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68BBFD59-7D7F-40ED-83AB-3E888B38E19B}" xr6:coauthVersionLast="47" xr6:coauthVersionMax="47" xr10:uidLastSave="{00000000-0000-0000-0000-000000000000}"/>
  <bookViews>
    <workbookView xWindow="-110" yWindow="-110" windowWidth="19420" windowHeight="1030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4" i="5"/>
  <c r="H3" i="6"/>
  <c r="G3" i="6"/>
  <c r="F3" i="6"/>
</calcChain>
</file>

<file path=xl/sharedStrings.xml><?xml version="1.0" encoding="utf-8"?>
<sst xmlns="http://schemas.openxmlformats.org/spreadsheetml/2006/main" count="2656" uniqueCount="1094">
  <si>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</si>
  <si>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</si>
  <si>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</si>
  <si>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</si>
  <si>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</si>
  <si>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</si>
  <si>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</si>
  <si>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</si>
  <si>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</si>
  <si>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</si>
  <si>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</si>
  <si>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</si>
  <si>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</si>
  <si>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</si>
  <si>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</si>
  <si>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</si>
  <si>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</si>
  <si>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</si>
  <si>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</si>
  <si>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</si>
  <si>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</si>
  <si>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</si>
  <si>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</si>
  <si>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</si>
  <si>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</si>
  <si>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</si>
  <si>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</si>
  <si>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</si>
  <si>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</si>
  <si>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</si>
  <si>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</si>
  <si>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</si>
  <si>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</si>
  <si>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</si>
  <si>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</si>
  <si>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</si>
  <si>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</si>
  <si>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</si>
  <si>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</si>
  <si>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</si>
  <si>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</si>
  <si>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</si>
  <si>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</si>
  <si>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</si>
  <si>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</si>
  <si>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</si>
  <si>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</si>
  <si>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</si>
  <si>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</si>
  <si>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</si>
  <si>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</si>
  <si>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</si>
  <si>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</si>
  <si>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</si>
  <si>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</si>
  <si>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</si>
  <si>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</si>
  <si>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</si>
  <si>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</si>
  <si>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</si>
  <si>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</si>
  <si>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</si>
  <si>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</si>
  <si>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</si>
  <si>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</si>
  <si>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</si>
  <si>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</si>
  <si>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</si>
  <si>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</si>
  <si>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</si>
  <si>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</si>
  <si>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</si>
  <si>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</si>
  <si>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</si>
  <si>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</si>
  <si>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</si>
  <si>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</si>
  <si>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</si>
  <si>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</si>
  <si>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</si>
  <si>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</si>
  <si>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</si>
  <si>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</si>
  <si>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</si>
  <si>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</si>
  <si>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</si>
  <si>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</si>
  <si>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</si>
  <si>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</si>
  <si>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</si>
  <si>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</si>
  <si>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</si>
  <si>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</si>
  <si>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</si>
  <si>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</si>
  <si>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</si>
  <si>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</si>
  <si>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</si>
  <si>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</si>
  <si>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</si>
  <si>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</si>
  <si>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</si>
  <si>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</si>
  <si>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</si>
  <si>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</si>
  <si>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</si>
  <si>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</si>
  <si>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</si>
  <si>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</si>
  <si>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</si>
  <si>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</si>
  <si>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</si>
  <si>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</si>
  <si>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</si>
  <si>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</si>
  <si>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</si>
  <si>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</si>
  <si>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</si>
  <si>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</si>
  <si>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</si>
  <si>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</si>
  <si>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</si>
  <si>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</si>
  <si>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</si>
  <si>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</si>
  <si>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</si>
  <si>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</si>
  <si>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</si>
  <si>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</si>
  <si>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</si>
  <si>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</si>
  <si>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</si>
  <si>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</si>
  <si>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</si>
  <si>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</si>
  <si>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</si>
  <si>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</si>
  <si>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</si>
  <si>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</si>
  <si>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</si>
  <si>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</si>
  <si>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</si>
  <si>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</si>
  <si>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</si>
  <si>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</si>
  <si>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</si>
  <si>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</si>
  <si>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</si>
  <si>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</si>
  <si>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</si>
  <si>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</si>
  <si>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</si>
  <si>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</si>
  <si>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</si>
  <si>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</si>
  <si>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</si>
  <si>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</si>
  <si>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</si>
  <si>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</si>
  <si>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</si>
  <si>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</si>
  <si>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</si>
  <si>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</si>
  <si>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</si>
  <si>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</si>
  <si>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</si>
  <si>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</si>
  <si>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</si>
  <si>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</si>
  <si>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</si>
  <si>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</si>
  <si>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</si>
  <si>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</si>
  <si>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</si>
  <si>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</si>
  <si>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</si>
  <si>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</si>
  <si>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</si>
  <si>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</si>
  <si>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</si>
  <si>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</si>
  <si>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</si>
  <si>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</si>
  <si>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</si>
  <si>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</si>
  <si>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</si>
  <si>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</si>
  <si>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</si>
  <si>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</si>
  <si>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</si>
  <si>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</si>
  <si>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</si>
  <si>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</si>
  <si>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</si>
  <si>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</si>
  <si>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</si>
  <si>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</si>
  <si>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</si>
  <si>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</si>
  <si>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</si>
  <si>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</si>
  <si>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</si>
  <si>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</si>
  <si>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</si>
  <si>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</si>
  <si>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</si>
  <si>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</si>
  <si>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</si>
  <si>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</si>
  <si>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</si>
  <si>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</si>
  <si>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</si>
  <si>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</si>
  <si>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</si>
  <si>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</si>
  <si>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</si>
  <si>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</si>
  <si>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</si>
  <si>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</si>
  <si>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</si>
  <si>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</si>
  <si>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</si>
  <si>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</si>
  <si>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</si>
  <si>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</si>
  <si>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</si>
  <si>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</si>
  <si>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</si>
  <si>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</si>
  <si>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</si>
  <si>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</si>
  <si>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</si>
  <si>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</si>
  <si>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</si>
  <si>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</si>
  <si>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</si>
  <si>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</si>
  <si>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</si>
  <si>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</si>
  <si>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</si>
  <si>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</si>
  <si>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</si>
  <si>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</si>
  <si>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</si>
  <si>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</si>
  <si>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</si>
  <si>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</si>
  <si>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</si>
  <si>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</si>
  <si>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</si>
  <si>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</si>
  <si>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</si>
  <si>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</si>
  <si>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</si>
  <si>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</si>
  <si>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</si>
  <si>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</si>
  <si>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</si>
  <si>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</si>
  <si>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</si>
  <si>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</si>
  <si>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</si>
  <si>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</si>
  <si>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</si>
  <si>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</si>
  <si>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</si>
  <si>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</si>
  <si>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</si>
  <si>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</si>
  <si>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</si>
  <si>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</si>
  <si>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</si>
  <si>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</si>
  <si>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</si>
  <si>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</si>
  <si>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</si>
  <si>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</si>
  <si>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</si>
  <si>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</si>
  <si>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</si>
  <si>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</si>
  <si>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</si>
  <si>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</si>
  <si>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</si>
  <si>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</si>
  <si>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</si>
  <si>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</si>
  <si>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</si>
  <si>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</si>
  <si>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</si>
  <si>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</si>
  <si>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</si>
  <si>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</si>
  <si>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</si>
  <si>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</si>
  <si>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</si>
  <si>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</si>
  <si>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</si>
  <si>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</si>
  <si>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</si>
  <si>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</si>
  <si>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</si>
  <si>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</si>
  <si>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</si>
  <si>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</si>
  <si>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</si>
  <si>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</si>
  <si>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</si>
  <si>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</si>
  <si>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</si>
  <si>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</si>
  <si>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</si>
  <si>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</si>
  <si>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</si>
  <si>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</si>
  <si>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</si>
  <si>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</si>
  <si>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</si>
  <si>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</si>
  <si>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</si>
  <si>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</si>
  <si>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</si>
  <si>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</si>
  <si>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</si>
  <si>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</si>
  <si>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</si>
  <si>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</si>
  <si>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</si>
  <si>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</si>
  <si>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</si>
  <si>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</si>
  <si>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</si>
  <si>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</si>
  <si>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</si>
  <si>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</si>
  <si>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</si>
  <si>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</si>
  <si>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</si>
  <si>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</si>
  <si>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</si>
  <si>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</si>
  <si>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</si>
  <si>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</si>
  <si>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</si>
  <si>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</si>
  <si>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</si>
  <si>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</si>
  <si>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</si>
  <si>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</si>
  <si>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</si>
  <si>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</si>
  <si>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</si>
  <si>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</si>
  <si>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</si>
  <si>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</si>
  <si>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</si>
  <si>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</si>
  <si>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</si>
  <si>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</si>
  <si>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</si>
  <si>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</si>
  <si>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</si>
  <si>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</si>
  <si>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</si>
  <si>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</si>
  <si>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</si>
  <si>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</si>
  <si>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</si>
  <si>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</si>
  <si>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</si>
  <si>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</si>
  <si>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</si>
  <si>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</si>
  <si>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</si>
  <si>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</si>
  <si>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</si>
  <si>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</si>
  <si>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</si>
  <si>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</si>
  <si>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</si>
  <si>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</si>
  <si>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</si>
  <si>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</si>
  <si>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</si>
  <si>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</si>
  <si>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</si>
  <si>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</si>
  <si>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</si>
  <si>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</si>
  <si>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</si>
  <si>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</si>
  <si>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</si>
  <si>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</si>
  <si>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</si>
  <si>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</si>
  <si>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</si>
  <si>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</si>
  <si>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</si>
  <si>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</si>
  <si>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</si>
  <si>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</si>
  <si>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</si>
  <si>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</si>
  <si>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</si>
  <si>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</si>
  <si>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</si>
  <si>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</si>
  <si>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</si>
  <si>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</si>
  <si>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</si>
  <si>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</si>
  <si>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</si>
  <si>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</si>
  <si>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</si>
  <si>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</si>
  <si>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</si>
  <si>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</si>
  <si>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</si>
  <si>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</si>
  <si>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</si>
  <si>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</si>
  <si>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</si>
  <si>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</si>
  <si>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</si>
  <si>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</si>
  <si>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</si>
  <si>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</si>
  <si>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</si>
  <si>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</si>
  <si>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</si>
  <si>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</si>
  <si>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</si>
  <si>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</si>
  <si>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</si>
  <si>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</si>
  <si>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</si>
  <si>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</si>
  <si>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</si>
  <si>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</si>
  <si>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</si>
  <si>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</si>
  <si>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</si>
  <si>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</si>
  <si>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</si>
  <si>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</si>
  <si>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</si>
  <si>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</si>
  <si>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</si>
  <si>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</si>
  <si>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</si>
  <si>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</si>
  <si>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</si>
  <si>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</si>
  <si>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</si>
  <si>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</si>
  <si>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</si>
  <si>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</si>
  <si>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</si>
  <si>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</si>
  <si>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</si>
  <si>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</si>
  <si>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</si>
  <si>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</si>
  <si>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</si>
  <si>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</si>
  <si>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</si>
  <si>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</si>
  <si>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</si>
  <si>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</si>
  <si>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</si>
  <si>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</si>
  <si>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</si>
  <si>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</si>
  <si>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</si>
  <si>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</si>
  <si>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</si>
  <si>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</si>
  <si>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</si>
  <si>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</si>
  <si>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</si>
  <si>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</si>
  <si>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</si>
  <si>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</si>
  <si>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</si>
  <si>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</si>
  <si>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</si>
  <si>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</si>
  <si>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</si>
  <si>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</si>
  <si>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</si>
  <si>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</si>
  <si>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</si>
  <si>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</si>
  <si>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</si>
  <si>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</si>
  <si>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</si>
  <si>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</si>
  <si>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</si>
  <si>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</si>
  <si>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</si>
  <si>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</si>
  <si>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</si>
  <si>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</si>
  <si>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</si>
  <si>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</si>
  <si>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</si>
  <si>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</si>
  <si>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</si>
  <si>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</si>
  <si>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</si>
  <si>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</si>
  <si>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</si>
  <si>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</si>
  <si>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</si>
  <si>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</si>
  <si>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</si>
  <si>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</si>
  <si>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</si>
  <si>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</si>
  <si>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</si>
  <si>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</si>
  <si>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</si>
  <si>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</si>
  <si>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</si>
  <si>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</si>
  <si>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</si>
  <si>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</si>
  <si>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</si>
  <si>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</si>
  <si>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</si>
  <si>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</si>
  <si>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</si>
  <si>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</si>
  <si>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</si>
  <si>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</si>
  <si>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</si>
  <si>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</si>
  <si>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</si>
  <si>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</si>
  <si>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</si>
  <si>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</si>
  <si>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</si>
  <si>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</si>
  <si>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</si>
  <si>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</si>
  <si>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</si>
  <si>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</si>
  <si>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</si>
  <si>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</si>
  <si>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</si>
  <si>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</si>
  <si>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</si>
  <si>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</si>
  <si>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</si>
  <si>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</si>
  <si>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</si>
  <si>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</si>
  <si>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</si>
  <si>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</si>
  <si>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</si>
  <si>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</si>
  <si>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</si>
  <si>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</si>
  <si>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</si>
  <si>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</si>
  <si>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</si>
  <si>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</si>
  <si>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</si>
  <si>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</si>
  <si>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</si>
  <si>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</si>
  <si>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</si>
  <si>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</si>
  <si>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</si>
  <si>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</si>
  <si>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</si>
  <si>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</si>
  <si>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</si>
  <si>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</si>
  <si>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</si>
  <si>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</si>
  <si>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</si>
  <si>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</si>
  <si>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</si>
  <si>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</si>
  <si>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</si>
  <si>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</si>
  <si>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</si>
  <si>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</si>
  <si>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</si>
  <si>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</si>
  <si>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</si>
  <si>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</si>
  <si>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</si>
  <si>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</si>
  <si>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</si>
  <si>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</si>
  <si>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</si>
  <si>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</si>
  <si>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</si>
  <si>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</si>
  <si>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</si>
  <si>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</si>
  <si>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</si>
  <si>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</si>
  <si>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</si>
  <si>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</si>
  <si>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</si>
  <si>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</si>
  <si>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</si>
  <si>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</si>
  <si>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</si>
  <si>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</si>
  <si>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</si>
  <si>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</si>
  <si>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</si>
  <si>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</si>
  <si>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</si>
  <si>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</si>
  <si>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</si>
  <si>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</si>
  <si>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</si>
  <si>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</si>
  <si>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</si>
  <si>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</si>
  <si>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</si>
  <si>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</si>
  <si>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</si>
  <si>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</si>
  <si>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</si>
  <si>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</si>
  <si>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</si>
  <si>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</si>
  <si>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</si>
  <si>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</si>
  <si>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</si>
  <si>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</si>
  <si>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</si>
  <si>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</si>
  <si>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</si>
  <si>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</si>
  <si>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</si>
  <si>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</si>
  <si>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</si>
  <si>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</si>
  <si>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</si>
  <si>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</si>
  <si>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</si>
  <si>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</si>
  <si>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</si>
  <si>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</si>
  <si>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</si>
  <si>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</si>
  <si>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</si>
  <si>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</si>
  <si>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</si>
  <si>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</si>
  <si>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</si>
  <si>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</si>
  <si>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</si>
  <si>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</si>
  <si>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</si>
  <si>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</si>
  <si>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</si>
  <si>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</si>
  <si>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</si>
  <si>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</si>
  <si>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</si>
  <si>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</si>
  <si>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</si>
  <si>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</si>
  <si>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</si>
  <si>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</si>
  <si>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</si>
  <si>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</si>
  <si>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</si>
  <si>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</si>
  <si>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</si>
  <si>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</si>
  <si>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</si>
  <si>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</si>
  <si>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</si>
  <si>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</si>
  <si>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</si>
  <si>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</si>
  <si>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</si>
  <si>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</si>
  <si>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</si>
  <si>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</si>
  <si>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</si>
  <si>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</si>
  <si>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</si>
  <si>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</si>
  <si>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</si>
  <si>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</si>
  <si>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</si>
  <si>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</si>
  <si>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</si>
  <si>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</si>
  <si>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</si>
  <si>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</si>
  <si>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</si>
  <si>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</si>
  <si>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</si>
  <si>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</si>
  <si>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</si>
  <si>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</si>
  <si>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</si>
  <si>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</si>
  <si>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</si>
  <si>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</si>
  <si>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</si>
  <si>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</si>
  <si>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</si>
  <si>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</si>
  <si>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</si>
  <si>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</si>
  <si>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</si>
  <si>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</si>
  <si>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</si>
  <si>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</si>
  <si>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</si>
  <si>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</si>
  <si>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</si>
  <si>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</si>
  <si>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</si>
  <si>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</si>
  <si>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</si>
  <si>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</si>
  <si>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</si>
  <si>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</si>
  <si>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</si>
  <si>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</si>
  <si>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</si>
  <si>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</si>
  <si>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</si>
  <si>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</si>
  <si>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</si>
  <si>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</si>
  <si>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</si>
  <si>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</si>
  <si>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</si>
  <si>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</si>
  <si>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</si>
  <si>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</si>
  <si>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</si>
  <si>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</si>
  <si>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</si>
  <si>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</si>
  <si>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</si>
  <si>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</si>
  <si>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</si>
  <si>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</si>
  <si>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</si>
  <si>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</si>
  <si>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</si>
  <si>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</si>
  <si>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</si>
  <si>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</si>
  <si>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</si>
  <si>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</si>
  <si>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</si>
  <si>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</si>
  <si>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</si>
  <si>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</si>
  <si>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</si>
  <si>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</si>
  <si>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</si>
  <si>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</si>
  <si>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</si>
  <si>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</si>
  <si>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</si>
  <si>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</si>
  <si>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</si>
  <si>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</si>
  <si>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</si>
  <si>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</si>
  <si>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</si>
  <si>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</si>
  <si>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</si>
  <si>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</si>
  <si>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</si>
  <si>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</si>
  <si>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</si>
  <si>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</si>
  <si>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r>
      <t>e.g. µ</t>
    </r>
    <r>
      <rPr>
        <sz val="11"/>
        <color rgb="FF000000"/>
        <rFont val="Calibri"/>
        <family val="2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</si>
  <si>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</si>
  <si>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</si>
  <si>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</si>
  <si>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</si>
  <si>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</si>
  <si>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</si>
  <si>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</si>
  <si>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</si>
  <si>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</si>
  <si>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</si>
  <si>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</si>
  <si>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</si>
  <si>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</si>
  <si>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</si>
  <si>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</si>
  <si>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</si>
  <si>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</si>
  <si>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</si>
  <si>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</si>
  <si>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</si>
  <si>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</si>
  <si>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</si>
  <si>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</si>
  <si>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</si>
  <si>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</si>
  <si>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</si>
  <si>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</si>
  <si>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</si>
  <si>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</si>
  <si>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</si>
  <si>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</si>
  <si>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</si>
  <si>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</si>
  <si>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</si>
  <si>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</si>
  <si>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</si>
  <si>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</si>
  <si>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</si>
  <si>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</si>
  <si>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</si>
  <si>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</si>
  <si>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</si>
  <si>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</si>
  <si>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</si>
  <si>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</si>
  <si>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</si>
  <si>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</si>
  <si>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</si>
  <si>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</si>
  <si>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</si>
  <si>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</si>
  <si>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</si>
  <si>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</si>
  <si>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</si>
  <si>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</si>
  <si>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</si>
  <si>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</si>
  <si>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</si>
  <si>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</si>
  <si>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</si>
  <si>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</si>
  <si>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</si>
  <si>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Hicks_Pries_2012</t>
  </si>
  <si>
    <t>10.1007/s10021-011-9500-4</t>
  </si>
  <si>
    <t>Jessica Brandt</t>
  </si>
  <si>
    <t>University Augsburg</t>
  </si>
  <si>
    <t>jessy.brandt@gmx.de</t>
  </si>
  <si>
    <t>Hicks Pries Caitlin E.</t>
  </si>
  <si>
    <t>chicks@ufl.edu</t>
  </si>
  <si>
    <t>https://orcid.org/0000-0003-0813-2211</t>
  </si>
  <si>
    <t xml:space="preserve">Hicks Pries C. E., Schuur E. A. G.,  Crummer K. G., 2012, Holocene Carbon Stocks and Carbon Accumulation Rates Altered in Soils Undergoing Permafrost Thaw, Ecosystems (2012) 15: 162–173
</t>
  </si>
  <si>
    <t>other existing paper from same author to same site measurements from 2013; still waiting for actual radiocarbon data…</t>
  </si>
  <si>
    <t>EML</t>
  </si>
  <si>
    <t>Eight Mile Lake, west of the town of Healy on Stampede Road, Alaska; northern foothills of Alaska Range</t>
  </si>
  <si>
    <t>moderate</t>
  </si>
  <si>
    <t>Mod1</t>
  </si>
  <si>
    <t>moderate thaw depth</t>
  </si>
  <si>
    <t>Gelisol</t>
  </si>
  <si>
    <t>moist acidic tundra, dominated by tussock-forming sedge Eriophorum vaginatum, with coexisting deciduous and evergreen shrubs, understory of mosses and lichens; other vegetation: Pleurozium schreberi, Sphagnum spp., Carex
bigelowii, Betula nana, Rubus chamaemorus,
Empetrum nigrum, Rhododendron subarcticum,
Vaccinium vitis-idaea, Andromeda polifolia, and
Oxycoccus microcarpus</t>
  </si>
  <si>
    <t>loess deposit, glacial till, thermokarst</t>
  </si>
  <si>
    <t>Mod2</t>
  </si>
  <si>
    <t>Mod3</t>
  </si>
  <si>
    <t>Mod4</t>
  </si>
  <si>
    <t>Mod5</t>
  </si>
  <si>
    <t>Mod6</t>
  </si>
  <si>
    <t>extensive</t>
  </si>
  <si>
    <t>Ext1</t>
  </si>
  <si>
    <t>extensive thaw depth</t>
  </si>
  <si>
    <t>dominance by shrubs, including blueberry Vaccinium uliginosum and cloudberry Rubus chamaemorus at the expense of sedges; other vegetation: Pleurozium schreberi, Sphagnum spp., Carex
bigelowii, Betula nana, Rubus chamaemorus,
Empetrum nigrum, Rhododendron subarcticum,
Vaccinium vitis-idaea, Andromeda polifolia, and
Oxycoccus microcarpus</t>
  </si>
  <si>
    <t>Ext2</t>
  </si>
  <si>
    <t>Ext3</t>
  </si>
  <si>
    <t>Ext4</t>
  </si>
  <si>
    <t>Ext5</t>
  </si>
  <si>
    <t>Ext6</t>
  </si>
  <si>
    <t>minimal</t>
  </si>
  <si>
    <t>Min2</t>
  </si>
  <si>
    <t>minimal thaw depth</t>
  </si>
  <si>
    <t>Min3</t>
  </si>
  <si>
    <t>Min4</t>
  </si>
  <si>
    <t>Min5</t>
  </si>
  <si>
    <t>Min6</t>
  </si>
  <si>
    <t>Min7</t>
  </si>
  <si>
    <t>Mod1_-35_O</t>
  </si>
  <si>
    <t>O</t>
  </si>
  <si>
    <t>Mod1_-25_O</t>
  </si>
  <si>
    <t>Mod1_-15_O</t>
  </si>
  <si>
    <t>Mod1_-5_O</t>
  </si>
  <si>
    <t>Mod1_0_O</t>
  </si>
  <si>
    <t>Mod1_10_M</t>
  </si>
  <si>
    <t>Mod1_20_M</t>
  </si>
  <si>
    <t>Mod1_30_M</t>
  </si>
  <si>
    <t>Mod1_40_M</t>
  </si>
  <si>
    <t>Mod1_45_M</t>
  </si>
  <si>
    <t>Mod2_-30_O</t>
  </si>
  <si>
    <t>Mod2_-20_O</t>
  </si>
  <si>
    <t>Mod2_-10_O</t>
  </si>
  <si>
    <t>Mod2_0_O</t>
  </si>
  <si>
    <t>Mod2_10_M</t>
  </si>
  <si>
    <t>Mod2_20_M</t>
  </si>
  <si>
    <t>Mod2_30_M</t>
  </si>
  <si>
    <t>Mod3_-57_O</t>
  </si>
  <si>
    <t>Mod3_-47_O</t>
  </si>
  <si>
    <t>Mod3_-37_O</t>
  </si>
  <si>
    <t>Mod3_-27_O</t>
  </si>
  <si>
    <t>Mod3_0_O</t>
  </si>
  <si>
    <t>Mod3_10_M</t>
  </si>
  <si>
    <t>Mod3_20_M</t>
  </si>
  <si>
    <t>Mod3_28_M</t>
  </si>
  <si>
    <t>Mod4_-30_O</t>
  </si>
  <si>
    <t>Mod4_-20_O</t>
  </si>
  <si>
    <t>Mod4_-10_O</t>
  </si>
  <si>
    <t>Mod4_0_O</t>
  </si>
  <si>
    <t>Mod4_10_M</t>
  </si>
  <si>
    <t>Mod4_20_M</t>
  </si>
  <si>
    <t>Mod4_30_M</t>
  </si>
  <si>
    <t>Mod4_40_M</t>
  </si>
  <si>
    <t>Mod4_42_M</t>
  </si>
  <si>
    <t>Mod5_-60_O</t>
  </si>
  <si>
    <t>Mod5_-50_O</t>
  </si>
  <si>
    <t>Mod5_-40_O</t>
  </si>
  <si>
    <t>Mod5_-30_O</t>
  </si>
  <si>
    <t>Mod5_0_O</t>
  </si>
  <si>
    <t>Mod5_10_M</t>
  </si>
  <si>
    <t>Mod5_20_M</t>
  </si>
  <si>
    <t>Mod5_26_M</t>
  </si>
  <si>
    <t>Mod6_-54_O</t>
  </si>
  <si>
    <t>Mod6_-44_O</t>
  </si>
  <si>
    <t>Mod6_-34_O</t>
  </si>
  <si>
    <t>Mod6_-24_O</t>
  </si>
  <si>
    <t>Mod6_0_O</t>
  </si>
  <si>
    <t>Mod6_10_M</t>
  </si>
  <si>
    <t>Mod6_20_M</t>
  </si>
  <si>
    <t>Ext1_-30_O</t>
  </si>
  <si>
    <t>Ext1_-20_O</t>
  </si>
  <si>
    <t>Ext1_-10_O</t>
  </si>
  <si>
    <t>Ext1_0_O</t>
  </si>
  <si>
    <t>Ext1_10_M</t>
  </si>
  <si>
    <t>Ext1_20_M</t>
  </si>
  <si>
    <t>Ext1_30_M</t>
  </si>
  <si>
    <t>Ext1_40_M</t>
  </si>
  <si>
    <t>Ext1_50_M</t>
  </si>
  <si>
    <t>Ext1_59_M</t>
  </si>
  <si>
    <t>Ext2_-56_O</t>
  </si>
  <si>
    <t>Ext2_-46_O</t>
  </si>
  <si>
    <t>Ext2_-36_O</t>
  </si>
  <si>
    <t>Ext2_-26_O</t>
  </si>
  <si>
    <t>Ext2_0_O</t>
  </si>
  <si>
    <t>Ext2_10_M</t>
  </si>
  <si>
    <t>Ext2_20_M</t>
  </si>
  <si>
    <t>Ext2_30_M</t>
  </si>
  <si>
    <t>Ext2_40_M</t>
  </si>
  <si>
    <t>Ext2_50_M</t>
  </si>
  <si>
    <t>Ext2_55_M</t>
  </si>
  <si>
    <t>Ext3_-60_O</t>
  </si>
  <si>
    <t>Ext3_-50_O</t>
  </si>
  <si>
    <t>Ext3_-40_O</t>
  </si>
  <si>
    <t>Ext3_-30_O</t>
  </si>
  <si>
    <t>Ext3_0_O</t>
  </si>
  <si>
    <t>Ext3_10_M</t>
  </si>
  <si>
    <t>Ext3_20_M</t>
  </si>
  <si>
    <t>Ext3_30_M</t>
  </si>
  <si>
    <t>Ext3_40_M</t>
  </si>
  <si>
    <t>Ext3_50_M</t>
  </si>
  <si>
    <t>Ext3_62_M</t>
  </si>
  <si>
    <t>Ext4_-45_O</t>
  </si>
  <si>
    <t>Ext4_-35_O</t>
  </si>
  <si>
    <t>Ext4_-25_O</t>
  </si>
  <si>
    <t>Ext4_-15_O</t>
  </si>
  <si>
    <t>Ext4_0_O</t>
  </si>
  <si>
    <t>Ext4_10_M</t>
  </si>
  <si>
    <t>Ext4_20_M</t>
  </si>
  <si>
    <t>Ext4_30_M</t>
  </si>
  <si>
    <t>Ext4_32_M</t>
  </si>
  <si>
    <t>Ext5_-58_O</t>
  </si>
  <si>
    <t>Ext5_-48_O</t>
  </si>
  <si>
    <t>Ext5_-38_O</t>
  </si>
  <si>
    <t>Ext5_-28_O</t>
  </si>
  <si>
    <t>Ext5_0_O</t>
  </si>
  <si>
    <t>Ext5_10_M</t>
  </si>
  <si>
    <t>Ext5_20_M</t>
  </si>
  <si>
    <t>Ext6_-49_O</t>
  </si>
  <si>
    <t>Ext6_-39_O</t>
  </si>
  <si>
    <t>Ext6_-29_O</t>
  </si>
  <si>
    <t>Ext6_-19_O</t>
  </si>
  <si>
    <t>Ext6_0_O</t>
  </si>
  <si>
    <t>Ext6_10_M</t>
  </si>
  <si>
    <t>Ext6_20_M</t>
  </si>
  <si>
    <t>Ext6_30_M</t>
  </si>
  <si>
    <t>Ext6_40_M</t>
  </si>
  <si>
    <t>Min2_5_O</t>
  </si>
  <si>
    <t>yes</t>
  </si>
  <si>
    <t>Min2_15_O</t>
  </si>
  <si>
    <t>Min2_25_O</t>
  </si>
  <si>
    <t>Min2_35_O</t>
  </si>
  <si>
    <t>Min2_43_O</t>
  </si>
  <si>
    <t>Min3_-20_O</t>
  </si>
  <si>
    <t>Min3_-10_O</t>
  </si>
  <si>
    <t>Min3_0_O</t>
  </si>
  <si>
    <t>Min3_10_M</t>
  </si>
  <si>
    <t>Min3_20_M</t>
  </si>
  <si>
    <t>Min3_30_M</t>
  </si>
  <si>
    <t>Min3_40_M</t>
  </si>
  <si>
    <t>Min3_50_M</t>
  </si>
  <si>
    <t>Min3_58_M</t>
  </si>
  <si>
    <t>Min4_-36_O</t>
  </si>
  <si>
    <t>Min4_-26_O</t>
  </si>
  <si>
    <t>Min4_-16_O</t>
  </si>
  <si>
    <t>Min4_-6_O</t>
  </si>
  <si>
    <t>Min4_0_O</t>
  </si>
  <si>
    <t>Min4_10_M</t>
  </si>
  <si>
    <t>Min5_-34_O</t>
  </si>
  <si>
    <t>Min5_-24_O</t>
  </si>
  <si>
    <t>Min5_-14_O</t>
  </si>
  <si>
    <t>Min5_-4_O</t>
  </si>
  <si>
    <t>Min5_0_O</t>
  </si>
  <si>
    <t>Min5_10_M</t>
  </si>
  <si>
    <t>Min5_20_M</t>
  </si>
  <si>
    <t>Min6_-30_O</t>
  </si>
  <si>
    <t>Min6_-20_O</t>
  </si>
  <si>
    <t>Min6_-10_O</t>
  </si>
  <si>
    <t>Min6_0_O</t>
  </si>
  <si>
    <t>Min6_10_M</t>
  </si>
  <si>
    <t>Min6_20_M</t>
  </si>
  <si>
    <t>Min6_30_M</t>
  </si>
  <si>
    <t>Min6_40_M</t>
  </si>
  <si>
    <t>Min6_50_M</t>
  </si>
  <si>
    <t>Min6_54_M</t>
  </si>
  <si>
    <t>Min7_-31_O</t>
  </si>
  <si>
    <t>Min7_-21_O</t>
  </si>
  <si>
    <t>Min7_-11_O</t>
  </si>
  <si>
    <t>Min7_-1_O</t>
  </si>
  <si>
    <t>Min7_0_O</t>
  </si>
  <si>
    <t>Min7_10_M</t>
  </si>
  <si>
    <t>Min7_20_M</t>
  </si>
  <si>
    <t>Min7_30_M</t>
  </si>
  <si>
    <t>Min7_40_M</t>
  </si>
  <si>
    <t>Min7_45,5_M</t>
  </si>
  <si>
    <t>BulkMin6_15-17</t>
  </si>
  <si>
    <t>BulkMin6_25-27</t>
  </si>
  <si>
    <t>BulkMin6_30-40</t>
  </si>
  <si>
    <t>BulkMin6_50-60</t>
  </si>
  <si>
    <t>BulkMin6_75-84</t>
  </si>
  <si>
    <t>BulkMod1_25-27</t>
  </si>
  <si>
    <t>BulkMod1_35-37</t>
  </si>
  <si>
    <t>BulkMod1_50-60</t>
  </si>
  <si>
    <t>BulkMod1_70-80</t>
  </si>
  <si>
    <t>frc_fraction_modern</t>
  </si>
  <si>
    <t>frc_fraction_modern_sigma</t>
  </si>
  <si>
    <t>frc_fraction_modern_sd</t>
  </si>
  <si>
    <t>tundra</t>
  </si>
  <si>
    <t>Minimal5_0-1_dummy_layer</t>
  </si>
  <si>
    <t>Min5_1-2_dummy_layer</t>
  </si>
  <si>
    <t>Minimal5_2-3_dummy_layer</t>
  </si>
  <si>
    <t>Min5_3-4_dummy_layer</t>
  </si>
  <si>
    <t>Min5_7-9_dummy_layer</t>
  </si>
  <si>
    <t>Minimal6_0-1_dummy_layer</t>
  </si>
  <si>
    <t>Min6_1-2_dummy_layer</t>
  </si>
  <si>
    <t>Minimal6_2-3_dummy_layer</t>
  </si>
  <si>
    <t>Min6_3-4_dummy_layer</t>
  </si>
  <si>
    <t>Min6_7-9_dummy_layer</t>
  </si>
  <si>
    <t>Mod5_1-2_dummy_layer</t>
  </si>
  <si>
    <t>Moderate5_2-3_dummy_layer</t>
  </si>
  <si>
    <t>Mod5_3-4_dummy_layer</t>
  </si>
  <si>
    <t>Moderate5_4-5_dummy_layer</t>
  </si>
  <si>
    <t>Mod5_7-9_dummy_layer</t>
  </si>
  <si>
    <t>Sev1_1-2_dummy_layer</t>
  </si>
  <si>
    <t>Extensive1_2-3_dummy_layer</t>
  </si>
  <si>
    <t>Sev1_3-4_dummy_layer</t>
  </si>
  <si>
    <t>Extensive1_4-5_dummy_layer</t>
  </si>
  <si>
    <t>Sev1_7-9_dummy_layer</t>
  </si>
  <si>
    <t>Sev3_1-2_dummy_layer</t>
  </si>
  <si>
    <t>Extensive3_2-3_dummy_layer</t>
  </si>
  <si>
    <t>Sev3-3-4_dummy_layer</t>
  </si>
  <si>
    <t>Extensive3_4-5_dummy_layer</t>
  </si>
  <si>
    <t>Sev3_7-9_dummy_layer</t>
  </si>
  <si>
    <t>Mod1_1-2_dummy_layer</t>
  </si>
  <si>
    <t>Mod1_3-4_dummy_layer</t>
  </si>
  <si>
    <t>Mod1_7-9_dummy_layer</t>
  </si>
  <si>
    <t>Mod1_15-17_dummy_layer</t>
  </si>
  <si>
    <t>macrofossil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</si>
  <si>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</si>
  <si>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</si>
  <si>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</si>
  <si>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</si>
  <si>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</si>
  <si>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no</t>
  </si>
  <si>
    <t>physical (other)</t>
  </si>
  <si>
    <t>extracted holocellulose from sphagnum moss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</si>
</sst>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9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14" fillId="0" borderId="3" xfId="0" applyFont="1" applyBorder="1"/>
    <xf numFmtId="0" fontId="13" fillId="0" borderId="3" xfId="0" applyFont="1" applyBorder="1" applyAlignment="1">
      <alignment wrapText="1"/>
    </xf>
    <xf numFmtId="164" fontId="14" fillId="0" borderId="3" xfId="0" applyNumberFormat="1" applyFont="1" applyBorder="1"/>
    <xf numFmtId="0" fontId="0" fillId="0" borderId="2" xfId="0" applyBorder="1"/>
    <xf numFmtId="0" fontId="14" fillId="0" borderId="4" xfId="0" applyFont="1" applyBorder="1"/>
    <xf numFmtId="0" fontId="13" fillId="0" borderId="4" xfId="0" applyFont="1" applyBorder="1" applyAlignment="1">
      <alignment wrapText="1"/>
    </xf>
    <xf numFmtId="164" fontId="14" fillId="0" borderId="4" xfId="0" applyNumberFormat="1" applyFont="1" applyBorder="1"/>
    <xf numFmtId="0" fontId="5" fillId="2" borderId="1" xfId="0" applyFont="1" applyFill="1" applyBorder="1" applyAlignment="1">
      <alignment horizontal="center" vertical="center" readingOrder="1"/>
    </xf>
    <xf numFmtId="0" fontId="12" fillId="3" borderId="1" xfId="0" applyFont="1" applyFill="1" applyBorder="1" applyAlignment="1">
      <alignment horizontal="center" vertical="top" readingOrder="1"/>
    </xf>
    <xf numFmtId="0" fontId="12" fillId="4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5" fillId="6" borderId="1" xfId="0" applyFont="1" applyFill="1" applyBorder="1" applyAlignment="1">
      <alignment horizontal="center" vertical="center" readingOrder="1"/>
    </xf>
    <xf numFmtId="0" fontId="12" fillId="7" borderId="1" xfId="0" applyFont="1" applyFill="1" applyBorder="1" applyAlignment="1">
      <alignment horizontal="center" vertical="top" readingOrder="1"/>
    </xf>
    <xf numFmtId="0" fontId="12" fillId="8" borderId="1" xfId="0" applyFont="1" applyFill="1" applyBorder="1" applyAlignment="1">
      <alignment horizontal="center" vertical="center" readingOrder="1"/>
    </xf>
    <xf numFmtId="0" fontId="12" fillId="5" borderId="1" xfId="0" applyFont="1" applyFill="1" applyBorder="1" applyAlignment="1">
      <alignment horizontal="left" vertical="top" readingOrder="1"/>
    </xf>
    <xf numFmtId="0" fontId="2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0" fillId="0" borderId="3" xfId="0" applyBorder="1"/>
    <xf numFmtId="0" fontId="0" fillId="0" borderId="4" xfId="0" applyBorder="1"/>
  </cellXfs>
  <cellStyles count="20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6"/>
  <sheetViews>
    <sheetView zoomScale="85" zoomScaleNormal="85" zoomScalePageLayoutView="85" workbookViewId="0">
      <selection activeCell="C4" sqref="C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5" bestFit="1" customWidth="1"/>
    <col min="8" max="8" width="19.453125" style="115" bestFit="1" customWidth="1"/>
    <col min="9" max="9" width="21.453125" style="115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384" width="15.1796875" style="3"/>
  </cols>
  <sheetData>
    <row r="1" spans="1:16" s="20" customFormat="1" ht="18" customHeight="1" x14ac:dyDescent="0.35">
      <c r="A1" s="17" t="s">
        <v>719</v>
      </c>
      <c r="B1" s="17" t="s">
        <v>723</v>
      </c>
      <c r="C1" s="18" t="s">
        <v>827</v>
      </c>
      <c r="D1" s="17" t="s">
        <v>0</v>
      </c>
      <c r="E1" s="17" t="s">
        <v>1</v>
      </c>
      <c r="F1" s="17" t="s">
        <v>2</v>
      </c>
      <c r="G1" s="118" t="s">
        <v>809</v>
      </c>
      <c r="H1" s="118" t="s">
        <v>810</v>
      </c>
      <c r="I1" s="118" t="s">
        <v>811</v>
      </c>
      <c r="J1" s="17" t="s">
        <v>3</v>
      </c>
      <c r="K1" s="17" t="s">
        <v>4</v>
      </c>
      <c r="L1" s="18" t="s">
        <v>5</v>
      </c>
      <c r="M1" s="17" t="s">
        <v>404</v>
      </c>
      <c r="N1" s="19" t="s">
        <v>281</v>
      </c>
      <c r="O1" s="19" t="s">
        <v>471</v>
      </c>
    </row>
    <row r="2" spans="1:16" s="20" customFormat="1" ht="25.5" customHeight="1" x14ac:dyDescent="0.35">
      <c r="A2" s="21" t="s">
        <v>720</v>
      </c>
      <c r="B2" s="21" t="s">
        <v>722</v>
      </c>
      <c r="C2" s="21" t="s">
        <v>828</v>
      </c>
      <c r="D2" s="21" t="s">
        <v>6</v>
      </c>
      <c r="E2" s="21" t="s">
        <v>7</v>
      </c>
      <c r="F2" s="21" t="s">
        <v>8</v>
      </c>
      <c r="G2" s="113" t="s">
        <v>812</v>
      </c>
      <c r="H2" s="113" t="s">
        <v>813</v>
      </c>
      <c r="I2" s="113" t="s">
        <v>814</v>
      </c>
      <c r="J2" s="21" t="s">
        <v>9</v>
      </c>
      <c r="K2" s="21" t="s">
        <v>10</v>
      </c>
      <c r="L2" s="21" t="s">
        <v>11</v>
      </c>
      <c r="M2" s="21" t="s">
        <v>12</v>
      </c>
      <c r="N2" s="22" t="s">
        <v>331</v>
      </c>
      <c r="O2" s="22" t="s">
        <v>405</v>
      </c>
    </row>
    <row r="3" spans="1:16" s="33" customFormat="1" ht="31" customHeight="1" x14ac:dyDescent="0.35">
      <c r="A3" s="27" t="s">
        <v>403</v>
      </c>
      <c r="B3" s="27"/>
      <c r="C3" s="27"/>
      <c r="D3" s="27" t="s">
        <v>279</v>
      </c>
      <c r="E3" s="27" t="s">
        <v>277</v>
      </c>
      <c r="F3" s="27" t="s">
        <v>278</v>
      </c>
      <c r="G3" s="114" t="s">
        <v>792</v>
      </c>
      <c r="H3" s="114" t="s">
        <v>41</v>
      </c>
      <c r="I3" s="114" t="s">
        <v>793</v>
      </c>
      <c r="J3" s="27" t="s">
        <v>309</v>
      </c>
      <c r="K3" s="27" t="s">
        <v>329</v>
      </c>
      <c r="L3" s="27" t="s">
        <v>330</v>
      </c>
      <c r="M3" s="27" t="s">
        <v>13</v>
      </c>
      <c r="N3" s="109"/>
      <c r="O3" s="109" t="s">
        <v>402</v>
      </c>
    </row>
    <row r="4" spans="1:16" ht="30.5" customHeight="1" x14ac:dyDescent="0.35">
      <c r="A4" s="13" t="s">
        <v>848</v>
      </c>
      <c r="B4" s="13" t="s">
        <v>849</v>
      </c>
      <c r="C4" s="13"/>
      <c r="D4" s="13" t="s">
        <v>850</v>
      </c>
      <c r="E4" s="13" t="s">
        <v>851</v>
      </c>
      <c r="F4" s="13" t="s">
        <v>852</v>
      </c>
      <c r="G4" s="125">
        <v>2018</v>
      </c>
      <c r="H4" s="125">
        <v>5</v>
      </c>
      <c r="I4" s="125">
        <v>2</v>
      </c>
      <c r="J4" s="13" t="s">
        <v>853</v>
      </c>
      <c r="K4" s="13" t="s">
        <v>854</v>
      </c>
      <c r="L4" s="13" t="s">
        <v>855</v>
      </c>
      <c r="M4" s="13" t="s">
        <v>856</v>
      </c>
      <c r="N4" s="13" t="s">
        <v>857</v>
      </c>
      <c r="O4" s="13"/>
      <c r="P4" s="13"/>
    </row>
    <row r="5" spans="1:16" ht="14.5" x14ac:dyDescent="0.35">
      <c r="A5" s="13"/>
      <c r="B5" s="13"/>
      <c r="C5" s="13"/>
      <c r="D5" s="13"/>
      <c r="E5" s="13"/>
      <c r="F5" s="13"/>
      <c r="G5" s="123"/>
      <c r="H5" s="123"/>
      <c r="I5" s="123"/>
      <c r="J5" s="13"/>
      <c r="K5" s="13"/>
      <c r="L5" s="13"/>
      <c r="M5" s="13"/>
      <c r="N5" s="13"/>
    </row>
    <row r="6" spans="1:16" ht="14.5" x14ac:dyDescent="0.35">
      <c r="A6" s="13"/>
      <c r="B6" s="13"/>
      <c r="C6" s="13"/>
      <c r="D6" s="13"/>
      <c r="E6" s="13"/>
      <c r="F6" s="13"/>
      <c r="G6" s="123"/>
      <c r="H6" s="123"/>
      <c r="I6" s="123"/>
      <c r="J6" s="13"/>
      <c r="K6" s="13"/>
      <c r="L6" s="13"/>
      <c r="M6" s="13"/>
      <c r="N6" s="13"/>
    </row>
    <row r="7" spans="1:16" ht="14.5" x14ac:dyDescent="0.35">
      <c r="A7" s="13"/>
      <c r="B7" s="13"/>
      <c r="C7" s="13"/>
      <c r="D7" s="13"/>
      <c r="E7" s="13"/>
      <c r="F7" s="13"/>
      <c r="G7" s="123"/>
      <c r="H7" s="123"/>
      <c r="I7" s="123"/>
      <c r="J7" s="13"/>
      <c r="K7" s="13"/>
      <c r="L7" s="13"/>
      <c r="M7" s="13"/>
      <c r="N7" s="13"/>
    </row>
    <row r="8" spans="1:16" ht="14.5" x14ac:dyDescent="0.35"/>
    <row r="9" spans="1:16" ht="14.5" x14ac:dyDescent="0.35"/>
    <row r="10" spans="1:16" ht="14.5" x14ac:dyDescent="0.35"/>
    <row r="11" spans="1:16" ht="14.5" x14ac:dyDescent="0.35"/>
    <row r="12" spans="1:16" ht="14.5" x14ac:dyDescent="0.35"/>
    <row r="13" spans="1:16" ht="14.5" x14ac:dyDescent="0.35"/>
    <row r="14" spans="1:16" ht="14.5" x14ac:dyDescent="0.35"/>
    <row r="15" spans="1:16" ht="14.5" x14ac:dyDescent="0.35"/>
    <row r="16" spans="1:16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XFD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0" customFormat="1" ht="20.25" customHeight="1" x14ac:dyDescent="0.35">
      <c r="A1" s="17" t="s">
        <v>719</v>
      </c>
      <c r="B1" s="17" t="s">
        <v>14</v>
      </c>
      <c r="C1" s="17" t="s">
        <v>472</v>
      </c>
      <c r="D1" s="17" t="s">
        <v>473</v>
      </c>
      <c r="E1" s="23" t="s">
        <v>474</v>
      </c>
      <c r="F1" s="24" t="s">
        <v>475</v>
      </c>
      <c r="G1" s="23" t="s">
        <v>16</v>
      </c>
    </row>
    <row r="2" spans="1:7" s="20" customFormat="1" ht="27.75" customHeight="1" x14ac:dyDescent="0.35">
      <c r="A2" s="21" t="s">
        <v>720</v>
      </c>
      <c r="B2" s="25" t="s">
        <v>23</v>
      </c>
      <c r="C2" s="25" t="s">
        <v>24</v>
      </c>
      <c r="D2" s="25" t="s">
        <v>25</v>
      </c>
      <c r="E2" s="21" t="s">
        <v>26</v>
      </c>
      <c r="F2" s="21" t="s">
        <v>28</v>
      </c>
      <c r="G2" s="21" t="s">
        <v>27</v>
      </c>
    </row>
    <row r="3" spans="1:7" s="33" customFormat="1" ht="30" customHeight="1" x14ac:dyDescent="0.35">
      <c r="A3" s="27" t="s">
        <v>403</v>
      </c>
      <c r="B3" s="26"/>
      <c r="C3" s="26" t="s">
        <v>38</v>
      </c>
      <c r="D3" s="26" t="s">
        <v>38</v>
      </c>
      <c r="E3" s="27" t="s">
        <v>39</v>
      </c>
      <c r="F3" s="27" t="s">
        <v>40</v>
      </c>
      <c r="G3" s="27"/>
    </row>
    <row r="4" spans="1:7" ht="14.5" x14ac:dyDescent="0.35">
      <c r="A4" s="13" t="s">
        <v>848</v>
      </c>
      <c r="B4" s="7" t="s">
        <v>858</v>
      </c>
      <c r="C4" s="7">
        <v>63.87836111</v>
      </c>
      <c r="D4" s="7">
        <v>-149.2535833</v>
      </c>
      <c r="E4" s="4" t="s">
        <v>226</v>
      </c>
      <c r="F4" s="12">
        <v>700</v>
      </c>
      <c r="G4" s="12" t="s">
        <v>859</v>
      </c>
    </row>
    <row r="5" spans="1:7" ht="14.5" x14ac:dyDescent="0.35">
      <c r="A5" s="13"/>
      <c r="B5" s="7"/>
      <c r="C5" s="7"/>
      <c r="D5" s="7"/>
      <c r="E5" s="4"/>
      <c r="F5" s="12"/>
      <c r="G5" s="12"/>
    </row>
    <row r="6" spans="1:7" ht="14.5" x14ac:dyDescent="0.35">
      <c r="A6" s="13"/>
      <c r="B6" s="7"/>
      <c r="C6" s="7"/>
      <c r="D6" s="7"/>
      <c r="E6" s="12"/>
      <c r="F6" s="12"/>
      <c r="G6" s="12"/>
    </row>
    <row r="7" spans="1:7" ht="14.5" x14ac:dyDescent="0.35">
      <c r="A7" s="13"/>
      <c r="B7" s="7"/>
      <c r="C7" s="7"/>
      <c r="D7" s="7"/>
      <c r="E7" s="12"/>
      <c r="F7" s="12"/>
      <c r="G7" s="12"/>
    </row>
    <row r="8" spans="1:7" ht="14.5" x14ac:dyDescent="0.35">
      <c r="B8" s="7"/>
      <c r="C8" s="7"/>
      <c r="D8" s="7"/>
      <c r="E8" s="12"/>
      <c r="F8" s="12"/>
      <c r="G8" s="12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topLeftCell="K1" workbookViewId="0">
      <selection activeCell="U27" sqref="U27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4.6328125" style="9" customWidth="1"/>
    <col min="5" max="7" width="13.1796875" style="3" customWidth="1"/>
    <col min="8" max="8" width="16.6328125" style="3" customWidth="1"/>
    <col min="9" max="9" width="21.36328125" style="3" bestFit="1" customWidth="1"/>
    <col min="10" max="10" width="15.6328125" style="3" customWidth="1"/>
    <col min="11" max="11" width="24" style="3" customWidth="1"/>
    <col min="12" max="12" width="11.453125" style="3" bestFit="1" customWidth="1"/>
    <col min="13" max="13" width="11.6328125" style="3" bestFit="1" customWidth="1"/>
    <col min="14" max="14" width="14" style="3" bestFit="1" customWidth="1"/>
    <col min="15" max="15" width="13.81640625" style="3" customWidth="1"/>
    <col min="16" max="16" width="17.6328125" style="3" bestFit="1" customWidth="1"/>
    <col min="17" max="17" width="10" style="3" customWidth="1"/>
    <col min="18" max="18" width="13.453125" style="3" bestFit="1" customWidth="1"/>
    <col min="19" max="19" width="14.453125" style="3" bestFit="1" customWidth="1"/>
    <col min="20" max="20" width="10.36328125" style="3" bestFit="1" customWidth="1"/>
    <col min="21" max="21" width="14.1796875" style="3" bestFit="1" customWidth="1"/>
    <col min="22" max="22" width="14.6328125" style="3" customWidth="1"/>
    <col min="23" max="23" width="15.1796875" style="3"/>
    <col min="24" max="24" width="18.81640625" style="3" customWidth="1"/>
    <col min="25" max="25" width="20.1796875" style="3" customWidth="1"/>
    <col min="26" max="26" width="15.1796875" style="3"/>
    <col min="27" max="27" width="21.6328125" style="3" customWidth="1"/>
    <col min="28" max="28" width="12.453125" style="3" customWidth="1"/>
    <col min="29" max="29" width="15.1796875" style="3" customWidth="1"/>
    <col min="30" max="30" width="17.6328125" style="3" customWidth="1"/>
    <col min="31" max="33" width="15.1796875" style="3" customWidth="1"/>
    <col min="34" max="16384" width="15.1796875" style="3"/>
  </cols>
  <sheetData>
    <row r="1" spans="1:36" s="20" customFormat="1" ht="21.75" customHeight="1" x14ac:dyDescent="0.35">
      <c r="A1" s="17" t="s">
        <v>719</v>
      </c>
      <c r="B1" s="17" t="s">
        <v>14</v>
      </c>
      <c r="C1" s="18" t="s">
        <v>665</v>
      </c>
      <c r="D1" s="17" t="s">
        <v>499</v>
      </c>
      <c r="E1" s="23" t="s">
        <v>498</v>
      </c>
      <c r="F1" s="23" t="s">
        <v>500</v>
      </c>
      <c r="G1" s="23" t="s">
        <v>501</v>
      </c>
      <c r="H1" s="17" t="s">
        <v>502</v>
      </c>
      <c r="I1" s="24" t="s">
        <v>503</v>
      </c>
      <c r="J1" s="23" t="s">
        <v>504</v>
      </c>
      <c r="K1" s="23" t="s">
        <v>505</v>
      </c>
      <c r="L1" s="24" t="s">
        <v>506</v>
      </c>
      <c r="M1" s="24" t="s">
        <v>507</v>
      </c>
      <c r="N1" s="24" t="s">
        <v>508</v>
      </c>
      <c r="O1" s="24" t="s">
        <v>509</v>
      </c>
      <c r="P1" s="24" t="s">
        <v>724</v>
      </c>
      <c r="Q1" s="24" t="s">
        <v>510</v>
      </c>
      <c r="R1" s="24" t="s">
        <v>511</v>
      </c>
      <c r="S1" s="24" t="s">
        <v>512</v>
      </c>
      <c r="T1" s="18" t="s">
        <v>513</v>
      </c>
      <c r="U1" s="23" t="s">
        <v>514</v>
      </c>
      <c r="V1" s="23" t="s">
        <v>515</v>
      </c>
      <c r="W1" s="18" t="s">
        <v>516</v>
      </c>
      <c r="X1" s="23" t="s">
        <v>517</v>
      </c>
      <c r="Y1" s="18" t="s">
        <v>518</v>
      </c>
      <c r="Z1" s="18" t="s">
        <v>519</v>
      </c>
      <c r="AA1" s="18" t="s">
        <v>520</v>
      </c>
      <c r="AB1" s="23" t="s">
        <v>521</v>
      </c>
      <c r="AC1" s="23" t="s">
        <v>522</v>
      </c>
      <c r="AD1" s="23" t="s">
        <v>523</v>
      </c>
      <c r="AE1" s="23" t="s">
        <v>524</v>
      </c>
      <c r="AF1" s="18" t="s">
        <v>525</v>
      </c>
      <c r="AG1" s="18" t="s">
        <v>526</v>
      </c>
      <c r="AH1" s="23" t="s">
        <v>527</v>
      </c>
      <c r="AI1" s="23" t="s">
        <v>528</v>
      </c>
      <c r="AJ1" s="23" t="s">
        <v>529</v>
      </c>
    </row>
    <row r="2" spans="1:36" s="20" customFormat="1" ht="54" customHeight="1" x14ac:dyDescent="0.35">
      <c r="A2" s="21" t="s">
        <v>720</v>
      </c>
      <c r="B2" s="25" t="s">
        <v>23</v>
      </c>
      <c r="C2" s="25" t="s">
        <v>412</v>
      </c>
      <c r="D2" s="25" t="s">
        <v>369</v>
      </c>
      <c r="E2" s="21" t="s">
        <v>54</v>
      </c>
      <c r="F2" s="25" t="s">
        <v>24</v>
      </c>
      <c r="G2" s="25" t="s">
        <v>25</v>
      </c>
      <c r="H2" s="28" t="s">
        <v>364</v>
      </c>
      <c r="I2" s="30" t="s">
        <v>411</v>
      </c>
      <c r="J2" s="21" t="s">
        <v>410</v>
      </c>
      <c r="K2" s="28" t="s">
        <v>361</v>
      </c>
      <c r="L2" s="30" t="s">
        <v>346</v>
      </c>
      <c r="M2" s="30" t="s">
        <v>347</v>
      </c>
      <c r="N2" s="30" t="s">
        <v>726</v>
      </c>
      <c r="O2" s="30" t="s">
        <v>727</v>
      </c>
      <c r="P2" s="30" t="s">
        <v>725</v>
      </c>
      <c r="Q2" s="30" t="s">
        <v>409</v>
      </c>
      <c r="R2" s="30" t="s">
        <v>407</v>
      </c>
      <c r="S2" s="29" t="s">
        <v>360</v>
      </c>
      <c r="T2" s="21" t="s">
        <v>37</v>
      </c>
      <c r="U2" s="21" t="s">
        <v>55</v>
      </c>
      <c r="V2" s="21" t="s">
        <v>57</v>
      </c>
      <c r="W2" s="21" t="s">
        <v>34</v>
      </c>
      <c r="X2" s="21" t="s">
        <v>58</v>
      </c>
      <c r="Y2" s="21" t="s">
        <v>35</v>
      </c>
      <c r="Z2" s="21" t="s">
        <v>36</v>
      </c>
      <c r="AA2" s="21" t="s">
        <v>406</v>
      </c>
      <c r="AB2" s="21" t="s">
        <v>56</v>
      </c>
      <c r="AC2" s="21" t="s">
        <v>30</v>
      </c>
      <c r="AD2" s="21" t="s">
        <v>29</v>
      </c>
      <c r="AE2" s="21" t="s">
        <v>31</v>
      </c>
      <c r="AF2" s="21" t="s">
        <v>32</v>
      </c>
      <c r="AG2" s="21" t="s">
        <v>33</v>
      </c>
      <c r="AH2" s="21" t="s">
        <v>59</v>
      </c>
      <c r="AI2" s="21" t="s">
        <v>60</v>
      </c>
      <c r="AJ2" s="21" t="s">
        <v>61</v>
      </c>
    </row>
    <row r="3" spans="1:36" s="33" customFormat="1" ht="27" customHeight="1" x14ac:dyDescent="0.35">
      <c r="A3" s="27" t="s">
        <v>403</v>
      </c>
      <c r="B3" s="26"/>
      <c r="C3" s="26"/>
      <c r="D3" s="26"/>
      <c r="E3" s="27" t="s">
        <v>367</v>
      </c>
      <c r="F3" s="26" t="s">
        <v>38</v>
      </c>
      <c r="G3" s="26" t="s">
        <v>38</v>
      </c>
      <c r="H3" s="27" t="s">
        <v>413</v>
      </c>
      <c r="I3" s="27"/>
      <c r="J3" s="27" t="s">
        <v>414</v>
      </c>
      <c r="K3" s="27" t="s">
        <v>415</v>
      </c>
      <c r="L3" s="31" t="s">
        <v>358</v>
      </c>
      <c r="M3" s="32" t="s">
        <v>41</v>
      </c>
      <c r="N3" s="31" t="s">
        <v>732</v>
      </c>
      <c r="O3" s="31"/>
      <c r="P3" s="31" t="s">
        <v>728</v>
      </c>
      <c r="Q3" s="31" t="s">
        <v>408</v>
      </c>
      <c r="R3" s="31" t="s">
        <v>358</v>
      </c>
      <c r="S3" s="32" t="s">
        <v>44</v>
      </c>
      <c r="T3" s="27" t="s">
        <v>51</v>
      </c>
      <c r="U3" s="27" t="s">
        <v>50</v>
      </c>
      <c r="V3" s="27" t="s">
        <v>47</v>
      </c>
      <c r="W3" s="27" t="s">
        <v>47</v>
      </c>
      <c r="X3" s="27" t="s">
        <v>47</v>
      </c>
      <c r="Y3" s="27" t="s">
        <v>48</v>
      </c>
      <c r="Z3" s="27" t="s">
        <v>49</v>
      </c>
      <c r="AA3" s="27" t="s">
        <v>324</v>
      </c>
      <c r="AB3" s="27" t="s">
        <v>62</v>
      </c>
      <c r="AC3" s="27" t="s">
        <v>43</v>
      </c>
      <c r="AD3" s="27" t="s">
        <v>42</v>
      </c>
      <c r="AE3" s="27" t="s">
        <v>44</v>
      </c>
      <c r="AF3" s="27" t="s">
        <v>45</v>
      </c>
      <c r="AG3" s="27" t="s">
        <v>46</v>
      </c>
      <c r="AH3" s="27" t="s">
        <v>52</v>
      </c>
      <c r="AI3" s="27" t="s">
        <v>52</v>
      </c>
      <c r="AJ3" s="27" t="s">
        <v>47</v>
      </c>
    </row>
    <row r="4" spans="1:36" ht="14.5" x14ac:dyDescent="0.35">
      <c r="A4" s="13" t="s">
        <v>848</v>
      </c>
      <c r="B4" s="7" t="s">
        <v>858</v>
      </c>
      <c r="C4" s="7" t="s">
        <v>860</v>
      </c>
      <c r="D4" s="7" t="s">
        <v>861</v>
      </c>
      <c r="E4" s="12" t="s">
        <v>862</v>
      </c>
      <c r="F4" s="12"/>
      <c r="G4" s="12"/>
      <c r="H4" s="12" t="s">
        <v>363</v>
      </c>
      <c r="I4" s="12"/>
      <c r="J4" s="12"/>
      <c r="K4" s="12"/>
      <c r="L4" s="12">
        <v>-1</v>
      </c>
      <c r="M4" s="12">
        <v>378</v>
      </c>
      <c r="N4" s="12" t="s">
        <v>863</v>
      </c>
      <c r="O4" s="12"/>
      <c r="P4" s="12"/>
      <c r="Q4" s="12"/>
      <c r="R4" s="12">
        <v>-1</v>
      </c>
      <c r="S4" s="12"/>
      <c r="T4" s="12" t="s">
        <v>1055</v>
      </c>
      <c r="U4" s="3" t="s">
        <v>864</v>
      </c>
      <c r="V4" s="12"/>
      <c r="W4" s="12"/>
      <c r="X4" s="3">
        <v>100</v>
      </c>
      <c r="Y4" s="3" t="s">
        <v>230</v>
      </c>
      <c r="AA4" s="3" t="s">
        <v>865</v>
      </c>
      <c r="AC4" s="12"/>
      <c r="AD4" s="12"/>
      <c r="AE4" s="12"/>
      <c r="AF4" s="12"/>
      <c r="AG4" s="12"/>
    </row>
    <row r="5" spans="1:36" ht="14.5" x14ac:dyDescent="0.35">
      <c r="A5" s="13" t="s">
        <v>848</v>
      </c>
      <c r="B5" s="7" t="s">
        <v>858</v>
      </c>
      <c r="C5" s="7" t="s">
        <v>860</v>
      </c>
      <c r="D5" s="7" t="s">
        <v>866</v>
      </c>
      <c r="E5" s="12" t="s">
        <v>862</v>
      </c>
      <c r="F5" s="12"/>
      <c r="G5" s="12"/>
      <c r="H5" s="12" t="s">
        <v>363</v>
      </c>
      <c r="I5" s="12"/>
      <c r="J5" s="12"/>
      <c r="K5" s="12"/>
      <c r="L5" s="12">
        <v>-1</v>
      </c>
      <c r="M5" s="12">
        <v>378</v>
      </c>
      <c r="N5" s="12" t="s">
        <v>863</v>
      </c>
      <c r="O5" s="12"/>
      <c r="P5" s="12"/>
      <c r="Q5" s="12"/>
      <c r="R5" s="12">
        <v>-1</v>
      </c>
      <c r="S5" s="12"/>
      <c r="T5" s="12" t="s">
        <v>1055</v>
      </c>
      <c r="U5" s="3" t="s">
        <v>864</v>
      </c>
      <c r="V5" s="12"/>
      <c r="W5" s="12"/>
      <c r="X5" s="3">
        <v>100</v>
      </c>
      <c r="Y5" s="3" t="s">
        <v>230</v>
      </c>
      <c r="AA5" s="3" t="s">
        <v>865</v>
      </c>
      <c r="AC5" s="12"/>
      <c r="AD5" s="12"/>
      <c r="AE5" s="12"/>
      <c r="AF5" s="12"/>
      <c r="AG5" s="12"/>
    </row>
    <row r="6" spans="1:36" ht="14.5" x14ac:dyDescent="0.35">
      <c r="A6" s="13" t="s">
        <v>848</v>
      </c>
      <c r="B6" s="7" t="s">
        <v>858</v>
      </c>
      <c r="C6" s="7" t="s">
        <v>860</v>
      </c>
      <c r="D6" s="7" t="s">
        <v>867</v>
      </c>
      <c r="E6" s="12" t="s">
        <v>862</v>
      </c>
      <c r="F6" s="12"/>
      <c r="G6" s="12"/>
      <c r="H6" s="12" t="s">
        <v>363</v>
      </c>
      <c r="I6" s="12"/>
      <c r="J6" s="12"/>
      <c r="K6" s="12"/>
      <c r="L6" s="12">
        <v>-1</v>
      </c>
      <c r="M6" s="12">
        <v>378</v>
      </c>
      <c r="N6" s="12" t="s">
        <v>863</v>
      </c>
      <c r="O6" s="12"/>
      <c r="P6" s="12"/>
      <c r="Q6" s="12"/>
      <c r="R6" s="12">
        <v>-1</v>
      </c>
      <c r="S6" s="12"/>
      <c r="T6" s="12" t="s">
        <v>1055</v>
      </c>
      <c r="U6" s="3" t="s">
        <v>864</v>
      </c>
      <c r="V6" s="12"/>
      <c r="W6" s="12"/>
      <c r="X6" s="3">
        <v>100</v>
      </c>
      <c r="Y6" s="3" t="s">
        <v>230</v>
      </c>
      <c r="AA6" s="3" t="s">
        <v>865</v>
      </c>
      <c r="AC6" s="12"/>
      <c r="AD6" s="12"/>
      <c r="AE6" s="12"/>
      <c r="AF6" s="12"/>
      <c r="AG6" s="12"/>
    </row>
    <row r="7" spans="1:36" ht="14.5" x14ac:dyDescent="0.35">
      <c r="A7" s="13" t="s">
        <v>848</v>
      </c>
      <c r="B7" s="7" t="s">
        <v>858</v>
      </c>
      <c r="C7" s="7" t="s">
        <v>860</v>
      </c>
      <c r="D7" s="7" t="s">
        <v>868</v>
      </c>
      <c r="E7" s="12" t="s">
        <v>862</v>
      </c>
      <c r="F7" s="12"/>
      <c r="G7" s="12"/>
      <c r="H7" s="12" t="s">
        <v>363</v>
      </c>
      <c r="I7" s="12"/>
      <c r="J7" s="12"/>
      <c r="K7" s="12"/>
      <c r="L7" s="12">
        <v>-1</v>
      </c>
      <c r="M7" s="12">
        <v>378</v>
      </c>
      <c r="N7" s="12" t="s">
        <v>863</v>
      </c>
      <c r="O7" s="12"/>
      <c r="P7" s="12"/>
      <c r="Q7" s="12"/>
      <c r="R7" s="12">
        <v>-1</v>
      </c>
      <c r="S7" s="12"/>
      <c r="T7" s="12" t="s">
        <v>1055</v>
      </c>
      <c r="U7" s="3" t="s">
        <v>864</v>
      </c>
      <c r="V7" s="12"/>
      <c r="W7" s="12"/>
      <c r="X7" s="3">
        <v>100</v>
      </c>
      <c r="Y7" s="3" t="s">
        <v>230</v>
      </c>
      <c r="AA7" s="3" t="s">
        <v>865</v>
      </c>
      <c r="AC7" s="12"/>
      <c r="AD7" s="12"/>
      <c r="AE7" s="12"/>
      <c r="AF7" s="12"/>
      <c r="AG7" s="12"/>
    </row>
    <row r="8" spans="1:36" ht="14.5" x14ac:dyDescent="0.35">
      <c r="A8" s="3" t="s">
        <v>848</v>
      </c>
      <c r="B8" s="7" t="s">
        <v>858</v>
      </c>
      <c r="C8" s="7" t="s">
        <v>860</v>
      </c>
      <c r="D8" s="7" t="s">
        <v>869</v>
      </c>
      <c r="E8" s="12" t="s">
        <v>862</v>
      </c>
      <c r="F8" s="12"/>
      <c r="G8" s="12"/>
      <c r="H8" s="12" t="s">
        <v>363</v>
      </c>
      <c r="I8" s="12"/>
      <c r="J8" s="12"/>
      <c r="K8" s="12"/>
      <c r="L8" s="12">
        <v>-1</v>
      </c>
      <c r="M8" s="12">
        <v>378</v>
      </c>
      <c r="N8" s="12" t="s">
        <v>863</v>
      </c>
      <c r="O8" s="12"/>
      <c r="P8" s="12"/>
      <c r="Q8" s="12"/>
      <c r="R8" s="12">
        <v>-1</v>
      </c>
      <c r="S8" s="12"/>
      <c r="T8" s="12" t="s">
        <v>1055</v>
      </c>
      <c r="U8" s="3" t="s">
        <v>864</v>
      </c>
      <c r="V8" s="12"/>
      <c r="W8" s="12"/>
      <c r="X8" s="3">
        <v>100</v>
      </c>
      <c r="Y8" s="3" t="s">
        <v>230</v>
      </c>
      <c r="AA8" s="3" t="s">
        <v>865</v>
      </c>
      <c r="AC8" s="12"/>
      <c r="AD8" s="12"/>
      <c r="AE8" s="12"/>
      <c r="AF8" s="12"/>
      <c r="AG8" s="12"/>
    </row>
    <row r="9" spans="1:36" ht="14.5" x14ac:dyDescent="0.35">
      <c r="A9" s="3" t="s">
        <v>848</v>
      </c>
      <c r="B9" s="7" t="s">
        <v>858</v>
      </c>
      <c r="C9" s="7" t="s">
        <v>860</v>
      </c>
      <c r="D9" s="7" t="s">
        <v>870</v>
      </c>
      <c r="E9" s="12" t="s">
        <v>862</v>
      </c>
      <c r="F9" s="12"/>
      <c r="G9" s="12"/>
      <c r="H9" s="12" t="s">
        <v>363</v>
      </c>
      <c r="I9" s="12"/>
      <c r="J9" s="12"/>
      <c r="K9" s="12"/>
      <c r="L9" s="12">
        <v>-1</v>
      </c>
      <c r="M9" s="12">
        <v>378</v>
      </c>
      <c r="N9" s="12" t="s">
        <v>863</v>
      </c>
      <c r="O9" s="12"/>
      <c r="P9" s="12"/>
      <c r="Q9" s="12"/>
      <c r="R9" s="12">
        <v>-1</v>
      </c>
      <c r="S9" s="12"/>
      <c r="T9" s="12" t="s">
        <v>1055</v>
      </c>
      <c r="U9" s="3" t="s">
        <v>864</v>
      </c>
      <c r="V9" s="12"/>
      <c r="W9" s="12"/>
      <c r="X9" s="3">
        <v>100</v>
      </c>
      <c r="Y9" s="3" t="s">
        <v>230</v>
      </c>
      <c r="AA9" s="3" t="s">
        <v>865</v>
      </c>
      <c r="AC9" s="12"/>
      <c r="AD9" s="12"/>
      <c r="AE9" s="12"/>
      <c r="AF9" s="12"/>
      <c r="AG9" s="12"/>
    </row>
    <row r="10" spans="1:36" ht="14.5" x14ac:dyDescent="0.35">
      <c r="A10" s="3" t="s">
        <v>848</v>
      </c>
      <c r="B10" s="7" t="s">
        <v>858</v>
      </c>
      <c r="C10" s="7" t="s">
        <v>871</v>
      </c>
      <c r="D10" s="7" t="s">
        <v>872</v>
      </c>
      <c r="E10" s="12" t="s">
        <v>873</v>
      </c>
      <c r="F10" s="12"/>
      <c r="G10" s="12"/>
      <c r="H10" s="12" t="s">
        <v>363</v>
      </c>
      <c r="I10" s="12"/>
      <c r="J10" s="12"/>
      <c r="K10" s="12"/>
      <c r="L10" s="12">
        <v>-1</v>
      </c>
      <c r="M10" s="12">
        <v>378</v>
      </c>
      <c r="N10" s="12" t="s">
        <v>863</v>
      </c>
      <c r="O10" s="12"/>
      <c r="P10" s="12"/>
      <c r="Q10" s="12"/>
      <c r="R10" s="12">
        <v>-1</v>
      </c>
      <c r="S10" s="12"/>
      <c r="T10" s="12" t="s">
        <v>228</v>
      </c>
      <c r="U10" s="3" t="s">
        <v>874</v>
      </c>
      <c r="V10" s="12"/>
      <c r="W10" s="12"/>
      <c r="X10" s="3">
        <v>100</v>
      </c>
      <c r="Y10" s="3" t="s">
        <v>230</v>
      </c>
      <c r="AA10" s="3" t="s">
        <v>865</v>
      </c>
      <c r="AC10" s="12"/>
      <c r="AD10" s="12"/>
      <c r="AE10" s="12"/>
      <c r="AF10" s="12"/>
      <c r="AG10" s="12"/>
    </row>
    <row r="11" spans="1:36" ht="14.5" x14ac:dyDescent="0.35">
      <c r="A11" s="3" t="s">
        <v>848</v>
      </c>
      <c r="B11" s="7" t="s">
        <v>858</v>
      </c>
      <c r="C11" s="7" t="s">
        <v>871</v>
      </c>
      <c r="D11" s="7" t="s">
        <v>875</v>
      </c>
      <c r="E11" s="12" t="s">
        <v>873</v>
      </c>
      <c r="F11" s="12"/>
      <c r="G11" s="12"/>
      <c r="H11" s="12" t="s">
        <v>363</v>
      </c>
      <c r="I11" s="12"/>
      <c r="J11" s="12"/>
      <c r="K11" s="12"/>
      <c r="L11" s="12">
        <v>-1</v>
      </c>
      <c r="M11" s="12">
        <v>378</v>
      </c>
      <c r="N11" s="12" t="s">
        <v>863</v>
      </c>
      <c r="O11" s="12"/>
      <c r="P11" s="12"/>
      <c r="Q11" s="12"/>
      <c r="R11" s="12">
        <v>-1</v>
      </c>
      <c r="S11" s="12"/>
      <c r="T11" s="12" t="s">
        <v>228</v>
      </c>
      <c r="U11" s="3" t="s">
        <v>874</v>
      </c>
      <c r="V11" s="12"/>
      <c r="W11" s="12"/>
      <c r="X11" s="3">
        <v>100</v>
      </c>
      <c r="Y11" s="3" t="s">
        <v>230</v>
      </c>
      <c r="AA11" s="3" t="s">
        <v>865</v>
      </c>
      <c r="AC11" s="12"/>
      <c r="AD11" s="12"/>
      <c r="AE11" s="12"/>
      <c r="AF11" s="12"/>
      <c r="AG11" s="12"/>
    </row>
    <row r="12" spans="1:36" ht="14.5" x14ac:dyDescent="0.35">
      <c r="A12" s="3" t="s">
        <v>848</v>
      </c>
      <c r="B12" s="7" t="s">
        <v>858</v>
      </c>
      <c r="C12" s="7" t="s">
        <v>871</v>
      </c>
      <c r="D12" s="7" t="s">
        <v>876</v>
      </c>
      <c r="E12" s="12" t="s">
        <v>873</v>
      </c>
      <c r="F12" s="12"/>
      <c r="G12" s="12"/>
      <c r="H12" s="12" t="s">
        <v>363</v>
      </c>
      <c r="I12" s="12"/>
      <c r="J12" s="12"/>
      <c r="K12" s="12"/>
      <c r="L12" s="12">
        <v>-1</v>
      </c>
      <c r="M12" s="12">
        <v>378</v>
      </c>
      <c r="N12" s="12" t="s">
        <v>863</v>
      </c>
      <c r="O12" s="12"/>
      <c r="P12" s="12"/>
      <c r="Q12" s="12"/>
      <c r="R12" s="12">
        <v>-1</v>
      </c>
      <c r="S12" s="12"/>
      <c r="T12" s="12" t="s">
        <v>228</v>
      </c>
      <c r="U12" s="3" t="s">
        <v>874</v>
      </c>
      <c r="V12" s="12"/>
      <c r="W12" s="12"/>
      <c r="X12" s="3">
        <v>100</v>
      </c>
      <c r="Y12" s="3" t="s">
        <v>230</v>
      </c>
      <c r="AA12" s="3" t="s">
        <v>865</v>
      </c>
      <c r="AC12" s="12"/>
      <c r="AD12" s="12"/>
      <c r="AE12" s="12"/>
      <c r="AF12" s="12"/>
      <c r="AG12" s="12"/>
    </row>
    <row r="13" spans="1:36" ht="14.5" x14ac:dyDescent="0.35">
      <c r="A13" s="3" t="s">
        <v>848</v>
      </c>
      <c r="B13" s="7" t="s">
        <v>858</v>
      </c>
      <c r="C13" s="7" t="s">
        <v>871</v>
      </c>
      <c r="D13" s="7" t="s">
        <v>877</v>
      </c>
      <c r="E13" s="12" t="s">
        <v>873</v>
      </c>
      <c r="F13" s="12"/>
      <c r="G13" s="12"/>
      <c r="H13" s="12" t="s">
        <v>363</v>
      </c>
      <c r="I13" s="12"/>
      <c r="J13" s="12"/>
      <c r="K13" s="12"/>
      <c r="L13" s="12">
        <v>-1</v>
      </c>
      <c r="M13" s="12">
        <v>378</v>
      </c>
      <c r="N13" s="12" t="s">
        <v>863</v>
      </c>
      <c r="O13" s="12"/>
      <c r="P13" s="12"/>
      <c r="Q13" s="12"/>
      <c r="R13" s="12">
        <v>-1</v>
      </c>
      <c r="S13" s="12"/>
      <c r="T13" s="12" t="s">
        <v>228</v>
      </c>
      <c r="U13" s="3" t="s">
        <v>874</v>
      </c>
      <c r="V13" s="12"/>
      <c r="W13" s="12"/>
      <c r="X13" s="3">
        <v>100</v>
      </c>
      <c r="Y13" s="3" t="s">
        <v>230</v>
      </c>
      <c r="AA13" s="3" t="s">
        <v>865</v>
      </c>
      <c r="AC13" s="12"/>
      <c r="AD13" s="12"/>
      <c r="AE13" s="12"/>
      <c r="AF13" s="12"/>
      <c r="AG13" s="12"/>
    </row>
    <row r="14" spans="1:36" ht="14.5" x14ac:dyDescent="0.35">
      <c r="A14" s="3" t="s">
        <v>848</v>
      </c>
      <c r="B14" s="7" t="s">
        <v>858</v>
      </c>
      <c r="C14" s="7" t="s">
        <v>871</v>
      </c>
      <c r="D14" s="7" t="s">
        <v>878</v>
      </c>
      <c r="E14" s="12" t="s">
        <v>873</v>
      </c>
      <c r="F14" s="12"/>
      <c r="G14" s="12"/>
      <c r="H14" s="12" t="s">
        <v>363</v>
      </c>
      <c r="I14" s="12"/>
      <c r="J14" s="12"/>
      <c r="K14" s="12"/>
      <c r="L14" s="12">
        <v>-1</v>
      </c>
      <c r="M14" s="12">
        <v>378</v>
      </c>
      <c r="N14" s="12" t="s">
        <v>863</v>
      </c>
      <c r="O14" s="12"/>
      <c r="P14" s="12"/>
      <c r="Q14" s="12"/>
      <c r="R14" s="12">
        <v>-1</v>
      </c>
      <c r="S14" s="12"/>
      <c r="T14" s="12" t="s">
        <v>228</v>
      </c>
      <c r="U14" s="3" t="s">
        <v>874</v>
      </c>
      <c r="V14" s="12"/>
      <c r="W14" s="12"/>
      <c r="X14" s="3">
        <v>100</v>
      </c>
      <c r="Y14" s="3" t="s">
        <v>230</v>
      </c>
      <c r="AA14" s="3" t="s">
        <v>865</v>
      </c>
      <c r="AC14" s="12"/>
      <c r="AD14" s="12"/>
      <c r="AE14" s="12"/>
      <c r="AF14" s="12"/>
      <c r="AG14" s="12"/>
    </row>
    <row r="15" spans="1:36" ht="14.5" x14ac:dyDescent="0.35">
      <c r="A15" s="3" t="s">
        <v>848</v>
      </c>
      <c r="B15" s="7" t="s">
        <v>858</v>
      </c>
      <c r="C15" s="7" t="s">
        <v>871</v>
      </c>
      <c r="D15" s="7" t="s">
        <v>879</v>
      </c>
      <c r="E15" s="12" t="s">
        <v>873</v>
      </c>
      <c r="F15" s="12"/>
      <c r="G15" s="12"/>
      <c r="H15" s="12" t="s">
        <v>363</v>
      </c>
      <c r="I15" s="12"/>
      <c r="J15" s="12"/>
      <c r="K15" s="12"/>
      <c r="L15" s="12">
        <v>-1</v>
      </c>
      <c r="M15" s="12">
        <v>378</v>
      </c>
      <c r="N15" s="12" t="s">
        <v>863</v>
      </c>
      <c r="O15" s="12"/>
      <c r="P15" s="12"/>
      <c r="Q15" s="12"/>
      <c r="R15" s="12">
        <v>-1</v>
      </c>
      <c r="S15" s="12"/>
      <c r="T15" s="12" t="s">
        <v>228</v>
      </c>
      <c r="U15" s="3" t="s">
        <v>874</v>
      </c>
      <c r="V15" s="12"/>
      <c r="W15" s="12"/>
      <c r="X15" s="3">
        <v>100</v>
      </c>
      <c r="Y15" s="3" t="s">
        <v>230</v>
      </c>
      <c r="AA15" s="3" t="s">
        <v>865</v>
      </c>
      <c r="AC15" s="12"/>
      <c r="AD15" s="12"/>
      <c r="AE15" s="12"/>
      <c r="AF15" s="12"/>
      <c r="AG15" s="12"/>
    </row>
    <row r="16" spans="1:36" ht="14.5" x14ac:dyDescent="0.35">
      <c r="A16" s="3" t="s">
        <v>848</v>
      </c>
      <c r="B16" s="7" t="s">
        <v>858</v>
      </c>
      <c r="C16" s="7" t="s">
        <v>880</v>
      </c>
      <c r="D16" s="7" t="s">
        <v>881</v>
      </c>
      <c r="E16" s="12" t="s">
        <v>882</v>
      </c>
      <c r="F16" s="12"/>
      <c r="G16" s="12"/>
      <c r="H16" s="12" t="s">
        <v>363</v>
      </c>
      <c r="I16" s="12"/>
      <c r="J16" s="12"/>
      <c r="K16" s="12"/>
      <c r="L16" s="12">
        <v>-1</v>
      </c>
      <c r="M16" s="12">
        <v>378</v>
      </c>
      <c r="N16" s="12" t="s">
        <v>863</v>
      </c>
      <c r="O16" s="12"/>
      <c r="P16" s="12"/>
      <c r="Q16" s="12"/>
      <c r="R16" s="12">
        <v>-1</v>
      </c>
      <c r="S16" s="12"/>
      <c r="T16" s="12" t="s">
        <v>1055</v>
      </c>
      <c r="U16" s="3" t="s">
        <v>864</v>
      </c>
      <c r="V16" s="12"/>
      <c r="W16" s="12"/>
      <c r="X16" s="3">
        <v>100</v>
      </c>
      <c r="Y16" s="3" t="s">
        <v>230</v>
      </c>
      <c r="AA16" s="3" t="s">
        <v>865</v>
      </c>
      <c r="AC16" s="12"/>
      <c r="AD16" s="12"/>
      <c r="AE16" s="12"/>
      <c r="AF16" s="12"/>
      <c r="AG16" s="12"/>
    </row>
    <row r="17" spans="1:33" ht="14.5" x14ac:dyDescent="0.35">
      <c r="A17" s="3" t="s">
        <v>848</v>
      </c>
      <c r="B17" s="7" t="s">
        <v>858</v>
      </c>
      <c r="C17" s="7" t="s">
        <v>880</v>
      </c>
      <c r="D17" s="7" t="s">
        <v>883</v>
      </c>
      <c r="E17" s="12" t="s">
        <v>882</v>
      </c>
      <c r="F17" s="12"/>
      <c r="G17" s="12"/>
      <c r="H17" s="12" t="s">
        <v>363</v>
      </c>
      <c r="I17" s="12"/>
      <c r="J17" s="12"/>
      <c r="K17" s="12"/>
      <c r="L17" s="12">
        <v>-1</v>
      </c>
      <c r="M17" s="12">
        <v>378</v>
      </c>
      <c r="N17" s="12" t="s">
        <v>863</v>
      </c>
      <c r="O17" s="12"/>
      <c r="P17" s="12"/>
      <c r="Q17" s="12"/>
      <c r="R17" s="12">
        <v>-1</v>
      </c>
      <c r="S17" s="12"/>
      <c r="T17" s="12" t="s">
        <v>1055</v>
      </c>
      <c r="U17" s="3" t="s">
        <v>864</v>
      </c>
      <c r="V17" s="12"/>
      <c r="W17" s="12"/>
      <c r="X17" s="3">
        <v>100</v>
      </c>
      <c r="Y17" s="3" t="s">
        <v>230</v>
      </c>
      <c r="AA17" s="3" t="s">
        <v>865</v>
      </c>
      <c r="AC17" s="12"/>
      <c r="AD17" s="12"/>
      <c r="AE17" s="12"/>
      <c r="AF17" s="12"/>
      <c r="AG17" s="12"/>
    </row>
    <row r="18" spans="1:33" ht="14.5" x14ac:dyDescent="0.35">
      <c r="A18" s="3" t="s">
        <v>848</v>
      </c>
      <c r="B18" s="7" t="s">
        <v>858</v>
      </c>
      <c r="C18" s="7" t="s">
        <v>880</v>
      </c>
      <c r="D18" s="7" t="s">
        <v>884</v>
      </c>
      <c r="E18" s="12" t="s">
        <v>882</v>
      </c>
      <c r="F18" s="12"/>
      <c r="G18" s="12"/>
      <c r="H18" s="12" t="s">
        <v>363</v>
      </c>
      <c r="I18" s="12"/>
      <c r="J18" s="12"/>
      <c r="K18" s="12"/>
      <c r="L18" s="12">
        <v>-1</v>
      </c>
      <c r="M18" s="12">
        <v>378</v>
      </c>
      <c r="N18" s="12" t="s">
        <v>863</v>
      </c>
      <c r="O18" s="12"/>
      <c r="P18" s="12"/>
      <c r="Q18" s="12"/>
      <c r="R18" s="12">
        <v>-1</v>
      </c>
      <c r="S18" s="12"/>
      <c r="T18" s="12" t="s">
        <v>1055</v>
      </c>
      <c r="U18" s="3" t="s">
        <v>864</v>
      </c>
      <c r="V18" s="12"/>
      <c r="W18" s="12"/>
      <c r="X18" s="3">
        <v>100</v>
      </c>
      <c r="Y18" s="3" t="s">
        <v>230</v>
      </c>
      <c r="AA18" s="3" t="s">
        <v>865</v>
      </c>
      <c r="AC18" s="12"/>
      <c r="AD18" s="12"/>
      <c r="AE18" s="12"/>
      <c r="AF18" s="12"/>
      <c r="AG18" s="12"/>
    </row>
    <row r="19" spans="1:33" ht="14.5" x14ac:dyDescent="0.35">
      <c r="A19" s="3" t="s">
        <v>848</v>
      </c>
      <c r="B19" s="7" t="s">
        <v>858</v>
      </c>
      <c r="C19" s="7" t="s">
        <v>880</v>
      </c>
      <c r="D19" s="7" t="s">
        <v>885</v>
      </c>
      <c r="E19" s="12" t="s">
        <v>882</v>
      </c>
      <c r="F19" s="12"/>
      <c r="G19" s="12"/>
      <c r="H19" s="12" t="s">
        <v>363</v>
      </c>
      <c r="I19" s="12"/>
      <c r="J19" s="12"/>
      <c r="K19" s="12"/>
      <c r="L19" s="12">
        <v>-1</v>
      </c>
      <c r="M19" s="12">
        <v>378</v>
      </c>
      <c r="N19" s="12" t="s">
        <v>863</v>
      </c>
      <c r="O19" s="12"/>
      <c r="P19" s="12"/>
      <c r="Q19" s="12"/>
      <c r="R19" s="12">
        <v>-1</v>
      </c>
      <c r="S19" s="12"/>
      <c r="T19" s="12" t="s">
        <v>1055</v>
      </c>
      <c r="U19" s="3" t="s">
        <v>864</v>
      </c>
      <c r="V19" s="12"/>
      <c r="W19" s="12"/>
      <c r="X19" s="3">
        <v>100</v>
      </c>
      <c r="Y19" s="3" t="s">
        <v>230</v>
      </c>
      <c r="AA19" s="3" t="s">
        <v>865</v>
      </c>
      <c r="AC19" s="12"/>
      <c r="AD19" s="12"/>
      <c r="AE19" s="12"/>
      <c r="AF19" s="12"/>
      <c r="AG19" s="12"/>
    </row>
    <row r="20" spans="1:33" ht="14.5" x14ac:dyDescent="0.35">
      <c r="A20" s="3" t="s">
        <v>848</v>
      </c>
      <c r="B20" s="9" t="s">
        <v>858</v>
      </c>
      <c r="C20" s="9" t="s">
        <v>880</v>
      </c>
      <c r="D20" s="9" t="s">
        <v>886</v>
      </c>
      <c r="E20" s="3" t="s">
        <v>882</v>
      </c>
      <c r="H20" s="3" t="s">
        <v>363</v>
      </c>
      <c r="L20" s="3">
        <v>-1</v>
      </c>
      <c r="M20" s="3">
        <v>378</v>
      </c>
      <c r="N20" s="3" t="s">
        <v>863</v>
      </c>
      <c r="R20" s="3">
        <v>-1</v>
      </c>
      <c r="T20" s="12" t="s">
        <v>1055</v>
      </c>
      <c r="U20" s="3" t="s">
        <v>864</v>
      </c>
      <c r="X20" s="3">
        <v>100</v>
      </c>
      <c r="Y20" s="3" t="s">
        <v>230</v>
      </c>
      <c r="AA20" s="3" t="s">
        <v>865</v>
      </c>
    </row>
    <row r="21" spans="1:33" ht="14.5" x14ac:dyDescent="0.35">
      <c r="A21" s="3" t="s">
        <v>848</v>
      </c>
      <c r="B21" s="9" t="s">
        <v>858</v>
      </c>
      <c r="C21" s="9" t="s">
        <v>880</v>
      </c>
      <c r="D21" s="9" t="s">
        <v>887</v>
      </c>
      <c r="E21" s="3" t="s">
        <v>882</v>
      </c>
      <c r="H21" s="3" t="s">
        <v>363</v>
      </c>
      <c r="L21" s="3">
        <v>-1</v>
      </c>
      <c r="M21" s="3">
        <v>378</v>
      </c>
      <c r="N21" s="3" t="s">
        <v>863</v>
      </c>
      <c r="R21" s="3">
        <v>-1</v>
      </c>
      <c r="T21" s="12" t="s">
        <v>1055</v>
      </c>
      <c r="U21" s="3" t="s">
        <v>864</v>
      </c>
      <c r="X21" s="3">
        <v>100</v>
      </c>
      <c r="Y21" s="3" t="s">
        <v>230</v>
      </c>
      <c r="AA21" s="3" t="s">
        <v>865</v>
      </c>
    </row>
    <row r="22" spans="1:33" ht="14.5" x14ac:dyDescent="0.35"/>
    <row r="23" spans="1:33" ht="14.5" x14ac:dyDescent="0.35"/>
    <row r="24" spans="1:33" ht="14.5" x14ac:dyDescent="0.35"/>
    <row r="25" spans="1:33" ht="14.5" x14ac:dyDescent="0.35"/>
    <row r="26" spans="1:33" ht="14.5" x14ac:dyDescent="0.35"/>
    <row r="27" spans="1:33" ht="14.5" x14ac:dyDescent="0.35"/>
    <row r="28" spans="1:33" ht="14.5" x14ac:dyDescent="0.35"/>
    <row r="29" spans="1:33" ht="14.5" x14ac:dyDescent="0.35"/>
    <row r="30" spans="1:33" ht="14.5" x14ac:dyDescent="0.35"/>
    <row r="31" spans="1:33" ht="14.5" x14ac:dyDescent="0.35"/>
    <row r="32" spans="1:33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63"/>
  <sheetViews>
    <sheetView workbookViewId="0">
      <selection sqref="A1:XFD1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4" width="13.1796875" customWidth="1"/>
    <col min="5" max="6" width="12.36328125" customWidth="1"/>
    <col min="7" max="7" width="14.81640625" style="122" customWidth="1"/>
    <col min="8" max="8" width="15" style="122" customWidth="1"/>
    <col min="9" max="9" width="14.36328125" style="122" bestFit="1" customWidth="1"/>
    <col min="10" max="10" width="21.1796875" customWidth="1"/>
    <col min="11" max="11" width="17.36328125" customWidth="1"/>
    <col min="13" max="13" width="22.81640625" bestFit="1" customWidth="1"/>
    <col min="14" max="14" width="19" bestFit="1" customWidth="1"/>
    <col min="15" max="15" width="19" customWidth="1"/>
    <col min="16" max="16" width="18.453125" bestFit="1" customWidth="1"/>
    <col min="17" max="18" width="11.453125" customWidth="1"/>
    <col min="19" max="19" width="17" bestFit="1" customWidth="1"/>
    <col min="20" max="20" width="16.453125" bestFit="1" customWidth="1"/>
    <col min="21" max="21" width="14.81640625" bestFit="1" customWidth="1"/>
    <col min="22" max="22" width="13" bestFit="1" customWidth="1"/>
    <col min="23" max="23" width="14.1796875" bestFit="1" customWidth="1"/>
    <col min="24" max="24" width="11.36328125" bestFit="1" customWidth="1"/>
    <col min="25" max="25" width="12.6328125" customWidth="1"/>
    <col min="26" max="26" width="13" customWidth="1"/>
    <col min="28" max="28" width="15.453125" bestFit="1" customWidth="1"/>
    <col min="30" max="30" width="18.453125" bestFit="1" customWidth="1"/>
    <col min="31" max="31" width="12" bestFit="1" customWidth="1"/>
    <col min="32" max="32" width="8.6328125" bestFit="1" customWidth="1"/>
    <col min="33" max="33" width="14.81640625" bestFit="1" customWidth="1"/>
    <col min="34" max="34" width="14.453125" customWidth="1"/>
    <col min="35" max="35" width="19.81640625" bestFit="1" customWidth="1"/>
    <col min="36" max="36" width="25.81640625" bestFit="1" customWidth="1"/>
    <col min="37" max="37" width="22.81640625" bestFit="1" customWidth="1"/>
  </cols>
  <sheetData>
    <row r="1" spans="1:37" s="94" customFormat="1" ht="29" customHeight="1" x14ac:dyDescent="0.35">
      <c r="A1" s="17" t="s">
        <v>719</v>
      </c>
      <c r="B1" s="17" t="s">
        <v>14</v>
      </c>
      <c r="C1" s="100" t="s">
        <v>665</v>
      </c>
      <c r="D1" s="106" t="s">
        <v>499</v>
      </c>
      <c r="E1" s="23" t="s">
        <v>667</v>
      </c>
      <c r="F1" s="23" t="s">
        <v>668</v>
      </c>
      <c r="G1" s="118" t="s">
        <v>806</v>
      </c>
      <c r="H1" s="112" t="s">
        <v>807</v>
      </c>
      <c r="I1" s="112" t="s">
        <v>808</v>
      </c>
      <c r="J1" s="92" t="s">
        <v>476</v>
      </c>
      <c r="K1" s="92" t="s">
        <v>477</v>
      </c>
      <c r="L1" s="92" t="s">
        <v>478</v>
      </c>
      <c r="M1" s="92" t="s">
        <v>479</v>
      </c>
      <c r="N1" s="102" t="s">
        <v>701</v>
      </c>
      <c r="O1" s="92" t="s">
        <v>742</v>
      </c>
      <c r="P1" s="102" t="s">
        <v>692</v>
      </c>
      <c r="Q1" s="92" t="s">
        <v>480</v>
      </c>
      <c r="R1" s="92" t="s">
        <v>745</v>
      </c>
      <c r="S1" s="92" t="s">
        <v>481</v>
      </c>
      <c r="T1" s="92" t="s">
        <v>482</v>
      </c>
      <c r="U1" s="92" t="s">
        <v>483</v>
      </c>
      <c r="V1" s="92" t="s">
        <v>484</v>
      </c>
      <c r="W1" s="92" t="s">
        <v>485</v>
      </c>
      <c r="X1" s="92" t="s">
        <v>486</v>
      </c>
      <c r="Y1" s="92" t="s">
        <v>487</v>
      </c>
      <c r="Z1" s="92" t="s">
        <v>488</v>
      </c>
      <c r="AA1" s="93" t="s">
        <v>786</v>
      </c>
      <c r="AB1" s="93" t="s">
        <v>787</v>
      </c>
      <c r="AC1" s="65" t="s">
        <v>489</v>
      </c>
      <c r="AD1" s="65" t="s">
        <v>490</v>
      </c>
      <c r="AE1" s="65" t="s">
        <v>491</v>
      </c>
      <c r="AF1" s="65" t="s">
        <v>492</v>
      </c>
      <c r="AG1" s="65" t="s">
        <v>493</v>
      </c>
      <c r="AH1" s="38" t="s">
        <v>494</v>
      </c>
      <c r="AI1" s="65" t="s">
        <v>495</v>
      </c>
      <c r="AJ1" s="65" t="s">
        <v>496</v>
      </c>
      <c r="AK1" s="38" t="s">
        <v>497</v>
      </c>
    </row>
    <row r="2" spans="1:37" s="85" customFormat="1" ht="58" customHeight="1" x14ac:dyDescent="0.35">
      <c r="A2" s="21" t="s">
        <v>720</v>
      </c>
      <c r="B2" s="25" t="s">
        <v>23</v>
      </c>
      <c r="C2" s="25" t="s">
        <v>412</v>
      </c>
      <c r="D2" s="25" t="s">
        <v>666</v>
      </c>
      <c r="E2" s="25" t="s">
        <v>669</v>
      </c>
      <c r="F2" s="25" t="s">
        <v>670</v>
      </c>
      <c r="G2" s="113" t="s">
        <v>795</v>
      </c>
      <c r="H2" s="113" t="s">
        <v>796</v>
      </c>
      <c r="I2" s="113" t="s">
        <v>794</v>
      </c>
      <c r="J2" s="101" t="s">
        <v>673</v>
      </c>
      <c r="K2" s="86"/>
      <c r="L2" s="101"/>
      <c r="M2" s="86" t="s">
        <v>691</v>
      </c>
      <c r="N2" s="86" t="s">
        <v>743</v>
      </c>
      <c r="O2" s="86" t="s">
        <v>744</v>
      </c>
      <c r="P2" s="86"/>
      <c r="Q2" s="86" t="s">
        <v>776</v>
      </c>
      <c r="R2" s="86" t="s">
        <v>777</v>
      </c>
      <c r="S2" s="86" t="s">
        <v>421</v>
      </c>
      <c r="T2" s="86" t="s">
        <v>420</v>
      </c>
      <c r="U2" s="86" t="s">
        <v>372</v>
      </c>
      <c r="V2" s="86" t="s">
        <v>419</v>
      </c>
      <c r="W2" s="86" t="s">
        <v>418</v>
      </c>
      <c r="X2" s="101" t="s">
        <v>417</v>
      </c>
      <c r="Y2" s="86" t="s">
        <v>416</v>
      </c>
      <c r="Z2" s="86" t="s">
        <v>784</v>
      </c>
      <c r="AA2" s="47" t="s">
        <v>749</v>
      </c>
      <c r="AB2" s="47" t="s">
        <v>750</v>
      </c>
      <c r="AC2" s="47" t="s">
        <v>100</v>
      </c>
      <c r="AD2" s="47" t="s">
        <v>101</v>
      </c>
      <c r="AE2" s="47" t="s">
        <v>102</v>
      </c>
      <c r="AF2" s="47" t="s">
        <v>751</v>
      </c>
      <c r="AG2" s="47" t="s">
        <v>752</v>
      </c>
      <c r="AH2" s="47" t="s">
        <v>753</v>
      </c>
      <c r="AI2" s="47" t="s">
        <v>754</v>
      </c>
      <c r="AJ2" s="47" t="s">
        <v>755</v>
      </c>
      <c r="AK2" s="47" t="s">
        <v>756</v>
      </c>
    </row>
    <row r="3" spans="1:37" s="70" customFormat="1" ht="72.5" x14ac:dyDescent="0.35">
      <c r="A3" s="27" t="s">
        <v>403</v>
      </c>
      <c r="B3" s="26"/>
      <c r="C3" s="108"/>
      <c r="D3" s="99"/>
      <c r="E3" s="26" t="s">
        <v>38</v>
      </c>
      <c r="F3" s="26" t="s">
        <v>38</v>
      </c>
      <c r="G3" s="114" t="s">
        <v>792</v>
      </c>
      <c r="H3" s="114" t="s">
        <v>41</v>
      </c>
      <c r="I3" s="114" t="s">
        <v>793</v>
      </c>
      <c r="J3" s="87"/>
      <c r="K3" s="87"/>
      <c r="L3" s="86" t="s">
        <v>740</v>
      </c>
      <c r="M3" s="87"/>
      <c r="N3" s="86" t="s">
        <v>741</v>
      </c>
      <c r="O3" s="86"/>
      <c r="P3" s="101" t="s">
        <v>706</v>
      </c>
      <c r="Q3" s="87" t="s">
        <v>778</v>
      </c>
      <c r="R3" s="86" t="s">
        <v>746</v>
      </c>
      <c r="S3" s="87" t="s">
        <v>414</v>
      </c>
      <c r="T3" s="87" t="s">
        <v>414</v>
      </c>
      <c r="U3" s="87" t="s">
        <v>368</v>
      </c>
      <c r="V3" s="86" t="s">
        <v>44</v>
      </c>
      <c r="W3" s="86" t="s">
        <v>44</v>
      </c>
      <c r="X3" s="87"/>
      <c r="Y3" s="87"/>
      <c r="Z3" s="101" t="s">
        <v>785</v>
      </c>
      <c r="AA3" s="59" t="s">
        <v>145</v>
      </c>
      <c r="AB3" s="59" t="s">
        <v>145</v>
      </c>
      <c r="AC3" s="59" t="s">
        <v>64</v>
      </c>
      <c r="AD3" s="59"/>
      <c r="AE3" s="59" t="s">
        <v>146</v>
      </c>
      <c r="AF3" s="59" t="s">
        <v>145</v>
      </c>
      <c r="AG3" s="59" t="s">
        <v>145</v>
      </c>
      <c r="AH3" s="59" t="s">
        <v>145</v>
      </c>
      <c r="AI3" s="59"/>
      <c r="AJ3" s="59"/>
      <c r="AK3" s="59"/>
    </row>
    <row r="4" spans="1:37" x14ac:dyDescent="0.35">
      <c r="A4" s="13"/>
      <c r="B4" s="3"/>
      <c r="C4" s="3"/>
      <c r="D4" s="3"/>
      <c r="E4" s="3"/>
      <c r="F4" s="3"/>
      <c r="G4" s="115"/>
      <c r="H4" s="115"/>
      <c r="I4" s="11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35">
      <c r="A5" s="13"/>
      <c r="B5" s="3"/>
      <c r="C5" s="3"/>
      <c r="D5" s="3"/>
      <c r="E5" s="3"/>
      <c r="F5" s="3"/>
      <c r="G5" s="115"/>
      <c r="H5" s="115"/>
      <c r="I5" s="11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35">
      <c r="A6" s="13"/>
      <c r="B6" s="3"/>
      <c r="C6" s="3"/>
      <c r="D6" s="3"/>
      <c r="E6" s="3"/>
      <c r="F6" s="3"/>
      <c r="G6" s="115"/>
      <c r="H6" s="115"/>
      <c r="I6" s="11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35">
      <c r="A7" s="13"/>
      <c r="B7" s="3"/>
      <c r="C7" s="3"/>
      <c r="D7" s="3"/>
      <c r="E7" s="3"/>
      <c r="F7" s="3"/>
      <c r="G7" s="115"/>
      <c r="H7" s="115"/>
      <c r="I7" s="11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35">
      <c r="B8" s="3"/>
      <c r="C8" s="3"/>
      <c r="D8" s="3"/>
      <c r="E8" s="3"/>
      <c r="F8" s="3"/>
      <c r="G8" s="115"/>
      <c r="H8" s="115"/>
      <c r="I8" s="11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35">
      <c r="B9" s="3"/>
      <c r="C9" s="3"/>
      <c r="D9" s="3"/>
      <c r="E9" s="3"/>
      <c r="F9" s="3"/>
      <c r="G9" s="115"/>
      <c r="H9" s="115"/>
      <c r="I9" s="11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35">
      <c r="B10" s="3"/>
      <c r="C10" s="3"/>
      <c r="D10" s="3"/>
      <c r="E10" s="3"/>
      <c r="F10" s="3"/>
      <c r="G10" s="115"/>
      <c r="H10" s="115"/>
      <c r="I10" s="11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35">
      <c r="B11" s="3"/>
      <c r="C11" s="3"/>
      <c r="D11" s="3"/>
      <c r="E11" s="3"/>
      <c r="F11" s="3"/>
      <c r="G11" s="115"/>
      <c r="H11" s="115"/>
      <c r="I11" s="11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35">
      <c r="B12" s="3"/>
      <c r="C12" s="3"/>
      <c r="D12" s="3"/>
      <c r="E12" s="3"/>
      <c r="F12" s="3"/>
      <c r="G12" s="115"/>
      <c r="H12" s="115"/>
      <c r="I12" s="11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35">
      <c r="B13" s="3"/>
      <c r="C13" s="3"/>
      <c r="D13" s="3"/>
      <c r="E13" s="3"/>
      <c r="F13" s="3"/>
      <c r="G13" s="115"/>
      <c r="H13" s="115"/>
      <c r="I13" s="11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35">
      <c r="B14" s="3"/>
      <c r="C14" s="3"/>
      <c r="D14" s="3"/>
      <c r="E14" s="3"/>
      <c r="F14" s="3"/>
      <c r="G14" s="115"/>
      <c r="H14" s="115"/>
      <c r="I14" s="11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5">
      <c r="B15" s="3"/>
      <c r="C15" s="3"/>
      <c r="D15" s="3"/>
      <c r="E15" s="3"/>
      <c r="F15" s="3"/>
      <c r="G15" s="115"/>
      <c r="H15" s="115"/>
      <c r="I15" s="1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35">
      <c r="B16" s="3"/>
      <c r="C16" s="3"/>
      <c r="D16" s="3"/>
      <c r="E16" s="3"/>
      <c r="F16" s="3"/>
      <c r="G16" s="115"/>
      <c r="H16" s="115"/>
      <c r="I16" s="1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2:37" x14ac:dyDescent="0.35">
      <c r="B17" s="3"/>
      <c r="C17" s="3"/>
      <c r="D17" s="3"/>
      <c r="E17" s="3"/>
      <c r="F17" s="3"/>
      <c r="G17" s="115"/>
      <c r="H17" s="115"/>
      <c r="I17" s="11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2:37" x14ac:dyDescent="0.35">
      <c r="B18" s="3"/>
      <c r="C18" s="3"/>
      <c r="D18" s="3"/>
      <c r="E18" s="3"/>
      <c r="F18" s="3"/>
      <c r="G18" s="115"/>
      <c r="H18" s="115"/>
      <c r="I18" s="11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2:37" x14ac:dyDescent="0.35">
      <c r="B19" s="3"/>
      <c r="C19" s="3"/>
      <c r="D19" s="3"/>
      <c r="E19" s="3"/>
      <c r="F19" s="3"/>
      <c r="G19" s="115"/>
      <c r="H19" s="115"/>
      <c r="I19" s="11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2:37" x14ac:dyDescent="0.35">
      <c r="B20" s="3"/>
      <c r="C20" s="3"/>
      <c r="D20" s="3"/>
      <c r="E20" s="3"/>
      <c r="F20" s="3"/>
      <c r="G20" s="115"/>
      <c r="H20" s="115"/>
      <c r="I20" s="1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2:37" x14ac:dyDescent="0.35">
      <c r="B21" s="3"/>
      <c r="C21" s="3"/>
      <c r="D21" s="3"/>
      <c r="E21" s="3"/>
      <c r="F21" s="3"/>
      <c r="G21" s="115"/>
      <c r="H21" s="115"/>
      <c r="I21" s="11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2:37" x14ac:dyDescent="0.35">
      <c r="B22" s="3"/>
      <c r="C22" s="3"/>
      <c r="D22" s="3"/>
      <c r="E22" s="3"/>
      <c r="F22" s="3"/>
      <c r="G22" s="115"/>
      <c r="H22" s="115"/>
      <c r="I22" s="11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2:37" x14ac:dyDescent="0.35">
      <c r="B23" s="3"/>
      <c r="C23" s="3"/>
      <c r="D23" s="3"/>
      <c r="E23" s="3"/>
      <c r="F23" s="3"/>
      <c r="G23" s="115"/>
      <c r="H23" s="115"/>
      <c r="I23" s="11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2:37" x14ac:dyDescent="0.35">
      <c r="B24" s="3"/>
      <c r="C24" s="3"/>
      <c r="D24" s="3"/>
      <c r="E24" s="3"/>
      <c r="F24" s="3"/>
      <c r="G24" s="115"/>
      <c r="H24" s="115"/>
      <c r="I24" s="11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2:37" x14ac:dyDescent="0.35">
      <c r="B25" s="3"/>
      <c r="C25" s="3"/>
      <c r="D25" s="3"/>
      <c r="E25" s="3"/>
      <c r="F25" s="3"/>
      <c r="G25" s="115"/>
      <c r="H25" s="115"/>
      <c r="I25" s="115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2:37" x14ac:dyDescent="0.35">
      <c r="B26" s="3"/>
      <c r="C26" s="3"/>
      <c r="D26" s="3"/>
      <c r="E26" s="3"/>
      <c r="F26" s="3"/>
      <c r="G26" s="115"/>
      <c r="H26" s="115"/>
      <c r="I26" s="115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2:37" x14ac:dyDescent="0.35">
      <c r="B27" s="3"/>
      <c r="C27" s="3"/>
      <c r="D27" s="3"/>
      <c r="E27" s="3"/>
      <c r="F27" s="3"/>
      <c r="G27" s="115"/>
      <c r="H27" s="115"/>
      <c r="I27" s="115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2:37" x14ac:dyDescent="0.35">
      <c r="B28" s="3"/>
      <c r="C28" s="3"/>
      <c r="D28" s="3"/>
      <c r="E28" s="3"/>
      <c r="F28" s="3"/>
      <c r="G28" s="115"/>
      <c r="H28" s="115"/>
      <c r="I28" s="11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2:37" x14ac:dyDescent="0.35">
      <c r="B29" s="3"/>
      <c r="C29" s="3"/>
      <c r="D29" s="3"/>
      <c r="E29" s="3"/>
      <c r="F29" s="3"/>
      <c r="G29" s="115"/>
      <c r="H29" s="115"/>
      <c r="I29" s="115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2:37" x14ac:dyDescent="0.35">
      <c r="B30" s="3"/>
      <c r="C30" s="3"/>
      <c r="D30" s="3"/>
      <c r="E30" s="3"/>
      <c r="F30" s="3"/>
      <c r="G30" s="115"/>
      <c r="H30" s="115"/>
      <c r="I30" s="11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2:37" x14ac:dyDescent="0.35">
      <c r="B31" s="3"/>
      <c r="C31" s="3"/>
      <c r="D31" s="3"/>
      <c r="E31" s="3"/>
      <c r="F31" s="3"/>
      <c r="G31" s="115"/>
      <c r="H31" s="115"/>
      <c r="I31" s="11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2:37" x14ac:dyDescent="0.35">
      <c r="B32" s="3"/>
      <c r="C32" s="3"/>
      <c r="D32" s="3"/>
      <c r="E32" s="3"/>
      <c r="F32" s="3"/>
      <c r="G32" s="115"/>
      <c r="H32" s="115"/>
      <c r="I32" s="11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x14ac:dyDescent="0.35">
      <c r="B33" s="3"/>
      <c r="C33" s="3"/>
      <c r="D33" s="3"/>
      <c r="E33" s="3"/>
      <c r="F33" s="3"/>
      <c r="G33" s="115"/>
      <c r="H33" s="115"/>
      <c r="I33" s="11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x14ac:dyDescent="0.35">
      <c r="B34" s="3"/>
      <c r="C34" s="3"/>
      <c r="D34" s="3"/>
      <c r="E34" s="3"/>
      <c r="F34" s="3"/>
      <c r="G34" s="115"/>
      <c r="H34" s="115"/>
      <c r="I34" s="11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x14ac:dyDescent="0.35">
      <c r="B35" s="3"/>
      <c r="C35" s="3"/>
      <c r="D35" s="3"/>
      <c r="E35" s="3"/>
      <c r="F35" s="3"/>
      <c r="G35" s="115"/>
      <c r="H35" s="115"/>
      <c r="I35" s="1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x14ac:dyDescent="0.35">
      <c r="B36" s="3"/>
      <c r="C36" s="3"/>
      <c r="D36" s="3"/>
      <c r="E36" s="3"/>
      <c r="F36" s="3"/>
      <c r="G36" s="115"/>
      <c r="H36" s="115"/>
      <c r="I36" s="1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x14ac:dyDescent="0.35">
      <c r="B37" s="3"/>
      <c r="C37" s="3"/>
      <c r="D37" s="3"/>
      <c r="E37" s="3"/>
      <c r="F37" s="3"/>
      <c r="G37" s="115"/>
      <c r="H37" s="115"/>
      <c r="I37" s="11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x14ac:dyDescent="0.35">
      <c r="B38" s="3"/>
      <c r="C38" s="3"/>
      <c r="D38" s="3"/>
      <c r="E38" s="3"/>
      <c r="F38" s="3"/>
      <c r="G38" s="115"/>
      <c r="H38" s="115"/>
      <c r="I38" s="11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x14ac:dyDescent="0.35">
      <c r="B39" s="3"/>
      <c r="C39" s="3"/>
      <c r="D39" s="3"/>
      <c r="E39" s="3"/>
      <c r="F39" s="3"/>
      <c r="G39" s="115"/>
      <c r="H39" s="115"/>
      <c r="I39" s="11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x14ac:dyDescent="0.35">
      <c r="B40" s="3"/>
      <c r="C40" s="3"/>
      <c r="D40" s="3"/>
      <c r="E40" s="3"/>
      <c r="F40" s="3"/>
      <c r="G40" s="115"/>
      <c r="H40" s="115"/>
      <c r="I40" s="1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x14ac:dyDescent="0.35">
      <c r="B41" s="3"/>
      <c r="C41" s="3"/>
      <c r="D41" s="3"/>
      <c r="E41" s="3"/>
      <c r="F41" s="3"/>
      <c r="G41" s="115"/>
      <c r="H41" s="115"/>
      <c r="I41" s="11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x14ac:dyDescent="0.35">
      <c r="B42" s="3"/>
      <c r="C42" s="3"/>
      <c r="D42" s="3"/>
      <c r="E42" s="3"/>
      <c r="F42" s="3"/>
      <c r="G42" s="115"/>
      <c r="H42" s="115"/>
      <c r="I42" s="11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x14ac:dyDescent="0.35">
      <c r="B43" s="3"/>
      <c r="C43" s="3"/>
      <c r="D43" s="3"/>
      <c r="E43" s="3"/>
      <c r="F43" s="3"/>
      <c r="G43" s="115"/>
      <c r="H43" s="115"/>
      <c r="I43" s="11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x14ac:dyDescent="0.35">
      <c r="B44" s="3"/>
      <c r="C44" s="3"/>
      <c r="D44" s="3"/>
      <c r="E44" s="3"/>
      <c r="F44" s="3"/>
      <c r="G44" s="115"/>
      <c r="H44" s="115"/>
      <c r="I44" s="11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x14ac:dyDescent="0.35">
      <c r="B45" s="3"/>
      <c r="C45" s="3"/>
      <c r="D45" s="3"/>
      <c r="E45" s="3"/>
      <c r="F45" s="3"/>
      <c r="G45" s="115"/>
      <c r="H45" s="115"/>
      <c r="I45" s="11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x14ac:dyDescent="0.35">
      <c r="B46" s="3"/>
      <c r="C46" s="3"/>
      <c r="D46" s="3"/>
      <c r="E46" s="3"/>
      <c r="F46" s="3"/>
      <c r="G46" s="115"/>
      <c r="H46" s="115"/>
      <c r="I46" s="11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x14ac:dyDescent="0.35">
      <c r="B47" s="3"/>
      <c r="C47" s="3"/>
      <c r="D47" s="3"/>
      <c r="E47" s="3"/>
      <c r="F47" s="3"/>
      <c r="G47" s="115"/>
      <c r="H47" s="115"/>
      <c r="I47" s="11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x14ac:dyDescent="0.35">
      <c r="B48" s="3"/>
      <c r="C48" s="3"/>
      <c r="D48" s="3"/>
      <c r="E48" s="3"/>
      <c r="F48" s="3"/>
      <c r="G48" s="115"/>
      <c r="H48" s="115"/>
      <c r="I48" s="11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x14ac:dyDescent="0.35">
      <c r="B49" s="3"/>
      <c r="C49" s="3"/>
      <c r="D49" s="3"/>
      <c r="E49" s="3"/>
      <c r="F49" s="3"/>
      <c r="G49" s="115"/>
      <c r="H49" s="115"/>
      <c r="I49" s="11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x14ac:dyDescent="0.35">
      <c r="B50" s="3"/>
      <c r="C50" s="3"/>
      <c r="D50" s="3"/>
      <c r="E50" s="3"/>
      <c r="F50" s="3"/>
      <c r="G50" s="115"/>
      <c r="H50" s="115"/>
      <c r="I50" s="11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x14ac:dyDescent="0.35">
      <c r="B51" s="3"/>
      <c r="C51" s="3"/>
      <c r="D51" s="3"/>
      <c r="E51" s="3"/>
      <c r="F51" s="3"/>
      <c r="G51" s="115"/>
      <c r="H51" s="115"/>
      <c r="I51" s="11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x14ac:dyDescent="0.35">
      <c r="B52" s="3"/>
      <c r="C52" s="3"/>
      <c r="D52" s="3"/>
      <c r="E52" s="3"/>
      <c r="F52" s="3"/>
      <c r="G52" s="115"/>
      <c r="H52" s="115"/>
      <c r="I52" s="11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x14ac:dyDescent="0.35">
      <c r="B53" s="3"/>
      <c r="C53" s="3"/>
      <c r="D53" s="3"/>
      <c r="E53" s="3"/>
      <c r="F53" s="3"/>
      <c r="G53" s="115"/>
      <c r="H53" s="115"/>
      <c r="I53" s="11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x14ac:dyDescent="0.35">
      <c r="B54" s="3"/>
      <c r="C54" s="3"/>
      <c r="D54" s="3"/>
      <c r="E54" s="3"/>
      <c r="F54" s="3"/>
      <c r="G54" s="115"/>
      <c r="H54" s="115"/>
      <c r="I54" s="11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x14ac:dyDescent="0.35">
      <c r="B55" s="3"/>
      <c r="C55" s="3"/>
      <c r="D55" s="3"/>
      <c r="E55" s="3"/>
      <c r="F55" s="3"/>
      <c r="G55" s="115"/>
      <c r="H55" s="115"/>
      <c r="I55" s="11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x14ac:dyDescent="0.35">
      <c r="B56" s="3"/>
      <c r="C56" s="3"/>
      <c r="D56" s="3"/>
      <c r="E56" s="3"/>
      <c r="F56" s="3"/>
      <c r="G56" s="115"/>
      <c r="H56" s="115"/>
      <c r="I56" s="1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x14ac:dyDescent="0.35">
      <c r="B57" s="3"/>
      <c r="C57" s="3"/>
      <c r="D57" s="3"/>
      <c r="E57" s="3"/>
      <c r="F57" s="3"/>
      <c r="G57" s="115"/>
      <c r="H57" s="115"/>
      <c r="I57" s="11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x14ac:dyDescent="0.35">
      <c r="B58" s="3"/>
      <c r="C58" s="3"/>
      <c r="D58" s="3"/>
      <c r="E58" s="3"/>
      <c r="F58" s="3"/>
      <c r="G58" s="115"/>
      <c r="H58" s="115"/>
      <c r="I58" s="11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x14ac:dyDescent="0.35">
      <c r="B59" s="3"/>
      <c r="C59" s="3"/>
      <c r="D59" s="3"/>
      <c r="E59" s="3"/>
      <c r="F59" s="3"/>
      <c r="G59" s="115"/>
      <c r="H59" s="115"/>
      <c r="I59" s="1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x14ac:dyDescent="0.35">
      <c r="B60" s="3"/>
      <c r="C60" s="3"/>
      <c r="D60" s="3"/>
      <c r="E60" s="3"/>
      <c r="F60" s="3"/>
      <c r="G60" s="115"/>
      <c r="H60" s="115"/>
      <c r="I60" s="11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x14ac:dyDescent="0.35">
      <c r="B61" s="3"/>
      <c r="C61" s="3"/>
      <c r="D61" s="3"/>
      <c r="E61" s="3"/>
      <c r="F61" s="3"/>
      <c r="G61" s="115"/>
      <c r="H61" s="115"/>
      <c r="I61" s="1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x14ac:dyDescent="0.35">
      <c r="B62" s="3"/>
      <c r="C62" s="3"/>
      <c r="D62" s="3"/>
      <c r="E62" s="3"/>
      <c r="F62" s="3"/>
      <c r="G62" s="115"/>
      <c r="H62" s="115"/>
      <c r="I62" s="11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x14ac:dyDescent="0.35">
      <c r="B63" s="3"/>
      <c r="C63" s="3"/>
      <c r="D63" s="3"/>
      <c r="E63" s="3"/>
      <c r="F63" s="3"/>
      <c r="G63" s="115"/>
      <c r="H63" s="115"/>
      <c r="I63" s="11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 xr:uid="{00000000-0002-0000-0300-000006000000}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vocabulary'!$Q$4:$Q$9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68"/>
  <sheetViews>
    <sheetView tabSelected="1" topLeftCell="A86" workbookViewId="0">
      <selection activeCell="J98" sqref="J98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4.36328125" style="9" customWidth="1"/>
    <col min="4" max="4" width="27" style="9" customWidth="1"/>
    <col min="5" max="5" width="14.36328125" style="121" bestFit="1" customWidth="1"/>
    <col min="6" max="6" width="15.1796875" style="121" bestFit="1" customWidth="1"/>
    <col min="7" max="7" width="14.36328125" style="121" bestFit="1" customWidth="1"/>
    <col min="8" max="8" width="26.179687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1796875" style="3" customWidth="1"/>
    <col min="17" max="17" width="14.17968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7968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1796875" style="3" customWidth="1"/>
    <col min="29" max="29" width="21.1796875" style="6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bestFit="1" customWidth="1"/>
    <col min="40" max="40" width="12.453125" style="3" bestFit="1" customWidth="1"/>
    <col min="41" max="41" width="8.6328125" style="6" customWidth="1"/>
    <col min="42" max="42" width="16" style="6" bestFit="1" customWidth="1"/>
    <col min="43" max="43" width="19" style="6" bestFit="1" customWidth="1"/>
    <col min="44" max="44" width="10.1796875" style="3" customWidth="1"/>
    <col min="45" max="45" width="8.453125" style="3" customWidth="1"/>
    <col min="46" max="46" width="11.453125" style="3" customWidth="1"/>
    <col min="47" max="47" width="8.1796875" style="3" customWidth="1"/>
    <col min="48" max="48" width="8.6328125" style="3" customWidth="1"/>
    <col min="49" max="49" width="11.17968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1796875" style="3" customWidth="1"/>
    <col min="59" max="59" width="9" style="3" customWidth="1"/>
    <col min="60" max="60" width="15.1796875" style="3" customWidth="1"/>
    <col min="61" max="61" width="9.81640625" style="3" customWidth="1"/>
    <col min="62" max="62" width="10.17968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1796875" style="3" customWidth="1"/>
    <col min="68" max="68" width="26.1796875" style="3" customWidth="1"/>
    <col min="69" max="69" width="11.17968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1796875" style="3" customWidth="1"/>
    <col min="78" max="78" width="26.1796875" style="3" customWidth="1"/>
    <col min="79" max="79" width="11.17968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17968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1796875" style="3" customWidth="1"/>
    <col min="96" max="96" width="12.36328125" style="3" customWidth="1"/>
    <col min="97" max="16384" width="15.1796875" style="3"/>
  </cols>
  <sheetData>
    <row r="1" spans="1:98" s="33" customFormat="1" ht="27" customHeight="1" x14ac:dyDescent="0.35">
      <c r="A1" s="17" t="s">
        <v>719</v>
      </c>
      <c r="B1" s="17" t="s">
        <v>14</v>
      </c>
      <c r="C1" s="17" t="s">
        <v>499</v>
      </c>
      <c r="D1" s="17" t="s">
        <v>530</v>
      </c>
      <c r="E1" s="118" t="s">
        <v>803</v>
      </c>
      <c r="F1" s="112" t="s">
        <v>804</v>
      </c>
      <c r="G1" s="112" t="s">
        <v>805</v>
      </c>
      <c r="H1" s="18" t="s">
        <v>531</v>
      </c>
      <c r="I1" s="17" t="s">
        <v>532</v>
      </c>
      <c r="J1" s="17" t="s">
        <v>533</v>
      </c>
      <c r="K1" s="23" t="s">
        <v>534</v>
      </c>
      <c r="L1" s="23" t="s">
        <v>535</v>
      </c>
      <c r="M1" s="23" t="s">
        <v>536</v>
      </c>
      <c r="N1" s="23" t="s">
        <v>537</v>
      </c>
      <c r="O1" s="23" t="s">
        <v>538</v>
      </c>
      <c r="P1" s="34" t="s">
        <v>539</v>
      </c>
      <c r="Q1" s="34" t="s">
        <v>540</v>
      </c>
      <c r="R1" s="34" t="s">
        <v>541</v>
      </c>
      <c r="S1" s="34" t="s">
        <v>542</v>
      </c>
      <c r="T1" s="34" t="s">
        <v>543</v>
      </c>
      <c r="U1" s="34" t="s">
        <v>544</v>
      </c>
      <c r="V1" s="34" t="s">
        <v>545</v>
      </c>
      <c r="W1" s="34" t="s">
        <v>546</v>
      </c>
      <c r="X1" s="34" t="s">
        <v>547</v>
      </c>
      <c r="Y1" s="34" t="s">
        <v>548</v>
      </c>
      <c r="Z1" s="35" t="s">
        <v>549</v>
      </c>
      <c r="AA1" s="35" t="s">
        <v>550</v>
      </c>
      <c r="AB1" s="36" t="s">
        <v>551</v>
      </c>
      <c r="AC1" s="36" t="s">
        <v>552</v>
      </c>
      <c r="AD1" s="36" t="s">
        <v>553</v>
      </c>
      <c r="AE1" s="36" t="s">
        <v>554</v>
      </c>
      <c r="AF1" s="36" t="s">
        <v>829</v>
      </c>
      <c r="AG1" s="36" t="s">
        <v>555</v>
      </c>
      <c r="AH1" s="36" t="s">
        <v>556</v>
      </c>
      <c r="AI1" s="36" t="s">
        <v>557</v>
      </c>
      <c r="AJ1" s="36" t="s">
        <v>558</v>
      </c>
      <c r="AK1" s="36" t="s">
        <v>559</v>
      </c>
      <c r="AL1" s="36" t="s">
        <v>830</v>
      </c>
      <c r="AM1" s="37" t="s">
        <v>560</v>
      </c>
      <c r="AN1" s="37" t="s">
        <v>561</v>
      </c>
      <c r="AO1" s="37" t="s">
        <v>562</v>
      </c>
      <c r="AP1" s="37" t="s">
        <v>563</v>
      </c>
      <c r="AQ1" s="37" t="s">
        <v>564</v>
      </c>
      <c r="AR1" s="37" t="s">
        <v>565</v>
      </c>
      <c r="AS1" s="37" t="s">
        <v>566</v>
      </c>
      <c r="AT1" s="37" t="s">
        <v>567</v>
      </c>
      <c r="AU1" s="38" t="s">
        <v>568</v>
      </c>
      <c r="AV1" s="38" t="s">
        <v>569</v>
      </c>
      <c r="AW1" s="38" t="s">
        <v>570</v>
      </c>
      <c r="AX1" s="38" t="s">
        <v>571</v>
      </c>
      <c r="AY1" s="38" t="s">
        <v>572</v>
      </c>
      <c r="AZ1" s="38" t="s">
        <v>573</v>
      </c>
      <c r="BA1" s="38" t="s">
        <v>574</v>
      </c>
      <c r="BB1" s="38" t="s">
        <v>575</v>
      </c>
      <c r="BC1" s="38" t="s">
        <v>576</v>
      </c>
      <c r="BD1" s="38" t="s">
        <v>577</v>
      </c>
      <c r="BE1" s="38" t="s">
        <v>578</v>
      </c>
      <c r="BF1" s="39" t="s">
        <v>579</v>
      </c>
      <c r="BG1" s="39" t="s">
        <v>580</v>
      </c>
      <c r="BH1" s="39" t="s">
        <v>581</v>
      </c>
      <c r="BI1" s="40" t="s">
        <v>831</v>
      </c>
      <c r="BJ1" s="40" t="s">
        <v>832</v>
      </c>
      <c r="BK1" s="40" t="s">
        <v>582</v>
      </c>
      <c r="BL1" s="40" t="s">
        <v>583</v>
      </c>
      <c r="BM1" s="40" t="s">
        <v>584</v>
      </c>
      <c r="BN1" s="40" t="s">
        <v>585</v>
      </c>
      <c r="BO1" s="40" t="s">
        <v>586</v>
      </c>
      <c r="BP1" s="40" t="s">
        <v>587</v>
      </c>
      <c r="BQ1" s="40" t="s">
        <v>588</v>
      </c>
      <c r="BR1" s="40" t="s">
        <v>589</v>
      </c>
      <c r="BS1" s="40" t="s">
        <v>590</v>
      </c>
      <c r="BT1" s="40" t="s">
        <v>591</v>
      </c>
      <c r="BU1" s="40" t="s">
        <v>592</v>
      </c>
      <c r="BV1" s="40" t="s">
        <v>593</v>
      </c>
      <c r="BW1" s="40" t="s">
        <v>594</v>
      </c>
      <c r="BX1" s="40" t="s">
        <v>595</v>
      </c>
      <c r="BY1" s="40" t="s">
        <v>596</v>
      </c>
      <c r="BZ1" s="40" t="s">
        <v>597</v>
      </c>
      <c r="CA1" s="40" t="s">
        <v>598</v>
      </c>
      <c r="CB1" s="40" t="s">
        <v>599</v>
      </c>
      <c r="CC1" s="40" t="s">
        <v>600</v>
      </c>
      <c r="CD1" s="40" t="s">
        <v>601</v>
      </c>
      <c r="CE1" s="41" t="s">
        <v>602</v>
      </c>
      <c r="CF1" s="41" t="s">
        <v>603</v>
      </c>
      <c r="CG1" s="41" t="s">
        <v>604</v>
      </c>
      <c r="CH1" s="41" t="s">
        <v>605</v>
      </c>
      <c r="CI1" s="41" t="s">
        <v>606</v>
      </c>
      <c r="CJ1" s="41" t="s">
        <v>833</v>
      </c>
      <c r="CK1" s="41" t="s">
        <v>607</v>
      </c>
      <c r="CL1" s="41" t="s">
        <v>608</v>
      </c>
      <c r="CM1" s="41" t="s">
        <v>609</v>
      </c>
      <c r="CN1" s="41" t="s">
        <v>610</v>
      </c>
      <c r="CO1" s="41" t="s">
        <v>611</v>
      </c>
      <c r="CP1" s="41" t="s">
        <v>612</v>
      </c>
      <c r="CQ1" s="41" t="s">
        <v>613</v>
      </c>
      <c r="CR1" s="41" t="s">
        <v>614</v>
      </c>
      <c r="CS1" s="95" t="s">
        <v>615</v>
      </c>
      <c r="CT1" s="95" t="s">
        <v>616</v>
      </c>
    </row>
    <row r="2" spans="1:98" s="20" customFormat="1" ht="45" customHeight="1" x14ac:dyDescent="0.35">
      <c r="A2" s="21" t="s">
        <v>720</v>
      </c>
      <c r="B2" s="25" t="s">
        <v>23</v>
      </c>
      <c r="C2" s="25" t="s">
        <v>369</v>
      </c>
      <c r="D2" s="25" t="s">
        <v>70</v>
      </c>
      <c r="E2" s="113" t="s">
        <v>795</v>
      </c>
      <c r="F2" s="113" t="s">
        <v>796</v>
      </c>
      <c r="G2" s="113" t="s">
        <v>794</v>
      </c>
      <c r="H2" s="25" t="s">
        <v>370</v>
      </c>
      <c r="I2" s="25" t="s">
        <v>71</v>
      </c>
      <c r="J2" s="25" t="s">
        <v>72</v>
      </c>
      <c r="K2" s="21" t="s">
        <v>73</v>
      </c>
      <c r="L2" s="21" t="s">
        <v>432</v>
      </c>
      <c r="M2" s="21" t="s">
        <v>74</v>
      </c>
      <c r="N2" s="21" t="s">
        <v>75</v>
      </c>
      <c r="O2" s="21" t="s">
        <v>76</v>
      </c>
      <c r="P2" s="43" t="s">
        <v>77</v>
      </c>
      <c r="Q2" s="43" t="s">
        <v>78</v>
      </c>
      <c r="R2" s="43" t="s">
        <v>79</v>
      </c>
      <c r="S2" s="43" t="s">
        <v>82</v>
      </c>
      <c r="T2" s="43" t="s">
        <v>83</v>
      </c>
      <c r="U2" s="43" t="s">
        <v>84</v>
      </c>
      <c r="V2" s="43" t="s">
        <v>85</v>
      </c>
      <c r="W2" s="43" t="s">
        <v>86</v>
      </c>
      <c r="X2" s="43" t="s">
        <v>87</v>
      </c>
      <c r="Y2" s="43" t="s">
        <v>431</v>
      </c>
      <c r="Z2" s="44" t="s">
        <v>80</v>
      </c>
      <c r="AA2" s="44" t="s">
        <v>81</v>
      </c>
      <c r="AB2" s="45" t="s">
        <v>317</v>
      </c>
      <c r="AC2" s="45" t="s">
        <v>321</v>
      </c>
      <c r="AD2" s="45" t="s">
        <v>88</v>
      </c>
      <c r="AE2" s="45" t="s">
        <v>89</v>
      </c>
      <c r="AF2" s="45" t="s">
        <v>90</v>
      </c>
      <c r="AG2" s="45" t="s">
        <v>325</v>
      </c>
      <c r="AH2" s="45" t="s">
        <v>326</v>
      </c>
      <c r="AI2" s="45" t="s">
        <v>327</v>
      </c>
      <c r="AJ2" s="45" t="s">
        <v>328</v>
      </c>
      <c r="AK2" s="45" t="s">
        <v>91</v>
      </c>
      <c r="AL2" s="45" t="s">
        <v>92</v>
      </c>
      <c r="AM2" s="46" t="s">
        <v>280</v>
      </c>
      <c r="AN2" s="46" t="s">
        <v>282</v>
      </c>
      <c r="AO2" s="46" t="s">
        <v>283</v>
      </c>
      <c r="AP2" s="46" t="s">
        <v>93</v>
      </c>
      <c r="AQ2" s="46" t="s">
        <v>94</v>
      </c>
      <c r="AR2" s="46" t="s">
        <v>95</v>
      </c>
      <c r="AS2" s="46" t="s">
        <v>96</v>
      </c>
      <c r="AT2" s="46" t="s">
        <v>97</v>
      </c>
      <c r="AU2" s="47" t="s">
        <v>98</v>
      </c>
      <c r="AV2" s="47" t="s">
        <v>99</v>
      </c>
      <c r="AW2" s="47" t="s">
        <v>100</v>
      </c>
      <c r="AX2" s="47" t="s">
        <v>101</v>
      </c>
      <c r="AY2" s="47" t="s">
        <v>102</v>
      </c>
      <c r="AZ2" s="47" t="s">
        <v>103</v>
      </c>
      <c r="BA2" s="47" t="s">
        <v>430</v>
      </c>
      <c r="BB2" s="47" t="s">
        <v>429</v>
      </c>
      <c r="BC2" s="47" t="s">
        <v>104</v>
      </c>
      <c r="BD2" s="47" t="s">
        <v>428</v>
      </c>
      <c r="BE2" s="47" t="s">
        <v>427</v>
      </c>
      <c r="BF2" s="49" t="s">
        <v>105</v>
      </c>
      <c r="BG2" s="49" t="s">
        <v>106</v>
      </c>
      <c r="BH2" s="49" t="s">
        <v>107</v>
      </c>
      <c r="BI2" s="50" t="s">
        <v>108</v>
      </c>
      <c r="BJ2" s="50" t="s">
        <v>425</v>
      </c>
      <c r="BK2" s="50" t="s">
        <v>426</v>
      </c>
      <c r="BL2" s="50" t="s">
        <v>109</v>
      </c>
      <c r="BM2" s="50" t="s">
        <v>110</v>
      </c>
      <c r="BN2" s="51" t="s">
        <v>111</v>
      </c>
      <c r="BO2" s="51" t="s">
        <v>112</v>
      </c>
      <c r="BP2" s="50" t="s">
        <v>113</v>
      </c>
      <c r="BQ2" s="50" t="s">
        <v>114</v>
      </c>
      <c r="BR2" s="50" t="s">
        <v>115</v>
      </c>
      <c r="BS2" s="51" t="s">
        <v>116</v>
      </c>
      <c r="BT2" s="51" t="s">
        <v>117</v>
      </c>
      <c r="BU2" s="50" t="s">
        <v>118</v>
      </c>
      <c r="BV2" s="50" t="s">
        <v>119</v>
      </c>
      <c r="BW2" s="50" t="s">
        <v>120</v>
      </c>
      <c r="BX2" s="51" t="s">
        <v>121</v>
      </c>
      <c r="BY2" s="51" t="s">
        <v>122</v>
      </c>
      <c r="BZ2" s="50" t="s">
        <v>123</v>
      </c>
      <c r="CA2" s="50" t="s">
        <v>124</v>
      </c>
      <c r="CB2" s="50" t="s">
        <v>125</v>
      </c>
      <c r="CC2" s="51" t="s">
        <v>126</v>
      </c>
      <c r="CD2" s="50" t="s">
        <v>127</v>
      </c>
      <c r="CE2" s="52" t="s">
        <v>128</v>
      </c>
      <c r="CF2" s="52" t="s">
        <v>129</v>
      </c>
      <c r="CG2" s="52" t="s">
        <v>130</v>
      </c>
      <c r="CH2" s="52" t="s">
        <v>131</v>
      </c>
      <c r="CI2" s="52" t="s">
        <v>424</v>
      </c>
      <c r="CJ2" s="52" t="s">
        <v>132</v>
      </c>
      <c r="CK2" s="52" t="s">
        <v>133</v>
      </c>
      <c r="CL2" s="52" t="s">
        <v>134</v>
      </c>
      <c r="CM2" s="52" t="s">
        <v>135</v>
      </c>
      <c r="CN2" s="52" t="s">
        <v>423</v>
      </c>
      <c r="CO2" s="52" t="s">
        <v>136</v>
      </c>
      <c r="CP2" s="52" t="s">
        <v>137</v>
      </c>
      <c r="CQ2" s="52" t="s">
        <v>138</v>
      </c>
      <c r="CR2" s="52" t="s">
        <v>139</v>
      </c>
      <c r="CS2" s="53" t="s">
        <v>318</v>
      </c>
      <c r="CT2" s="53" t="s">
        <v>322</v>
      </c>
    </row>
    <row r="3" spans="1:98" s="33" customFormat="1" ht="34" customHeight="1" x14ac:dyDescent="0.35">
      <c r="A3" s="27" t="s">
        <v>403</v>
      </c>
      <c r="B3" s="26"/>
      <c r="C3" s="26"/>
      <c r="D3" s="26"/>
      <c r="E3" s="114" t="s">
        <v>792</v>
      </c>
      <c r="F3" s="114" t="s">
        <v>41</v>
      </c>
      <c r="G3" s="114" t="s">
        <v>793</v>
      </c>
      <c r="H3" s="91" t="s">
        <v>414</v>
      </c>
      <c r="I3" s="26" t="s">
        <v>47</v>
      </c>
      <c r="J3" s="26" t="s">
        <v>47</v>
      </c>
      <c r="K3" s="27"/>
      <c r="L3" s="91" t="s">
        <v>414</v>
      </c>
      <c r="M3" s="27"/>
      <c r="N3" s="27"/>
      <c r="O3" s="27" t="s">
        <v>422</v>
      </c>
      <c r="P3" s="55" t="s">
        <v>140</v>
      </c>
      <c r="Q3" s="55" t="s">
        <v>140</v>
      </c>
      <c r="R3" s="55"/>
      <c r="S3" s="55" t="s">
        <v>44</v>
      </c>
      <c r="T3" s="55" t="s">
        <v>44</v>
      </c>
      <c r="U3" s="55" t="s">
        <v>44</v>
      </c>
      <c r="V3" s="55" t="s">
        <v>44</v>
      </c>
      <c r="W3" s="55"/>
      <c r="X3" s="55" t="s">
        <v>141</v>
      </c>
      <c r="Y3" s="55"/>
      <c r="Z3" s="56"/>
      <c r="AA3" s="56"/>
      <c r="AB3" s="57"/>
      <c r="AC3" s="57" t="s">
        <v>320</v>
      </c>
      <c r="AD3" s="57" t="s">
        <v>142</v>
      </c>
      <c r="AE3" s="57" t="s">
        <v>143</v>
      </c>
      <c r="AF3" s="57" t="s">
        <v>143</v>
      </c>
      <c r="AG3" s="57" t="s">
        <v>143</v>
      </c>
      <c r="AH3" s="57" t="s">
        <v>143</v>
      </c>
      <c r="AI3" s="57" t="s">
        <v>143</v>
      </c>
      <c r="AJ3" s="57" t="s">
        <v>143</v>
      </c>
      <c r="AK3" s="57" t="s">
        <v>143</v>
      </c>
      <c r="AL3" s="57" t="s">
        <v>44</v>
      </c>
      <c r="AM3" s="58" t="s">
        <v>44</v>
      </c>
      <c r="AN3" s="58" t="s">
        <v>44</v>
      </c>
      <c r="AO3" s="58" t="s">
        <v>44</v>
      </c>
      <c r="AP3" s="58" t="s">
        <v>52</v>
      </c>
      <c r="AQ3" s="58" t="s">
        <v>52</v>
      </c>
      <c r="AR3" s="58" t="s">
        <v>44</v>
      </c>
      <c r="AS3" s="58" t="s">
        <v>144</v>
      </c>
      <c r="AT3" s="58" t="s">
        <v>44</v>
      </c>
      <c r="AU3" s="59" t="s">
        <v>145</v>
      </c>
      <c r="AV3" s="59" t="s">
        <v>145</v>
      </c>
      <c r="AW3" s="59" t="s">
        <v>64</v>
      </c>
      <c r="AX3" s="59"/>
      <c r="AY3" s="59" t="s">
        <v>146</v>
      </c>
      <c r="AZ3" s="59" t="s">
        <v>145</v>
      </c>
      <c r="BA3" s="59" t="s">
        <v>145</v>
      </c>
      <c r="BB3" s="59" t="s">
        <v>145</v>
      </c>
      <c r="BC3" s="59"/>
      <c r="BD3" s="59"/>
      <c r="BE3" s="59" t="s">
        <v>145</v>
      </c>
      <c r="BF3" s="60" t="s">
        <v>147</v>
      </c>
      <c r="BG3" s="60" t="s">
        <v>148</v>
      </c>
      <c r="BH3" s="60" t="s">
        <v>148</v>
      </c>
      <c r="BI3" s="61"/>
      <c r="BJ3" s="61"/>
      <c r="BK3" s="61"/>
      <c r="BL3" s="61" t="s">
        <v>149</v>
      </c>
      <c r="BM3" s="61" t="s">
        <v>149</v>
      </c>
      <c r="BN3" s="61" t="s">
        <v>149</v>
      </c>
      <c r="BO3" s="61" t="s">
        <v>149</v>
      </c>
      <c r="BP3" s="61"/>
      <c r="BQ3" s="61" t="s">
        <v>149</v>
      </c>
      <c r="BR3" s="61" t="s">
        <v>149</v>
      </c>
      <c r="BS3" s="61" t="s">
        <v>149</v>
      </c>
      <c r="BT3" s="61" t="s">
        <v>149</v>
      </c>
      <c r="BU3" s="61"/>
      <c r="BV3" s="61" t="s">
        <v>149</v>
      </c>
      <c r="BW3" s="61" t="s">
        <v>149</v>
      </c>
      <c r="BX3" s="61" t="s">
        <v>149</v>
      </c>
      <c r="BY3" s="61" t="s">
        <v>149</v>
      </c>
      <c r="BZ3" s="61" t="s">
        <v>149</v>
      </c>
      <c r="CA3" s="61" t="s">
        <v>149</v>
      </c>
      <c r="CB3" s="61" t="s">
        <v>149</v>
      </c>
      <c r="CC3" s="61" t="s">
        <v>149</v>
      </c>
      <c r="CD3" s="61" t="s">
        <v>149</v>
      </c>
      <c r="CE3" s="62" t="s">
        <v>150</v>
      </c>
      <c r="CF3" s="62" t="s">
        <v>150</v>
      </c>
      <c r="CG3" s="62" t="s">
        <v>150</v>
      </c>
      <c r="CH3" s="62" t="s">
        <v>150</v>
      </c>
      <c r="CI3" s="62" t="s">
        <v>150</v>
      </c>
      <c r="CJ3" s="62" t="s">
        <v>150</v>
      </c>
      <c r="CK3" s="62" t="s">
        <v>150</v>
      </c>
      <c r="CL3" s="62" t="s">
        <v>150</v>
      </c>
      <c r="CM3" s="62" t="s">
        <v>150</v>
      </c>
      <c r="CN3" s="62" t="s">
        <v>150</v>
      </c>
      <c r="CO3" s="62" t="s">
        <v>150</v>
      </c>
      <c r="CP3" s="62" t="s">
        <v>150</v>
      </c>
      <c r="CQ3" s="62" t="s">
        <v>150</v>
      </c>
      <c r="CR3" s="62" t="s">
        <v>150</v>
      </c>
      <c r="CS3" s="62" t="s">
        <v>150</v>
      </c>
      <c r="CT3" s="62" t="s">
        <v>150</v>
      </c>
    </row>
    <row r="4" spans="1:98" ht="15" customHeight="1" x14ac:dyDescent="0.35">
      <c r="A4" s="3" t="s">
        <v>848</v>
      </c>
      <c r="B4" s="9" t="s">
        <v>858</v>
      </c>
      <c r="C4" s="9" t="s">
        <v>872</v>
      </c>
      <c r="D4" s="9" t="s">
        <v>938</v>
      </c>
      <c r="E4" s="8">
        <v>2004</v>
      </c>
      <c r="F4" s="9">
        <v>5</v>
      </c>
      <c r="G4" s="9">
        <v>1</v>
      </c>
      <c r="H4" s="127"/>
      <c r="I4" s="9">
        <v>-35</v>
      </c>
      <c r="J4" s="5">
        <v>-30</v>
      </c>
      <c r="K4" s="9" t="s">
        <v>889</v>
      </c>
      <c r="L4" s="9"/>
      <c r="Q4" s="3">
        <v>4.5999999999999999E-2</v>
      </c>
      <c r="Z4" s="5"/>
      <c r="AC4" s="3"/>
      <c r="AE4" s="6"/>
      <c r="AO4" s="3">
        <v>41.5</v>
      </c>
      <c r="AP4" s="3">
        <v>9.5391999999999991E-2</v>
      </c>
      <c r="AR4" s="6">
        <v>0.93</v>
      </c>
      <c r="AS4" s="6"/>
      <c r="AU4" s="3">
        <v>-2.29</v>
      </c>
      <c r="AV4" s="3">
        <v>-28.37</v>
      </c>
    </row>
    <row r="5" spans="1:98" ht="15" customHeight="1" x14ac:dyDescent="0.35">
      <c r="A5" s="3" t="s">
        <v>848</v>
      </c>
      <c r="B5" s="9" t="s">
        <v>858</v>
      </c>
      <c r="C5" s="9" t="s">
        <v>872</v>
      </c>
      <c r="D5" s="9" t="s">
        <v>939</v>
      </c>
      <c r="E5" s="8">
        <v>2004</v>
      </c>
      <c r="F5" s="9">
        <v>5</v>
      </c>
      <c r="G5" s="9">
        <v>1</v>
      </c>
      <c r="H5" s="127"/>
      <c r="I5" s="9">
        <v>-30</v>
      </c>
      <c r="J5" s="5">
        <v>-20</v>
      </c>
      <c r="K5" s="9" t="s">
        <v>889</v>
      </c>
      <c r="L5" s="9"/>
      <c r="Q5" s="3">
        <v>3.2300000000000002E-2</v>
      </c>
      <c r="Z5" s="5"/>
      <c r="AC5" s="3"/>
      <c r="AE5" s="6"/>
      <c r="AO5" s="3">
        <v>41.77</v>
      </c>
      <c r="AP5" s="3">
        <v>0.13496900000000001</v>
      </c>
      <c r="AR5" s="6">
        <v>0.8</v>
      </c>
      <c r="AS5" s="6"/>
      <c r="AU5" s="3">
        <v>-0.49</v>
      </c>
      <c r="AV5" s="3">
        <v>-27.22</v>
      </c>
    </row>
    <row r="6" spans="1:98" ht="15" customHeight="1" x14ac:dyDescent="0.35">
      <c r="A6" s="3" t="s">
        <v>848</v>
      </c>
      <c r="B6" s="9" t="s">
        <v>858</v>
      </c>
      <c r="C6" s="9" t="s">
        <v>872</v>
      </c>
      <c r="D6" s="9" t="s">
        <v>940</v>
      </c>
      <c r="E6" s="8">
        <v>2004</v>
      </c>
      <c r="F6" s="9">
        <v>5</v>
      </c>
      <c r="G6" s="9">
        <v>1</v>
      </c>
      <c r="H6" s="127"/>
      <c r="I6" s="9">
        <v>-20</v>
      </c>
      <c r="J6" s="5">
        <v>-10</v>
      </c>
      <c r="K6" s="9" t="s">
        <v>889</v>
      </c>
      <c r="L6" s="9"/>
      <c r="Q6" s="3">
        <v>8.0100000000000005E-2</v>
      </c>
      <c r="Z6" s="5"/>
      <c r="AC6" s="3"/>
      <c r="AE6" s="6"/>
      <c r="AO6" s="3">
        <v>40.869999999999997</v>
      </c>
      <c r="AP6" s="3">
        <v>0.327347</v>
      </c>
      <c r="AR6" s="6">
        <v>1.19</v>
      </c>
      <c r="AS6" s="6"/>
      <c r="AU6" s="3">
        <v>0.15</v>
      </c>
      <c r="AV6" s="3">
        <v>-26.12</v>
      </c>
    </row>
    <row r="7" spans="1:98" ht="15" customHeight="1" x14ac:dyDescent="0.35">
      <c r="A7" s="3" t="s">
        <v>848</v>
      </c>
      <c r="B7" s="9" t="s">
        <v>858</v>
      </c>
      <c r="C7" s="9" t="s">
        <v>872</v>
      </c>
      <c r="D7" s="9" t="s">
        <v>941</v>
      </c>
      <c r="E7" s="8">
        <v>2004</v>
      </c>
      <c r="F7" s="9">
        <v>5</v>
      </c>
      <c r="G7" s="9">
        <v>1</v>
      </c>
      <c r="H7" s="127"/>
      <c r="I7" s="9">
        <v>-10</v>
      </c>
      <c r="J7" s="5">
        <v>0</v>
      </c>
      <c r="K7" s="9" t="s">
        <v>889</v>
      </c>
      <c r="L7" s="9"/>
      <c r="Q7" s="3">
        <v>0.2089</v>
      </c>
      <c r="Z7" s="5"/>
      <c r="AC7" s="3"/>
      <c r="AE7" s="6"/>
      <c r="AO7" s="3">
        <v>37.770000000000003</v>
      </c>
      <c r="AP7" s="3">
        <v>0.67059199999999997</v>
      </c>
      <c r="AR7" s="6">
        <v>1.85</v>
      </c>
      <c r="AS7" s="6"/>
      <c r="AU7" s="3">
        <v>1.1000000000000001</v>
      </c>
      <c r="AV7" s="3">
        <v>-25.88</v>
      </c>
    </row>
    <row r="8" spans="1:98" ht="15" customHeight="1" x14ac:dyDescent="0.35">
      <c r="A8" s="3" t="s">
        <v>848</v>
      </c>
      <c r="B8" s="9" t="s">
        <v>858</v>
      </c>
      <c r="C8" s="9" t="s">
        <v>872</v>
      </c>
      <c r="D8" s="9" t="s">
        <v>942</v>
      </c>
      <c r="E8" s="8">
        <v>2004</v>
      </c>
      <c r="F8" s="9">
        <v>5</v>
      </c>
      <c r="G8" s="9">
        <v>1</v>
      </c>
      <c r="H8" s="127"/>
      <c r="I8" s="9">
        <v>0</v>
      </c>
      <c r="J8" s="5">
        <v>10</v>
      </c>
      <c r="K8" s="9" t="s">
        <v>214</v>
      </c>
      <c r="L8" s="9"/>
      <c r="Q8" s="3">
        <v>0.95209999999999995</v>
      </c>
      <c r="Z8" s="5"/>
      <c r="AC8" s="3"/>
      <c r="AE8" s="6"/>
      <c r="AO8" s="3">
        <v>4.59</v>
      </c>
      <c r="AP8" s="3">
        <v>0.43721000000000004</v>
      </c>
      <c r="AR8" s="6">
        <v>0.17</v>
      </c>
      <c r="AS8" s="6"/>
      <c r="AU8" s="3">
        <v>0.66</v>
      </c>
      <c r="AV8" s="3">
        <v>-27.46</v>
      </c>
    </row>
    <row r="9" spans="1:98" ht="15" customHeight="1" x14ac:dyDescent="0.35">
      <c r="A9" s="3" t="s">
        <v>848</v>
      </c>
      <c r="B9" s="9" t="s">
        <v>858</v>
      </c>
      <c r="C9" s="9" t="s">
        <v>872</v>
      </c>
      <c r="D9" s="9" t="s">
        <v>943</v>
      </c>
      <c r="E9" s="8">
        <v>2004</v>
      </c>
      <c r="F9" s="9">
        <v>5</v>
      </c>
      <c r="G9" s="9">
        <v>1</v>
      </c>
      <c r="H9" s="127"/>
      <c r="I9" s="9">
        <v>10</v>
      </c>
      <c r="J9" s="5">
        <v>20</v>
      </c>
      <c r="K9" s="9" t="s">
        <v>214</v>
      </c>
      <c r="L9" s="9"/>
      <c r="Q9" s="3">
        <v>0.40439999999999998</v>
      </c>
      <c r="Z9" s="5"/>
      <c r="AC9" s="3"/>
      <c r="AE9" s="6"/>
      <c r="AO9" s="3">
        <v>21.23</v>
      </c>
      <c r="AP9" s="3">
        <v>0.85841900000000004</v>
      </c>
      <c r="AR9" s="6">
        <v>0.89</v>
      </c>
      <c r="AS9" s="6"/>
      <c r="AU9" s="3">
        <v>1.4</v>
      </c>
      <c r="AV9" s="3">
        <v>-26.26</v>
      </c>
    </row>
    <row r="10" spans="1:98" ht="15" customHeight="1" x14ac:dyDescent="0.35">
      <c r="A10" s="3" t="s">
        <v>848</v>
      </c>
      <c r="B10" s="9" t="s">
        <v>858</v>
      </c>
      <c r="C10" s="9" t="s">
        <v>872</v>
      </c>
      <c r="D10" s="9" t="s">
        <v>944</v>
      </c>
      <c r="E10" s="8">
        <v>2004</v>
      </c>
      <c r="F10" s="9">
        <v>5</v>
      </c>
      <c r="G10" s="9">
        <v>1</v>
      </c>
      <c r="H10" s="127"/>
      <c r="I10" s="9">
        <v>20</v>
      </c>
      <c r="J10" s="5">
        <v>30</v>
      </c>
      <c r="K10" s="9" t="s">
        <v>214</v>
      </c>
      <c r="L10" s="9"/>
      <c r="Q10" s="3">
        <v>0.44750000000000001</v>
      </c>
      <c r="Z10" s="5"/>
      <c r="AC10" s="3"/>
      <c r="AE10" s="6"/>
      <c r="AO10" s="3">
        <v>22.74</v>
      </c>
      <c r="AP10" s="3">
        <v>1.0173969999999999</v>
      </c>
      <c r="AR10" s="6">
        <v>1.06</v>
      </c>
      <c r="AS10" s="6"/>
      <c r="AU10" s="3">
        <v>1.18</v>
      </c>
      <c r="AV10" s="3">
        <v>-26.38</v>
      </c>
    </row>
    <row r="11" spans="1:98" ht="15" customHeight="1" x14ac:dyDescent="0.35">
      <c r="A11" s="3" t="s">
        <v>848</v>
      </c>
      <c r="B11" s="9" t="s">
        <v>858</v>
      </c>
      <c r="C11" s="9" t="s">
        <v>872</v>
      </c>
      <c r="D11" s="9" t="s">
        <v>945</v>
      </c>
      <c r="E11" s="8">
        <v>2004</v>
      </c>
      <c r="F11" s="9">
        <v>5</v>
      </c>
      <c r="G11" s="9">
        <v>1</v>
      </c>
      <c r="H11" s="127"/>
      <c r="I11" s="9">
        <v>30</v>
      </c>
      <c r="J11" s="5">
        <v>40</v>
      </c>
      <c r="K11" s="9" t="s">
        <v>214</v>
      </c>
      <c r="L11" s="9"/>
      <c r="Q11" s="3">
        <v>0.24809999999999999</v>
      </c>
      <c r="Z11" s="5"/>
      <c r="AC11" s="3"/>
      <c r="AE11" s="6"/>
      <c r="AO11" s="3">
        <v>18.260000000000002</v>
      </c>
      <c r="AP11" s="3">
        <v>0.45293100000000003</v>
      </c>
      <c r="AR11" s="6">
        <v>0.9</v>
      </c>
      <c r="AS11" s="6"/>
      <c r="AU11" s="3">
        <v>0.9</v>
      </c>
      <c r="AV11" s="3">
        <v>-32.36</v>
      </c>
    </row>
    <row r="12" spans="1:98" ht="15" customHeight="1" x14ac:dyDescent="0.35">
      <c r="A12" s="3" t="s">
        <v>848</v>
      </c>
      <c r="B12" s="9" t="s">
        <v>858</v>
      </c>
      <c r="C12" s="9" t="s">
        <v>872</v>
      </c>
      <c r="D12" s="9" t="s">
        <v>946</v>
      </c>
      <c r="E12" s="8">
        <v>2004</v>
      </c>
      <c r="F12" s="9">
        <v>5</v>
      </c>
      <c r="G12" s="9">
        <v>1</v>
      </c>
      <c r="H12" s="127"/>
      <c r="I12" s="9">
        <v>40</v>
      </c>
      <c r="J12" s="5">
        <v>50</v>
      </c>
      <c r="K12" s="9" t="s">
        <v>214</v>
      </c>
      <c r="L12" s="9"/>
      <c r="Q12" s="3">
        <v>0.59640000000000004</v>
      </c>
      <c r="Z12" s="5"/>
      <c r="AC12" s="3"/>
      <c r="AE12" s="6"/>
      <c r="AO12" s="3">
        <v>12.29</v>
      </c>
      <c r="AP12" s="3">
        <v>0.73273100000000002</v>
      </c>
      <c r="AR12" s="6">
        <v>0.56999999999999995</v>
      </c>
      <c r="AS12" s="6"/>
      <c r="AU12" s="3">
        <v>1.3</v>
      </c>
      <c r="AV12" s="3">
        <v>-26.54</v>
      </c>
    </row>
    <row r="13" spans="1:98" ht="14.5" x14ac:dyDescent="0.35">
      <c r="A13" s="3" t="s">
        <v>848</v>
      </c>
      <c r="B13" s="9" t="s">
        <v>858</v>
      </c>
      <c r="C13" s="9" t="s">
        <v>872</v>
      </c>
      <c r="D13" s="9" t="s">
        <v>947</v>
      </c>
      <c r="E13" s="8">
        <v>2004</v>
      </c>
      <c r="F13" s="9">
        <v>5</v>
      </c>
      <c r="G13" s="9">
        <v>1</v>
      </c>
      <c r="H13" s="127"/>
      <c r="I13" s="9">
        <v>50</v>
      </c>
      <c r="J13" s="5">
        <v>59</v>
      </c>
      <c r="K13" s="9" t="s">
        <v>214</v>
      </c>
      <c r="L13" s="9"/>
      <c r="Q13" s="3">
        <v>0.25659999999999999</v>
      </c>
      <c r="Z13" s="5"/>
      <c r="AC13" s="3"/>
      <c r="AE13" s="6"/>
      <c r="AO13" s="3">
        <v>14.6</v>
      </c>
      <c r="AP13" s="3">
        <v>0.33709099999999997</v>
      </c>
      <c r="AR13" s="6">
        <v>0.76</v>
      </c>
      <c r="AS13" s="6"/>
      <c r="AU13" s="3">
        <v>1.01</v>
      </c>
      <c r="AV13" s="3">
        <v>-26.97</v>
      </c>
    </row>
    <row r="14" spans="1:98" ht="14.5" x14ac:dyDescent="0.35">
      <c r="A14" s="3" t="s">
        <v>848</v>
      </c>
      <c r="B14" s="9" t="s">
        <v>858</v>
      </c>
      <c r="C14" s="9" t="s">
        <v>875</v>
      </c>
      <c r="D14" s="9" t="s">
        <v>948</v>
      </c>
      <c r="E14" s="8">
        <v>2004</v>
      </c>
      <c r="F14" s="9">
        <v>5</v>
      </c>
      <c r="G14" s="9">
        <v>1</v>
      </c>
      <c r="H14" s="127"/>
      <c r="I14" s="9">
        <v>-61</v>
      </c>
      <c r="J14" s="5">
        <v>-56</v>
      </c>
      <c r="K14" s="9" t="s">
        <v>889</v>
      </c>
      <c r="L14" s="9"/>
      <c r="Q14" s="3">
        <v>5.9200000000000003E-2</v>
      </c>
      <c r="Z14" s="5"/>
      <c r="AC14" s="3"/>
      <c r="AE14" s="6"/>
      <c r="AO14" s="3">
        <v>42.59</v>
      </c>
      <c r="AP14" s="3">
        <v>0.12603499999999998</v>
      </c>
      <c r="AR14" s="6">
        <v>0.71</v>
      </c>
      <c r="AS14" s="6"/>
      <c r="AU14" s="3">
        <v>-2.63</v>
      </c>
      <c r="AV14" s="3">
        <v>-27.59</v>
      </c>
    </row>
    <row r="15" spans="1:98" ht="14.5" x14ac:dyDescent="0.35">
      <c r="A15" s="3" t="s">
        <v>848</v>
      </c>
      <c r="B15" s="9" t="s">
        <v>858</v>
      </c>
      <c r="C15" s="9" t="s">
        <v>875</v>
      </c>
      <c r="D15" s="9" t="s">
        <v>949</v>
      </c>
      <c r="E15" s="8">
        <v>2004</v>
      </c>
      <c r="F15" s="9">
        <v>5</v>
      </c>
      <c r="G15" s="9">
        <v>1</v>
      </c>
      <c r="H15" s="127"/>
      <c r="I15" s="9">
        <v>-56</v>
      </c>
      <c r="J15" s="5">
        <v>-46</v>
      </c>
      <c r="K15" s="9" t="s">
        <v>889</v>
      </c>
      <c r="L15" s="9"/>
      <c r="Q15" s="3">
        <v>5.79E-2</v>
      </c>
      <c r="Z15" s="5"/>
      <c r="AC15" s="3"/>
      <c r="AE15" s="6"/>
      <c r="AO15" s="3">
        <v>39.61</v>
      </c>
      <c r="AP15" s="3">
        <v>0.22920599999999999</v>
      </c>
      <c r="AR15" s="6">
        <v>0.7</v>
      </c>
      <c r="AS15" s="6"/>
      <c r="AU15" s="3">
        <v>-1.08</v>
      </c>
      <c r="AV15" s="3">
        <v>-26.42</v>
      </c>
    </row>
    <row r="16" spans="1:98" ht="14.5" x14ac:dyDescent="0.35">
      <c r="A16" s="3" t="s">
        <v>848</v>
      </c>
      <c r="B16" s="9" t="s">
        <v>858</v>
      </c>
      <c r="C16" s="9" t="s">
        <v>875</v>
      </c>
      <c r="D16" s="9" t="s">
        <v>950</v>
      </c>
      <c r="E16" s="8">
        <v>2004</v>
      </c>
      <c r="F16" s="9">
        <v>5</v>
      </c>
      <c r="G16" s="9">
        <v>1</v>
      </c>
      <c r="H16" s="127"/>
      <c r="I16" s="9">
        <v>-46</v>
      </c>
      <c r="J16" s="5">
        <v>-36</v>
      </c>
      <c r="K16" s="9" t="s">
        <v>889</v>
      </c>
      <c r="L16" s="9"/>
      <c r="Q16" s="3">
        <v>0.1125</v>
      </c>
      <c r="Z16" s="5"/>
      <c r="AC16" s="3"/>
      <c r="AE16" s="6"/>
      <c r="AO16" s="3">
        <v>38.880000000000003</v>
      </c>
      <c r="AP16" s="3">
        <v>0.43729700000000005</v>
      </c>
      <c r="AR16" s="6">
        <v>1.29</v>
      </c>
      <c r="AS16" s="6"/>
      <c r="AU16" s="3">
        <v>0.73</v>
      </c>
      <c r="AV16" s="3">
        <v>-25.99</v>
      </c>
    </row>
    <row r="17" spans="1:48" ht="14.5" x14ac:dyDescent="0.35">
      <c r="A17" s="3" t="s">
        <v>848</v>
      </c>
      <c r="B17" s="9" t="s">
        <v>858</v>
      </c>
      <c r="C17" s="9" t="s">
        <v>875</v>
      </c>
      <c r="D17" s="9" t="s">
        <v>951</v>
      </c>
      <c r="E17" s="8">
        <v>2004</v>
      </c>
      <c r="F17" s="9">
        <v>5</v>
      </c>
      <c r="G17" s="9">
        <v>1</v>
      </c>
      <c r="H17" s="127"/>
      <c r="I17" s="9">
        <v>-36</v>
      </c>
      <c r="J17" s="5">
        <v>-26</v>
      </c>
      <c r="K17" s="9" t="s">
        <v>889</v>
      </c>
      <c r="L17" s="9"/>
      <c r="Q17" s="3">
        <v>0.14019999999999999</v>
      </c>
      <c r="Z17" s="5"/>
      <c r="AC17" s="3"/>
      <c r="AE17" s="6"/>
      <c r="AO17" s="3">
        <v>39.590000000000003</v>
      </c>
      <c r="AP17" s="3">
        <v>0.55525000000000002</v>
      </c>
      <c r="AR17" s="6">
        <v>1.29</v>
      </c>
      <c r="AS17" s="6"/>
      <c r="AU17" s="3">
        <v>0.65</v>
      </c>
      <c r="AV17" s="3">
        <v>-25.64</v>
      </c>
    </row>
    <row r="18" spans="1:48" ht="14.5" x14ac:dyDescent="0.35">
      <c r="A18" s="3" t="s">
        <v>848</v>
      </c>
      <c r="B18" s="9" t="s">
        <v>858</v>
      </c>
      <c r="C18" s="9" t="s">
        <v>875</v>
      </c>
      <c r="D18" s="9" t="s">
        <v>952</v>
      </c>
      <c r="E18" s="8">
        <v>2004</v>
      </c>
      <c r="F18" s="9">
        <v>5</v>
      </c>
      <c r="G18" s="9">
        <v>1</v>
      </c>
      <c r="H18" s="127"/>
      <c r="I18" s="9">
        <v>-26</v>
      </c>
      <c r="J18" s="5">
        <v>0</v>
      </c>
      <c r="K18" s="9" t="s">
        <v>889</v>
      </c>
      <c r="L18" s="9"/>
      <c r="Q18" s="3">
        <v>0.28060000000000002</v>
      </c>
      <c r="Z18" s="5"/>
      <c r="AC18" s="3"/>
      <c r="AE18" s="6"/>
      <c r="AO18" s="3">
        <v>31.63</v>
      </c>
      <c r="AP18" s="3">
        <v>2.3076819999999998</v>
      </c>
      <c r="AR18" s="6">
        <v>1.64</v>
      </c>
      <c r="AS18" s="6"/>
      <c r="AU18" s="3">
        <v>0.67</v>
      </c>
      <c r="AV18" s="3">
        <v>-26.27</v>
      </c>
    </row>
    <row r="19" spans="1:48" ht="14.5" x14ac:dyDescent="0.35">
      <c r="A19" s="3" t="s">
        <v>848</v>
      </c>
      <c r="B19" s="9" t="s">
        <v>858</v>
      </c>
      <c r="C19" s="9" t="s">
        <v>875</v>
      </c>
      <c r="D19" s="9" t="s">
        <v>953</v>
      </c>
      <c r="E19" s="8">
        <v>2004</v>
      </c>
      <c r="F19" s="9">
        <v>5</v>
      </c>
      <c r="G19" s="9">
        <v>1</v>
      </c>
      <c r="H19" s="127"/>
      <c r="I19" s="9">
        <v>0</v>
      </c>
      <c r="J19" s="5">
        <v>10</v>
      </c>
      <c r="K19" s="9" t="s">
        <v>214</v>
      </c>
      <c r="L19" s="9"/>
      <c r="Q19" s="3">
        <v>0.27479999999999999</v>
      </c>
      <c r="Z19" s="5"/>
      <c r="AC19" s="3"/>
      <c r="AE19" s="6"/>
      <c r="AO19" s="3">
        <v>12.16</v>
      </c>
      <c r="AP19" s="3">
        <v>0.25735599999999997</v>
      </c>
      <c r="AR19" s="6">
        <v>0.51</v>
      </c>
      <c r="AS19" s="6"/>
      <c r="AU19" s="3">
        <v>1.07</v>
      </c>
      <c r="AV19" s="3">
        <v>-27.35</v>
      </c>
    </row>
    <row r="20" spans="1:48" ht="14.5" x14ac:dyDescent="0.35">
      <c r="A20" s="3" t="s">
        <v>848</v>
      </c>
      <c r="B20" s="9" t="s">
        <v>858</v>
      </c>
      <c r="C20" s="9" t="s">
        <v>875</v>
      </c>
      <c r="D20" s="9" t="s">
        <v>954</v>
      </c>
      <c r="E20" s="8">
        <v>2004</v>
      </c>
      <c r="F20" s="9">
        <v>5</v>
      </c>
      <c r="G20" s="9">
        <v>1</v>
      </c>
      <c r="H20" s="127"/>
      <c r="I20" s="9">
        <v>10</v>
      </c>
      <c r="J20" s="5">
        <v>20</v>
      </c>
      <c r="K20" s="9" t="s">
        <v>214</v>
      </c>
      <c r="L20" s="9"/>
      <c r="Q20" s="3">
        <v>0.1888</v>
      </c>
      <c r="Z20" s="5"/>
      <c r="AC20" s="3"/>
      <c r="AE20" s="6"/>
      <c r="AO20" s="3">
        <v>16.23</v>
      </c>
      <c r="AP20" s="3">
        <v>0.306502</v>
      </c>
      <c r="AR20" s="6">
        <v>0.72</v>
      </c>
      <c r="AS20" s="6"/>
      <c r="AU20" s="3">
        <v>0.8</v>
      </c>
      <c r="AV20" s="3">
        <v>-27.05</v>
      </c>
    </row>
    <row r="21" spans="1:48" ht="14.5" x14ac:dyDescent="0.35">
      <c r="A21" s="3" t="s">
        <v>848</v>
      </c>
      <c r="B21" s="9" t="s">
        <v>858</v>
      </c>
      <c r="C21" s="9" t="s">
        <v>875</v>
      </c>
      <c r="D21" s="9" t="s">
        <v>955</v>
      </c>
      <c r="E21" s="8">
        <v>2004</v>
      </c>
      <c r="F21" s="9">
        <v>5</v>
      </c>
      <c r="G21" s="9">
        <v>1</v>
      </c>
      <c r="H21" s="127"/>
      <c r="I21" s="9">
        <v>20</v>
      </c>
      <c r="J21" s="5">
        <v>30</v>
      </c>
      <c r="K21" s="9" t="s">
        <v>214</v>
      </c>
      <c r="L21" s="9"/>
      <c r="Q21" s="3">
        <v>0.40899999999999997</v>
      </c>
      <c r="Z21" s="5"/>
      <c r="AC21" s="3"/>
      <c r="AE21" s="6"/>
      <c r="AO21" s="3">
        <v>4.76</v>
      </c>
      <c r="AP21" s="3">
        <v>0.19472100000000001</v>
      </c>
      <c r="AR21" s="6">
        <v>0.2</v>
      </c>
      <c r="AS21" s="6"/>
      <c r="AU21" s="3">
        <v>1.06</v>
      </c>
      <c r="AV21" s="3">
        <v>-27.51</v>
      </c>
    </row>
    <row r="22" spans="1:48" ht="14.5" x14ac:dyDescent="0.35">
      <c r="A22" s="3" t="s">
        <v>848</v>
      </c>
      <c r="B22" s="9" t="s">
        <v>858</v>
      </c>
      <c r="C22" s="9" t="s">
        <v>875</v>
      </c>
      <c r="D22" s="9" t="s">
        <v>956</v>
      </c>
      <c r="E22" s="8">
        <v>2004</v>
      </c>
      <c r="F22" s="9">
        <v>5</v>
      </c>
      <c r="G22" s="9">
        <v>1</v>
      </c>
      <c r="H22" s="127"/>
      <c r="I22" s="9">
        <v>30</v>
      </c>
      <c r="J22" s="5">
        <v>40</v>
      </c>
      <c r="K22" s="9" t="s">
        <v>214</v>
      </c>
      <c r="L22" s="9"/>
      <c r="Q22" s="3">
        <v>0.373</v>
      </c>
      <c r="Z22" s="5"/>
      <c r="AC22" s="3"/>
      <c r="AE22" s="6"/>
      <c r="AO22" s="3">
        <v>5.55</v>
      </c>
      <c r="AP22" s="3">
        <v>0.20701399999999998</v>
      </c>
      <c r="AR22" s="6">
        <v>0.23</v>
      </c>
      <c r="AS22" s="6"/>
      <c r="AU22" s="3">
        <v>0.97</v>
      </c>
      <c r="AV22" s="3">
        <v>-27.41</v>
      </c>
    </row>
    <row r="23" spans="1:48" ht="14.5" x14ac:dyDescent="0.35">
      <c r="A23" s="3" t="s">
        <v>848</v>
      </c>
      <c r="B23" s="9" t="s">
        <v>858</v>
      </c>
      <c r="C23" s="9" t="s">
        <v>875</v>
      </c>
      <c r="D23" s="9" t="s">
        <v>957</v>
      </c>
      <c r="E23" s="8">
        <v>2004</v>
      </c>
      <c r="F23" s="9">
        <v>5</v>
      </c>
      <c r="G23" s="9">
        <v>1</v>
      </c>
      <c r="H23" s="127"/>
      <c r="I23" s="9">
        <v>40</v>
      </c>
      <c r="J23" s="5">
        <v>50</v>
      </c>
      <c r="K23" s="9" t="s">
        <v>214</v>
      </c>
      <c r="L23" s="9"/>
      <c r="Q23" s="3">
        <v>0.2293</v>
      </c>
      <c r="Z23" s="5"/>
      <c r="AC23" s="3"/>
      <c r="AE23" s="6"/>
      <c r="AO23" s="3">
        <v>11.17</v>
      </c>
      <c r="AP23" s="3">
        <v>0.25618800000000003</v>
      </c>
      <c r="AR23" s="6">
        <v>0.48</v>
      </c>
      <c r="AS23" s="6"/>
      <c r="AU23" s="3">
        <v>0.74</v>
      </c>
      <c r="AV23" s="3">
        <v>-27.12</v>
      </c>
    </row>
    <row r="24" spans="1:48" ht="14.5" x14ac:dyDescent="0.35">
      <c r="A24" s="3" t="s">
        <v>848</v>
      </c>
      <c r="B24" s="9" t="s">
        <v>858</v>
      </c>
      <c r="C24" s="9" t="s">
        <v>875</v>
      </c>
      <c r="D24" s="9" t="s">
        <v>958</v>
      </c>
      <c r="E24" s="8">
        <v>2004</v>
      </c>
      <c r="F24" s="9">
        <v>5</v>
      </c>
      <c r="G24" s="9">
        <v>1</v>
      </c>
      <c r="H24" s="127"/>
      <c r="I24" s="9">
        <v>50</v>
      </c>
      <c r="J24" s="5">
        <v>55</v>
      </c>
      <c r="K24" s="9" t="s">
        <v>214</v>
      </c>
      <c r="L24" s="9"/>
      <c r="Q24" s="3">
        <v>0.2293</v>
      </c>
      <c r="Z24" s="5"/>
      <c r="AC24" s="3"/>
      <c r="AE24" s="6"/>
      <c r="AO24" s="3">
        <v>11.17</v>
      </c>
      <c r="AP24" s="3">
        <v>0.12809400000000001</v>
      </c>
      <c r="AR24" s="6">
        <v>0.48</v>
      </c>
      <c r="AS24" s="6"/>
      <c r="AU24" s="3">
        <v>0.74</v>
      </c>
      <c r="AV24" s="3">
        <v>-27.12</v>
      </c>
    </row>
    <row r="25" spans="1:48" ht="14.5" x14ac:dyDescent="0.35">
      <c r="A25" s="3" t="s">
        <v>848</v>
      </c>
      <c r="B25" s="9" t="s">
        <v>858</v>
      </c>
      <c r="C25" s="9" t="s">
        <v>876</v>
      </c>
      <c r="D25" s="9" t="s">
        <v>959</v>
      </c>
      <c r="E25" s="8">
        <v>2004</v>
      </c>
      <c r="F25" s="9">
        <v>5</v>
      </c>
      <c r="G25" s="9">
        <v>1</v>
      </c>
      <c r="H25" s="127"/>
      <c r="I25" s="9">
        <v>-65</v>
      </c>
      <c r="J25" s="5">
        <v>-60</v>
      </c>
      <c r="K25" s="9" t="s">
        <v>889</v>
      </c>
      <c r="L25" s="9"/>
      <c r="Q25" s="3">
        <v>7.6499999999999999E-2</v>
      </c>
      <c r="Z25" s="5"/>
      <c r="AC25" s="3"/>
      <c r="AE25" s="6"/>
      <c r="AO25" s="3">
        <v>43.23</v>
      </c>
      <c r="AP25" s="3">
        <v>0.16523199999999999</v>
      </c>
      <c r="AR25" s="6">
        <v>1.1299999999999999</v>
      </c>
      <c r="AS25" s="6"/>
      <c r="AU25" s="3">
        <v>-2.06</v>
      </c>
      <c r="AV25" s="3">
        <v>-27.49</v>
      </c>
    </row>
    <row r="26" spans="1:48" ht="14.5" x14ac:dyDescent="0.35">
      <c r="A26" s="3" t="s">
        <v>848</v>
      </c>
      <c r="B26" s="9" t="s">
        <v>858</v>
      </c>
      <c r="C26" s="9" t="s">
        <v>876</v>
      </c>
      <c r="D26" s="9" t="s">
        <v>960</v>
      </c>
      <c r="E26" s="8">
        <v>2004</v>
      </c>
      <c r="F26" s="9">
        <v>5</v>
      </c>
      <c r="G26" s="9">
        <v>1</v>
      </c>
      <c r="H26" s="127"/>
      <c r="I26" s="9">
        <v>-60</v>
      </c>
      <c r="J26" s="5">
        <v>-50</v>
      </c>
      <c r="K26" s="9" t="s">
        <v>889</v>
      </c>
      <c r="L26" s="9"/>
      <c r="Q26" s="3">
        <v>7.0199999999999999E-2</v>
      </c>
      <c r="Z26" s="5"/>
      <c r="AC26" s="3"/>
      <c r="AE26" s="6"/>
      <c r="AO26" s="3">
        <v>39.799999999999997</v>
      </c>
      <c r="AP26" s="3">
        <v>0.27954099999999998</v>
      </c>
      <c r="AR26" s="6">
        <v>1.3</v>
      </c>
      <c r="AS26" s="6"/>
      <c r="AU26" s="3">
        <v>0.91</v>
      </c>
      <c r="AV26" s="3">
        <v>-26.09</v>
      </c>
    </row>
    <row r="27" spans="1:48" ht="14.5" x14ac:dyDescent="0.35">
      <c r="A27" s="3" t="s">
        <v>848</v>
      </c>
      <c r="B27" s="9" t="s">
        <v>858</v>
      </c>
      <c r="C27" s="9" t="s">
        <v>876</v>
      </c>
      <c r="D27" s="9" t="s">
        <v>961</v>
      </c>
      <c r="E27" s="8">
        <v>2004</v>
      </c>
      <c r="F27" s="9">
        <v>5</v>
      </c>
      <c r="G27" s="9">
        <v>1</v>
      </c>
      <c r="H27" s="127"/>
      <c r="I27" s="9">
        <v>-50</v>
      </c>
      <c r="J27" s="5">
        <v>-40</v>
      </c>
      <c r="K27" s="9" t="s">
        <v>889</v>
      </c>
      <c r="L27" s="9"/>
      <c r="Q27" s="3">
        <v>9.6000000000000002E-2</v>
      </c>
      <c r="Z27" s="5"/>
      <c r="AC27" s="3"/>
      <c r="AE27" s="6"/>
      <c r="AO27" s="3">
        <v>38.24</v>
      </c>
      <c r="AP27" s="3">
        <v>0.36704699999999996</v>
      </c>
      <c r="AR27" s="6">
        <v>1.36</v>
      </c>
      <c r="AS27" s="6"/>
      <c r="AU27" s="3">
        <v>1.63</v>
      </c>
      <c r="AV27" s="3">
        <v>-25.96</v>
      </c>
    </row>
    <row r="28" spans="1:48" ht="14.5" x14ac:dyDescent="0.35">
      <c r="A28" s="3" t="s">
        <v>848</v>
      </c>
      <c r="B28" s="9" t="s">
        <v>858</v>
      </c>
      <c r="C28" s="9" t="s">
        <v>876</v>
      </c>
      <c r="D28" s="9" t="s">
        <v>962</v>
      </c>
      <c r="E28" s="8">
        <v>2004</v>
      </c>
      <c r="F28" s="9">
        <v>5</v>
      </c>
      <c r="G28" s="9">
        <v>1</v>
      </c>
      <c r="H28" s="127"/>
      <c r="I28" s="9">
        <v>-40</v>
      </c>
      <c r="J28" s="5">
        <v>-30</v>
      </c>
      <c r="K28" s="9" t="s">
        <v>889</v>
      </c>
      <c r="L28" s="9"/>
      <c r="Q28" s="3">
        <v>0.1147</v>
      </c>
      <c r="Z28" s="5"/>
      <c r="AC28" s="3"/>
      <c r="AE28" s="6"/>
      <c r="AO28" s="3">
        <v>37.880000000000003</v>
      </c>
      <c r="AP28" s="3">
        <v>0.43466000000000005</v>
      </c>
      <c r="AR28" s="6">
        <v>1.38</v>
      </c>
      <c r="AS28" s="6"/>
      <c r="AU28" s="3">
        <v>1</v>
      </c>
      <c r="AV28" s="3">
        <v>-25.79</v>
      </c>
    </row>
    <row r="29" spans="1:48" ht="14.5" x14ac:dyDescent="0.35">
      <c r="A29" s="3" t="s">
        <v>848</v>
      </c>
      <c r="B29" s="9" t="s">
        <v>858</v>
      </c>
      <c r="C29" s="9" t="s">
        <v>876</v>
      </c>
      <c r="D29" s="9" t="s">
        <v>963</v>
      </c>
      <c r="E29" s="8">
        <v>2004</v>
      </c>
      <c r="F29" s="9">
        <v>5</v>
      </c>
      <c r="G29" s="9">
        <v>1</v>
      </c>
      <c r="H29" s="127"/>
      <c r="I29" s="9">
        <v>-30</v>
      </c>
      <c r="J29" s="5">
        <v>0</v>
      </c>
      <c r="K29" s="9" t="s">
        <v>889</v>
      </c>
      <c r="L29" s="9"/>
      <c r="Q29" s="3">
        <v>0.27439999999999998</v>
      </c>
      <c r="Z29" s="5"/>
      <c r="AC29" s="3"/>
      <c r="AE29" s="6"/>
      <c r="AO29" s="3">
        <v>31.57</v>
      </c>
      <c r="AP29" s="3">
        <v>2.598808</v>
      </c>
      <c r="AR29" s="6">
        <v>1.41</v>
      </c>
      <c r="AS29" s="6"/>
      <c r="AU29" s="3">
        <v>1.43</v>
      </c>
      <c r="AV29" s="3">
        <v>-26.25</v>
      </c>
    </row>
    <row r="30" spans="1:48" ht="14.5" x14ac:dyDescent="0.35">
      <c r="A30" s="3" t="s">
        <v>848</v>
      </c>
      <c r="B30" s="9" t="s">
        <v>858</v>
      </c>
      <c r="C30" s="9" t="s">
        <v>876</v>
      </c>
      <c r="D30" s="9" t="s">
        <v>964</v>
      </c>
      <c r="E30" s="8">
        <v>2004</v>
      </c>
      <c r="F30" s="9">
        <v>5</v>
      </c>
      <c r="G30" s="9">
        <v>1</v>
      </c>
      <c r="H30" s="127"/>
      <c r="I30" s="9">
        <v>0</v>
      </c>
      <c r="J30" s="5">
        <v>10</v>
      </c>
      <c r="K30" s="9" t="s">
        <v>214</v>
      </c>
      <c r="L30" s="9"/>
      <c r="Q30" s="3">
        <v>0.30480000000000002</v>
      </c>
      <c r="Z30" s="5"/>
      <c r="AC30" s="3"/>
      <c r="AE30" s="6"/>
      <c r="AO30" s="3">
        <v>17.7</v>
      </c>
      <c r="AP30" s="3">
        <v>0.53964299999999998</v>
      </c>
      <c r="AR30" s="6">
        <v>0.92</v>
      </c>
      <c r="AS30" s="6"/>
      <c r="AU30" s="3">
        <v>0.62</v>
      </c>
      <c r="AV30" s="3">
        <v>-26.64</v>
      </c>
    </row>
    <row r="31" spans="1:48" ht="14.5" x14ac:dyDescent="0.35">
      <c r="A31" s="3" t="s">
        <v>848</v>
      </c>
      <c r="B31" s="9" t="s">
        <v>858</v>
      </c>
      <c r="C31" s="9" t="s">
        <v>876</v>
      </c>
      <c r="D31" s="9" t="s">
        <v>965</v>
      </c>
      <c r="E31" s="8">
        <v>2004</v>
      </c>
      <c r="F31" s="9">
        <v>5</v>
      </c>
      <c r="G31" s="9">
        <v>1</v>
      </c>
      <c r="H31" s="127"/>
      <c r="I31" s="9">
        <v>10</v>
      </c>
      <c r="J31" s="5">
        <v>20</v>
      </c>
      <c r="K31" s="9" t="s">
        <v>214</v>
      </c>
      <c r="L31" s="9"/>
      <c r="Q31" s="3">
        <v>1.1528</v>
      </c>
      <c r="Z31" s="5"/>
      <c r="AC31" s="3"/>
      <c r="AE31" s="6"/>
      <c r="AO31" s="3">
        <v>4.05</v>
      </c>
      <c r="AP31" s="3">
        <v>0.46663500000000002</v>
      </c>
      <c r="AR31" s="6">
        <v>0.2</v>
      </c>
      <c r="AS31" s="6"/>
      <c r="AU31" s="3">
        <v>1.47</v>
      </c>
      <c r="AV31" s="3">
        <v>-26.98</v>
      </c>
    </row>
    <row r="32" spans="1:48" ht="14.5" x14ac:dyDescent="0.35">
      <c r="A32" s="3" t="s">
        <v>848</v>
      </c>
      <c r="B32" s="9" t="s">
        <v>858</v>
      </c>
      <c r="C32" s="9" t="s">
        <v>876</v>
      </c>
      <c r="D32" s="9" t="s">
        <v>966</v>
      </c>
      <c r="E32" s="8">
        <v>2004</v>
      </c>
      <c r="F32" s="9">
        <v>5</v>
      </c>
      <c r="G32" s="9">
        <v>1</v>
      </c>
      <c r="H32" s="127"/>
      <c r="I32" s="9">
        <v>20</v>
      </c>
      <c r="J32" s="5">
        <v>30</v>
      </c>
      <c r="K32" s="9" t="s">
        <v>214</v>
      </c>
      <c r="L32" s="9"/>
      <c r="Q32" s="3">
        <v>0.79059999999999997</v>
      </c>
      <c r="Z32" s="5"/>
      <c r="AC32" s="3"/>
      <c r="AE32" s="6"/>
      <c r="AO32" s="3">
        <v>3.9</v>
      </c>
      <c r="AP32" s="3">
        <v>4.7444E-2</v>
      </c>
      <c r="AR32" s="6">
        <v>0.19</v>
      </c>
      <c r="AS32" s="6"/>
      <c r="AU32" s="3">
        <v>0.7</v>
      </c>
      <c r="AV32" s="3">
        <v>-26.86</v>
      </c>
    </row>
    <row r="33" spans="1:48" ht="14.5" x14ac:dyDescent="0.35">
      <c r="A33" s="3" t="s">
        <v>848</v>
      </c>
      <c r="B33" s="9" t="s">
        <v>858</v>
      </c>
      <c r="C33" s="9" t="s">
        <v>876</v>
      </c>
      <c r="D33" s="9" t="s">
        <v>967</v>
      </c>
      <c r="E33" s="8">
        <v>2004</v>
      </c>
      <c r="F33" s="9">
        <v>5</v>
      </c>
      <c r="G33" s="9">
        <v>1</v>
      </c>
      <c r="H33" s="127"/>
      <c r="I33" s="9">
        <v>30</v>
      </c>
      <c r="J33" s="5">
        <v>40</v>
      </c>
      <c r="K33" s="9" t="s">
        <v>214</v>
      </c>
      <c r="L33" s="9"/>
      <c r="Q33" s="3">
        <v>0.39079999999999998</v>
      </c>
      <c r="Z33" s="5"/>
      <c r="AC33" s="3"/>
      <c r="AE33" s="6"/>
      <c r="AO33" s="3">
        <v>3.5</v>
      </c>
      <c r="AP33" s="3">
        <v>8.6534E-2</v>
      </c>
      <c r="AR33" s="6">
        <v>0.17</v>
      </c>
      <c r="AS33" s="6"/>
      <c r="AU33" s="3">
        <v>1.07</v>
      </c>
      <c r="AV33" s="3">
        <v>-26.84</v>
      </c>
    </row>
    <row r="34" spans="1:48" ht="14.5" x14ac:dyDescent="0.35">
      <c r="A34" s="3" t="s">
        <v>848</v>
      </c>
      <c r="B34" s="9" t="s">
        <v>858</v>
      </c>
      <c r="C34" s="9" t="s">
        <v>876</v>
      </c>
      <c r="D34" s="9" t="s">
        <v>968</v>
      </c>
      <c r="E34" s="8">
        <v>2004</v>
      </c>
      <c r="F34" s="9">
        <v>5</v>
      </c>
      <c r="G34" s="9">
        <v>1</v>
      </c>
      <c r="H34" s="127"/>
      <c r="I34" s="9">
        <v>40</v>
      </c>
      <c r="J34" s="5">
        <v>50</v>
      </c>
      <c r="K34" s="9" t="s">
        <v>214</v>
      </c>
      <c r="L34" s="9"/>
      <c r="Q34" s="3">
        <v>0.2908</v>
      </c>
      <c r="Z34" s="5"/>
      <c r="AC34" s="3"/>
      <c r="AE34" s="6"/>
      <c r="AO34" s="3">
        <v>3.23</v>
      </c>
      <c r="AP34" s="3">
        <v>9.3934000000000004E-2</v>
      </c>
      <c r="AR34" s="6">
        <v>0.16</v>
      </c>
      <c r="AS34" s="6"/>
      <c r="AU34" s="3">
        <v>1.1200000000000001</v>
      </c>
      <c r="AV34" s="3">
        <v>-26.83</v>
      </c>
    </row>
    <row r="35" spans="1:48" ht="14.5" x14ac:dyDescent="0.35">
      <c r="A35" s="3" t="s">
        <v>848</v>
      </c>
      <c r="B35" s="9" t="s">
        <v>858</v>
      </c>
      <c r="C35" s="9" t="s">
        <v>876</v>
      </c>
      <c r="D35" s="9" t="s">
        <v>969</v>
      </c>
      <c r="E35" s="8">
        <v>2004</v>
      </c>
      <c r="F35" s="9">
        <v>5</v>
      </c>
      <c r="G35" s="9">
        <v>1</v>
      </c>
      <c r="H35" s="127"/>
      <c r="I35" s="9">
        <v>50</v>
      </c>
      <c r="J35" s="5">
        <v>62</v>
      </c>
      <c r="K35" s="9" t="s">
        <v>214</v>
      </c>
      <c r="L35" s="9"/>
      <c r="Q35" s="3">
        <v>0.2908</v>
      </c>
      <c r="Z35" s="5"/>
      <c r="AC35" s="3"/>
      <c r="AE35" s="6"/>
      <c r="AO35" s="3">
        <v>3.23</v>
      </c>
      <c r="AP35" s="3">
        <v>0.112721</v>
      </c>
      <c r="AR35" s="6">
        <v>0.16</v>
      </c>
      <c r="AS35" s="6"/>
      <c r="AU35" s="3">
        <v>1.1200000000000001</v>
      </c>
      <c r="AV35" s="3">
        <v>-26.83</v>
      </c>
    </row>
    <row r="36" spans="1:48" ht="14.5" x14ac:dyDescent="0.35">
      <c r="A36" s="3" t="s">
        <v>848</v>
      </c>
      <c r="B36" s="9" t="s">
        <v>858</v>
      </c>
      <c r="C36" s="9" t="s">
        <v>877</v>
      </c>
      <c r="D36" s="9" t="s">
        <v>970</v>
      </c>
      <c r="E36" s="8">
        <v>2004</v>
      </c>
      <c r="F36" s="9">
        <v>5</v>
      </c>
      <c r="G36" s="9">
        <v>1</v>
      </c>
      <c r="H36" s="127"/>
      <c r="I36" s="9">
        <v>-50</v>
      </c>
      <c r="J36" s="5">
        <v>-45</v>
      </c>
      <c r="K36" s="9" t="s">
        <v>889</v>
      </c>
      <c r="L36" s="9"/>
      <c r="Q36" s="3">
        <v>5.5500000000000001E-2</v>
      </c>
      <c r="Z36" s="5"/>
      <c r="AC36" s="3"/>
      <c r="AE36" s="6"/>
      <c r="AO36" s="3">
        <v>43.15</v>
      </c>
      <c r="AP36" s="3">
        <v>0.119825</v>
      </c>
      <c r="AR36" s="6">
        <v>0.98</v>
      </c>
      <c r="AS36" s="6"/>
      <c r="AU36" s="3">
        <v>-2.92</v>
      </c>
      <c r="AV36" s="3">
        <v>-29.63</v>
      </c>
    </row>
    <row r="37" spans="1:48" ht="14.5" x14ac:dyDescent="0.35">
      <c r="A37" s="3" t="s">
        <v>848</v>
      </c>
      <c r="B37" s="9" t="s">
        <v>858</v>
      </c>
      <c r="C37" s="9" t="s">
        <v>877</v>
      </c>
      <c r="D37" s="9" t="s">
        <v>971</v>
      </c>
      <c r="E37" s="8">
        <v>2004</v>
      </c>
      <c r="F37" s="9">
        <v>5</v>
      </c>
      <c r="G37" s="9">
        <v>1</v>
      </c>
      <c r="H37" s="127"/>
      <c r="I37" s="9">
        <v>-45</v>
      </c>
      <c r="J37" s="5">
        <v>-35</v>
      </c>
      <c r="K37" s="9" t="s">
        <v>889</v>
      </c>
      <c r="L37" s="9"/>
      <c r="Q37" s="3">
        <v>5.9299999999999999E-2</v>
      </c>
      <c r="Z37" s="5"/>
      <c r="AC37" s="3"/>
      <c r="AE37" s="6"/>
      <c r="AO37" s="3">
        <v>41.84</v>
      </c>
      <c r="AP37" s="3">
        <v>0.24820700000000001</v>
      </c>
      <c r="AR37" s="6">
        <v>0.87</v>
      </c>
      <c r="AS37" s="6"/>
      <c r="AU37" s="3">
        <v>-0.39</v>
      </c>
      <c r="AV37" s="3">
        <v>-27.59</v>
      </c>
    </row>
    <row r="38" spans="1:48" ht="14.5" x14ac:dyDescent="0.35">
      <c r="A38" s="3" t="s">
        <v>848</v>
      </c>
      <c r="B38" s="9" t="s">
        <v>858</v>
      </c>
      <c r="C38" s="9" t="s">
        <v>877</v>
      </c>
      <c r="D38" s="9" t="s">
        <v>972</v>
      </c>
      <c r="E38" s="8">
        <v>2004</v>
      </c>
      <c r="F38" s="9">
        <v>5</v>
      </c>
      <c r="G38" s="9">
        <v>1</v>
      </c>
      <c r="H38" s="127"/>
      <c r="I38" s="9">
        <v>-35</v>
      </c>
      <c r="J38" s="5">
        <v>-25</v>
      </c>
      <c r="K38" s="9" t="s">
        <v>889</v>
      </c>
      <c r="L38" s="9"/>
      <c r="Q38" s="3">
        <v>6.8199999999999997E-2</v>
      </c>
      <c r="Z38" s="5"/>
      <c r="AC38" s="3"/>
      <c r="AE38" s="6"/>
      <c r="AO38" s="3">
        <v>41.16</v>
      </c>
      <c r="AP38" s="3">
        <v>0.28087199999999996</v>
      </c>
      <c r="AR38" s="6">
        <v>0.87</v>
      </c>
      <c r="AS38" s="6"/>
      <c r="AU38" s="3">
        <v>0.87</v>
      </c>
      <c r="AV38" s="3">
        <v>-26.26</v>
      </c>
    </row>
    <row r="39" spans="1:48" ht="14.5" x14ac:dyDescent="0.35">
      <c r="A39" s="3" t="s">
        <v>848</v>
      </c>
      <c r="B39" s="9" t="s">
        <v>858</v>
      </c>
      <c r="C39" s="9" t="s">
        <v>877</v>
      </c>
      <c r="D39" s="9" t="s">
        <v>973</v>
      </c>
      <c r="E39" s="8">
        <v>2004</v>
      </c>
      <c r="F39" s="9">
        <v>5</v>
      </c>
      <c r="G39" s="9">
        <v>1</v>
      </c>
      <c r="H39" s="127"/>
      <c r="I39" s="9">
        <v>-25</v>
      </c>
      <c r="J39" s="5">
        <v>-15</v>
      </c>
      <c r="K39" s="9" t="s">
        <v>889</v>
      </c>
      <c r="L39" s="9"/>
      <c r="Q39" s="3">
        <v>8.6499999999999994E-2</v>
      </c>
      <c r="Z39" s="5"/>
      <c r="AC39" s="3"/>
      <c r="AE39" s="6"/>
      <c r="AO39" s="3">
        <v>40.61</v>
      </c>
      <c r="AP39" s="3">
        <v>0.351468</v>
      </c>
      <c r="AR39" s="6">
        <v>1.32</v>
      </c>
      <c r="AS39" s="6"/>
      <c r="AU39" s="3">
        <v>0.91</v>
      </c>
      <c r="AV39" s="3">
        <v>-26.1</v>
      </c>
    </row>
    <row r="40" spans="1:48" ht="14.5" x14ac:dyDescent="0.35">
      <c r="A40" s="3" t="s">
        <v>848</v>
      </c>
      <c r="B40" s="9" t="s">
        <v>858</v>
      </c>
      <c r="C40" s="9" t="s">
        <v>877</v>
      </c>
      <c r="D40" s="9" t="s">
        <v>974</v>
      </c>
      <c r="E40" s="8">
        <v>2004</v>
      </c>
      <c r="F40" s="9">
        <v>5</v>
      </c>
      <c r="G40" s="9">
        <v>1</v>
      </c>
      <c r="H40" s="127"/>
      <c r="I40" s="9">
        <v>-15</v>
      </c>
      <c r="J40" s="5">
        <v>0</v>
      </c>
      <c r="K40" s="9" t="s">
        <v>889</v>
      </c>
      <c r="L40" s="9"/>
      <c r="Q40" s="3">
        <v>0.1222</v>
      </c>
      <c r="Z40" s="5"/>
      <c r="AC40" s="3"/>
      <c r="AE40" s="6"/>
      <c r="AO40" s="3">
        <v>39.85</v>
      </c>
      <c r="AP40" s="3">
        <v>0.73071600000000003</v>
      </c>
      <c r="AR40" s="6">
        <v>1.57</v>
      </c>
      <c r="AS40" s="6"/>
      <c r="AU40" s="3">
        <v>0.71</v>
      </c>
      <c r="AV40" s="3">
        <v>-25.91</v>
      </c>
    </row>
    <row r="41" spans="1:48" ht="14.5" x14ac:dyDescent="0.35">
      <c r="A41" s="3" t="s">
        <v>848</v>
      </c>
      <c r="B41" s="9" t="s">
        <v>858</v>
      </c>
      <c r="C41" s="9" t="s">
        <v>877</v>
      </c>
      <c r="D41" s="9" t="s">
        <v>975</v>
      </c>
      <c r="E41" s="8">
        <v>2004</v>
      </c>
      <c r="F41" s="9">
        <v>5</v>
      </c>
      <c r="G41" s="9">
        <v>1</v>
      </c>
      <c r="H41" s="127"/>
      <c r="I41" s="9">
        <v>0</v>
      </c>
      <c r="J41" s="5">
        <v>10</v>
      </c>
      <c r="K41" s="9" t="s">
        <v>214</v>
      </c>
      <c r="L41" s="9"/>
      <c r="Q41" s="3">
        <v>1.0649999999999999</v>
      </c>
      <c r="Z41" s="5"/>
      <c r="AC41" s="3"/>
      <c r="AE41" s="6"/>
      <c r="AO41" s="3">
        <v>5.76</v>
      </c>
      <c r="AP41" s="3">
        <v>0.60416499999999995</v>
      </c>
      <c r="AR41" s="6">
        <v>0.22</v>
      </c>
      <c r="AS41" s="6"/>
      <c r="AU41" s="3">
        <v>1.1399999999999999</v>
      </c>
      <c r="AV41" s="3">
        <v>-27.14</v>
      </c>
    </row>
    <row r="42" spans="1:48" ht="14.5" x14ac:dyDescent="0.35">
      <c r="A42" s="3" t="s">
        <v>848</v>
      </c>
      <c r="B42" s="9" t="s">
        <v>858</v>
      </c>
      <c r="C42" s="9" t="s">
        <v>877</v>
      </c>
      <c r="D42" s="9" t="s">
        <v>976</v>
      </c>
      <c r="E42" s="8">
        <v>2004</v>
      </c>
      <c r="F42" s="9">
        <v>5</v>
      </c>
      <c r="G42" s="9">
        <v>1</v>
      </c>
      <c r="H42" s="127"/>
      <c r="I42" s="9">
        <v>10</v>
      </c>
      <c r="J42" s="5">
        <v>20</v>
      </c>
      <c r="K42" s="9" t="s">
        <v>214</v>
      </c>
      <c r="L42" s="9"/>
      <c r="Q42" s="3">
        <v>0.72499999999999998</v>
      </c>
      <c r="Z42" s="5"/>
      <c r="AC42" s="3"/>
      <c r="AE42" s="6"/>
      <c r="AO42" s="3">
        <v>8.59</v>
      </c>
      <c r="AP42" s="3">
        <v>0.62244600000000005</v>
      </c>
      <c r="AR42" s="6">
        <v>0.34</v>
      </c>
      <c r="AS42" s="6"/>
      <c r="AU42" s="3">
        <v>0.73</v>
      </c>
      <c r="AV42" s="3">
        <v>-27.53</v>
      </c>
    </row>
    <row r="43" spans="1:48" ht="14.5" x14ac:dyDescent="0.35">
      <c r="A43" s="3" t="s">
        <v>848</v>
      </c>
      <c r="B43" s="9" t="s">
        <v>858</v>
      </c>
      <c r="C43" s="9" t="s">
        <v>877</v>
      </c>
      <c r="D43" s="9" t="s">
        <v>977</v>
      </c>
      <c r="E43" s="8">
        <v>2004</v>
      </c>
      <c r="F43" s="9">
        <v>5</v>
      </c>
      <c r="G43" s="9">
        <v>1</v>
      </c>
      <c r="H43" s="127"/>
      <c r="I43" s="9">
        <v>20</v>
      </c>
      <c r="J43" s="5">
        <v>30</v>
      </c>
      <c r="K43" s="9" t="s">
        <v>214</v>
      </c>
      <c r="L43" s="9"/>
      <c r="Q43" s="3">
        <v>0.26429999999999998</v>
      </c>
      <c r="Z43" s="5"/>
      <c r="AC43" s="3"/>
      <c r="AE43" s="6"/>
      <c r="AO43" s="3">
        <v>27.8</v>
      </c>
      <c r="AP43" s="3">
        <v>0.73482599999999998</v>
      </c>
      <c r="AR43" s="6">
        <v>1.38</v>
      </c>
      <c r="AS43" s="6"/>
      <c r="AU43" s="3">
        <v>0.82</v>
      </c>
      <c r="AV43" s="3">
        <v>-26.39</v>
      </c>
    </row>
    <row r="44" spans="1:48" ht="14.5" x14ac:dyDescent="0.35">
      <c r="A44" s="3" t="s">
        <v>848</v>
      </c>
      <c r="B44" s="9" t="s">
        <v>858</v>
      </c>
      <c r="C44" s="9" t="s">
        <v>877</v>
      </c>
      <c r="D44" s="9" t="s">
        <v>978</v>
      </c>
      <c r="E44" s="8">
        <v>2004</v>
      </c>
      <c r="F44" s="9">
        <v>5</v>
      </c>
      <c r="G44" s="9">
        <v>1</v>
      </c>
      <c r="H44" s="127"/>
      <c r="I44" s="9">
        <v>30</v>
      </c>
      <c r="J44" s="5">
        <v>32</v>
      </c>
      <c r="K44" s="9" t="s">
        <v>214</v>
      </c>
      <c r="L44" s="9"/>
      <c r="Q44" s="3">
        <v>0.26429999999999998</v>
      </c>
      <c r="Z44" s="5"/>
      <c r="AC44" s="3"/>
      <c r="AE44" s="6"/>
      <c r="AO44" s="3">
        <v>27.8</v>
      </c>
      <c r="AP44" s="3">
        <v>0.14696500000000001</v>
      </c>
      <c r="AR44" s="6">
        <v>1.38</v>
      </c>
      <c r="AS44" s="6"/>
      <c r="AU44" s="3">
        <v>0.82</v>
      </c>
      <c r="AV44" s="3">
        <v>-26.39</v>
      </c>
    </row>
    <row r="45" spans="1:48" ht="14.5" x14ac:dyDescent="0.35">
      <c r="A45" s="3" t="s">
        <v>848</v>
      </c>
      <c r="B45" s="9" t="s">
        <v>858</v>
      </c>
      <c r="C45" s="9" t="s">
        <v>878</v>
      </c>
      <c r="D45" s="9" t="s">
        <v>979</v>
      </c>
      <c r="E45" s="8">
        <v>2004</v>
      </c>
      <c r="F45" s="9">
        <v>5</v>
      </c>
      <c r="G45" s="9">
        <v>1</v>
      </c>
      <c r="H45" s="127"/>
      <c r="I45" s="9">
        <v>-63</v>
      </c>
      <c r="J45" s="5">
        <v>-58</v>
      </c>
      <c r="K45" s="9" t="s">
        <v>889</v>
      </c>
      <c r="L45" s="9"/>
      <c r="Q45" s="3">
        <v>4.0399999999999998E-2</v>
      </c>
      <c r="Z45" s="5"/>
      <c r="AC45" s="3"/>
      <c r="AE45" s="6"/>
      <c r="AO45" s="3">
        <v>43</v>
      </c>
      <c r="AP45" s="3">
        <v>8.6945000000000008E-2</v>
      </c>
      <c r="AR45" s="6">
        <v>0.88</v>
      </c>
      <c r="AS45" s="6"/>
      <c r="AU45" s="3">
        <v>-3.13</v>
      </c>
      <c r="AV45" s="3">
        <v>-28.37</v>
      </c>
    </row>
    <row r="46" spans="1:48" ht="14.5" x14ac:dyDescent="0.35">
      <c r="A46" s="3" t="s">
        <v>848</v>
      </c>
      <c r="B46" s="9" t="s">
        <v>858</v>
      </c>
      <c r="C46" s="9" t="s">
        <v>878</v>
      </c>
      <c r="D46" s="9" t="s">
        <v>980</v>
      </c>
      <c r="E46" s="8">
        <v>2004</v>
      </c>
      <c r="F46" s="9">
        <v>5</v>
      </c>
      <c r="G46" s="9">
        <v>1</v>
      </c>
      <c r="H46" s="127"/>
      <c r="I46" s="9">
        <v>-58</v>
      </c>
      <c r="J46" s="5">
        <v>-48</v>
      </c>
      <c r="K46" s="9" t="s">
        <v>889</v>
      </c>
      <c r="L46" s="9"/>
      <c r="Q46" s="3">
        <v>4.1399999999999999E-2</v>
      </c>
      <c r="Z46" s="5"/>
      <c r="AC46" s="3"/>
      <c r="AE46" s="6"/>
      <c r="AO46" s="3">
        <v>41.15</v>
      </c>
      <c r="AP46" s="3">
        <v>0.170457</v>
      </c>
      <c r="AR46" s="6">
        <v>0.63</v>
      </c>
      <c r="AS46" s="6"/>
      <c r="AU46" s="3">
        <v>-2.2999999999999998</v>
      </c>
      <c r="AV46" s="3">
        <v>-27.16</v>
      </c>
    </row>
    <row r="47" spans="1:48" ht="14.5" x14ac:dyDescent="0.35">
      <c r="A47" s="3" t="s">
        <v>848</v>
      </c>
      <c r="B47" s="9" t="s">
        <v>858</v>
      </c>
      <c r="C47" s="9" t="s">
        <v>878</v>
      </c>
      <c r="D47" s="9" t="s">
        <v>981</v>
      </c>
      <c r="E47" s="8">
        <v>2004</v>
      </c>
      <c r="F47" s="9">
        <v>5</v>
      </c>
      <c r="G47" s="9">
        <v>1</v>
      </c>
      <c r="H47" s="127"/>
      <c r="I47" s="9">
        <v>-48</v>
      </c>
      <c r="J47" s="5">
        <v>-38</v>
      </c>
      <c r="K47" s="9" t="s">
        <v>889</v>
      </c>
      <c r="L47" s="9"/>
      <c r="Q47" s="3">
        <v>7.0900000000000005E-2</v>
      </c>
      <c r="Z47" s="5"/>
      <c r="AC47" s="3"/>
      <c r="AE47" s="6"/>
      <c r="AO47" s="3">
        <v>40</v>
      </c>
      <c r="AP47" s="3">
        <v>0.28366199999999997</v>
      </c>
      <c r="AR47" s="6">
        <v>0.92</v>
      </c>
      <c r="AS47" s="6"/>
      <c r="AU47" s="3">
        <v>-0.74</v>
      </c>
      <c r="AV47" s="3">
        <v>-26.17</v>
      </c>
    </row>
    <row r="48" spans="1:48" ht="14.5" x14ac:dyDescent="0.35">
      <c r="A48" s="3" t="s">
        <v>848</v>
      </c>
      <c r="B48" s="9" t="s">
        <v>858</v>
      </c>
      <c r="C48" s="9" t="s">
        <v>878</v>
      </c>
      <c r="D48" s="9" t="s">
        <v>982</v>
      </c>
      <c r="E48" s="8">
        <v>2004</v>
      </c>
      <c r="F48" s="9">
        <v>5</v>
      </c>
      <c r="G48" s="9">
        <v>1</v>
      </c>
      <c r="H48" s="127"/>
      <c r="I48" s="9">
        <v>-38</v>
      </c>
      <c r="J48" s="5">
        <v>-28</v>
      </c>
      <c r="K48" s="9" t="s">
        <v>889</v>
      </c>
      <c r="L48" s="9"/>
      <c r="Q48" s="3">
        <v>0.10150000000000001</v>
      </c>
      <c r="Z48" s="5"/>
      <c r="AC48" s="3"/>
      <c r="AE48" s="6"/>
      <c r="AO48" s="3">
        <v>40.85</v>
      </c>
      <c r="AP48" s="3">
        <v>0.41479300000000002</v>
      </c>
      <c r="AR48" s="6">
        <v>1.42</v>
      </c>
      <c r="AS48" s="6"/>
      <c r="AU48" s="3">
        <v>0.57999999999999996</v>
      </c>
      <c r="AV48" s="3">
        <v>-25.89</v>
      </c>
    </row>
    <row r="49" spans="1:48" ht="14.5" x14ac:dyDescent="0.35">
      <c r="A49" s="3" t="s">
        <v>848</v>
      </c>
      <c r="B49" s="9" t="s">
        <v>858</v>
      </c>
      <c r="C49" s="9" t="s">
        <v>878</v>
      </c>
      <c r="D49" s="9" t="s">
        <v>983</v>
      </c>
      <c r="E49" s="8">
        <v>2004</v>
      </c>
      <c r="F49" s="9">
        <v>5</v>
      </c>
      <c r="G49" s="9">
        <v>1</v>
      </c>
      <c r="H49" s="127"/>
      <c r="I49" s="9">
        <v>-28</v>
      </c>
      <c r="J49" s="5">
        <v>0</v>
      </c>
      <c r="K49" s="9" t="s">
        <v>889</v>
      </c>
      <c r="L49" s="9"/>
      <c r="Q49" s="3">
        <v>0.27</v>
      </c>
      <c r="Z49" s="5"/>
      <c r="AC49" s="3"/>
      <c r="AE49" s="6"/>
      <c r="AO49" s="3">
        <v>29.95</v>
      </c>
      <c r="AP49" s="3">
        <v>2.264084</v>
      </c>
      <c r="AR49" s="6">
        <v>1.42</v>
      </c>
      <c r="AS49" s="6"/>
      <c r="AU49" s="3">
        <v>0.83</v>
      </c>
      <c r="AV49" s="3">
        <v>-26.15</v>
      </c>
    </row>
    <row r="50" spans="1:48" ht="14.5" x14ac:dyDescent="0.35">
      <c r="A50" s="3" t="s">
        <v>848</v>
      </c>
      <c r="B50" s="9" t="s">
        <v>858</v>
      </c>
      <c r="C50" s="9" t="s">
        <v>878</v>
      </c>
      <c r="D50" s="9" t="s">
        <v>984</v>
      </c>
      <c r="E50" s="8">
        <v>2004</v>
      </c>
      <c r="F50" s="9">
        <v>5</v>
      </c>
      <c r="G50" s="9">
        <v>1</v>
      </c>
      <c r="H50" s="127"/>
      <c r="I50" s="9">
        <v>0</v>
      </c>
      <c r="J50" s="5">
        <v>10</v>
      </c>
      <c r="K50" s="9" t="s">
        <v>214</v>
      </c>
      <c r="L50" s="9"/>
      <c r="Q50" s="3">
        <v>0.45650000000000002</v>
      </c>
      <c r="Z50" s="5"/>
      <c r="AC50" s="3"/>
      <c r="AE50" s="6"/>
      <c r="AO50" s="3">
        <v>19.36</v>
      </c>
      <c r="AP50" s="3">
        <v>0.88368700000000011</v>
      </c>
      <c r="AR50" s="6">
        <v>0.92</v>
      </c>
      <c r="AS50" s="6"/>
      <c r="AU50" s="3">
        <v>0.93</v>
      </c>
      <c r="AV50" s="3">
        <v>-26.95</v>
      </c>
    </row>
    <row r="51" spans="1:48" ht="14.5" x14ac:dyDescent="0.35">
      <c r="A51" s="3" t="s">
        <v>848</v>
      </c>
      <c r="B51" s="9" t="s">
        <v>858</v>
      </c>
      <c r="C51" s="9" t="s">
        <v>878</v>
      </c>
      <c r="D51" s="9" t="s">
        <v>985</v>
      </c>
      <c r="E51" s="8">
        <v>2004</v>
      </c>
      <c r="F51" s="9">
        <v>5</v>
      </c>
      <c r="G51" s="9">
        <v>1</v>
      </c>
      <c r="H51" s="127"/>
      <c r="I51" s="9">
        <v>10</v>
      </c>
      <c r="J51" s="5">
        <v>20</v>
      </c>
      <c r="K51" s="9" t="s">
        <v>214</v>
      </c>
      <c r="L51" s="9"/>
      <c r="Q51" s="3">
        <v>0.45650000000000002</v>
      </c>
      <c r="Z51" s="5"/>
      <c r="AC51" s="3"/>
      <c r="AE51" s="6"/>
      <c r="AO51" s="3">
        <v>19.36</v>
      </c>
      <c r="AP51" s="3">
        <v>0.17673699999999998</v>
      </c>
      <c r="AR51" s="6">
        <v>0.92</v>
      </c>
      <c r="AS51" s="6"/>
      <c r="AU51" s="3">
        <v>0.93</v>
      </c>
      <c r="AV51" s="3">
        <v>-26.95</v>
      </c>
    </row>
    <row r="52" spans="1:48" ht="14.5" x14ac:dyDescent="0.35">
      <c r="A52" s="3" t="s">
        <v>848</v>
      </c>
      <c r="B52" s="9" t="s">
        <v>858</v>
      </c>
      <c r="C52" s="9" t="s">
        <v>879</v>
      </c>
      <c r="D52" s="9" t="s">
        <v>986</v>
      </c>
      <c r="E52" s="8">
        <v>2004</v>
      </c>
      <c r="F52" s="9">
        <v>5</v>
      </c>
      <c r="G52" s="9">
        <v>1</v>
      </c>
      <c r="H52" s="127"/>
      <c r="I52" s="9">
        <v>-54</v>
      </c>
      <c r="J52" s="5">
        <v>-49</v>
      </c>
      <c r="K52" s="9" t="s">
        <v>889</v>
      </c>
      <c r="L52" s="9"/>
      <c r="Q52" s="3">
        <v>4.4499999999999998E-2</v>
      </c>
      <c r="Z52" s="5"/>
      <c r="AC52" s="3"/>
      <c r="AE52" s="6"/>
      <c r="AO52" s="3">
        <v>41.76</v>
      </c>
      <c r="AP52" s="3">
        <v>9.3008000000000007E-2</v>
      </c>
      <c r="AR52" s="6">
        <v>0.86</v>
      </c>
      <c r="AS52" s="6"/>
      <c r="AU52" s="3">
        <v>-3.54</v>
      </c>
      <c r="AV52" s="3">
        <v>-27.63</v>
      </c>
    </row>
    <row r="53" spans="1:48" ht="14.5" x14ac:dyDescent="0.35">
      <c r="A53" s="3" t="s">
        <v>848</v>
      </c>
      <c r="B53" s="9" t="s">
        <v>858</v>
      </c>
      <c r="C53" s="9" t="s">
        <v>879</v>
      </c>
      <c r="D53" s="9" t="s">
        <v>987</v>
      </c>
      <c r="E53" s="8">
        <v>2004</v>
      </c>
      <c r="F53" s="9">
        <v>5</v>
      </c>
      <c r="G53" s="9">
        <v>1</v>
      </c>
      <c r="H53" s="127"/>
      <c r="I53" s="9">
        <v>-49</v>
      </c>
      <c r="J53" s="5">
        <v>-39</v>
      </c>
      <c r="K53" s="9" t="s">
        <v>889</v>
      </c>
      <c r="L53" s="9"/>
      <c r="Q53" s="3">
        <v>8.0199999999999994E-2</v>
      </c>
      <c r="Z53" s="5"/>
      <c r="AC53" s="3"/>
      <c r="AE53" s="6"/>
      <c r="AO53" s="3">
        <v>42.21</v>
      </c>
      <c r="AP53" s="3">
        <v>0.33851599999999998</v>
      </c>
      <c r="AR53" s="6">
        <v>0.89</v>
      </c>
      <c r="AS53" s="6"/>
      <c r="AU53" s="3">
        <v>-0.74</v>
      </c>
      <c r="AV53" s="3">
        <v>-26.39</v>
      </c>
    </row>
    <row r="54" spans="1:48" ht="14.5" x14ac:dyDescent="0.35">
      <c r="A54" s="3" t="s">
        <v>848</v>
      </c>
      <c r="B54" s="9" t="s">
        <v>858</v>
      </c>
      <c r="C54" s="9" t="s">
        <v>879</v>
      </c>
      <c r="D54" s="9" t="s">
        <v>988</v>
      </c>
      <c r="E54" s="8">
        <v>2004</v>
      </c>
      <c r="F54" s="9">
        <v>5</v>
      </c>
      <c r="G54" s="9">
        <v>1</v>
      </c>
      <c r="H54" s="127"/>
      <c r="I54" s="9">
        <v>-39</v>
      </c>
      <c r="J54" s="5">
        <v>-29</v>
      </c>
      <c r="K54" s="9" t="s">
        <v>889</v>
      </c>
      <c r="L54" s="9"/>
      <c r="Q54" s="3">
        <v>0.14849999999999999</v>
      </c>
      <c r="Z54" s="5"/>
      <c r="AC54" s="3"/>
      <c r="AE54" s="6"/>
      <c r="AO54" s="3">
        <v>41.19</v>
      </c>
      <c r="AP54" s="3">
        <v>0.611869</v>
      </c>
      <c r="AR54" s="6">
        <v>1.63</v>
      </c>
      <c r="AS54" s="6"/>
      <c r="AU54" s="3">
        <v>0.39</v>
      </c>
      <c r="AV54" s="3">
        <v>-25.79</v>
      </c>
    </row>
    <row r="55" spans="1:48" ht="14.5" x14ac:dyDescent="0.35">
      <c r="A55" s="3" t="s">
        <v>848</v>
      </c>
      <c r="B55" s="9" t="s">
        <v>858</v>
      </c>
      <c r="C55" s="9" t="s">
        <v>879</v>
      </c>
      <c r="D55" s="9" t="s">
        <v>989</v>
      </c>
      <c r="E55" s="8">
        <v>2004</v>
      </c>
      <c r="F55" s="9">
        <v>5</v>
      </c>
      <c r="G55" s="9">
        <v>1</v>
      </c>
      <c r="H55" s="127"/>
      <c r="I55" s="9">
        <v>-29</v>
      </c>
      <c r="J55" s="5">
        <v>-19</v>
      </c>
      <c r="K55" s="9" t="s">
        <v>889</v>
      </c>
      <c r="L55" s="9"/>
      <c r="Q55" s="3">
        <v>0.1517</v>
      </c>
      <c r="Z55" s="5"/>
      <c r="AC55" s="3"/>
      <c r="AE55" s="6"/>
      <c r="AO55" s="3">
        <v>41.45</v>
      </c>
      <c r="AP55" s="3">
        <v>0.62884799999999996</v>
      </c>
      <c r="AR55" s="6">
        <v>1.53</v>
      </c>
      <c r="AS55" s="6"/>
      <c r="AU55" s="3">
        <v>0.31</v>
      </c>
      <c r="AV55" s="3">
        <v>-26.12</v>
      </c>
    </row>
    <row r="56" spans="1:48" ht="14.5" x14ac:dyDescent="0.35">
      <c r="A56" s="3" t="s">
        <v>848</v>
      </c>
      <c r="B56" s="9" t="s">
        <v>858</v>
      </c>
      <c r="C56" s="9" t="s">
        <v>879</v>
      </c>
      <c r="D56" s="9" t="s">
        <v>990</v>
      </c>
      <c r="E56" s="8">
        <v>2004</v>
      </c>
      <c r="F56" s="9">
        <v>5</v>
      </c>
      <c r="G56" s="9">
        <v>1</v>
      </c>
      <c r="H56" s="127"/>
      <c r="I56" s="9">
        <v>-19</v>
      </c>
      <c r="J56" s="5">
        <v>0</v>
      </c>
      <c r="K56" s="9" t="s">
        <v>889</v>
      </c>
      <c r="L56" s="9"/>
      <c r="Q56" s="3">
        <v>0.32690000000000002</v>
      </c>
      <c r="Z56" s="5"/>
      <c r="AC56" s="3"/>
      <c r="AE56" s="6"/>
      <c r="AO56" s="3">
        <v>27.64</v>
      </c>
      <c r="AP56" s="3">
        <v>1.7167540000000001</v>
      </c>
      <c r="AR56" s="6">
        <v>1.44</v>
      </c>
      <c r="AS56" s="6"/>
      <c r="AU56" s="3">
        <v>1.01</v>
      </c>
      <c r="AV56" s="3">
        <v>-26.48</v>
      </c>
    </row>
    <row r="57" spans="1:48" ht="14.5" x14ac:dyDescent="0.35">
      <c r="A57" s="3" t="s">
        <v>848</v>
      </c>
      <c r="B57" s="9" t="s">
        <v>858</v>
      </c>
      <c r="C57" s="9" t="s">
        <v>879</v>
      </c>
      <c r="D57" s="9" t="s">
        <v>991</v>
      </c>
      <c r="E57" s="8">
        <v>2004</v>
      </c>
      <c r="F57" s="9">
        <v>5</v>
      </c>
      <c r="G57" s="9">
        <v>1</v>
      </c>
      <c r="H57" s="127"/>
      <c r="I57" s="9">
        <v>0</v>
      </c>
      <c r="J57" s="5">
        <v>10</v>
      </c>
      <c r="K57" s="9" t="s">
        <v>214</v>
      </c>
      <c r="L57" s="9"/>
      <c r="Q57" s="3">
        <v>0.3211</v>
      </c>
      <c r="Z57" s="5"/>
      <c r="AC57" s="3"/>
      <c r="AE57" s="6"/>
      <c r="AO57" s="3">
        <v>18.34</v>
      </c>
      <c r="AP57" s="3">
        <v>0.58892700000000009</v>
      </c>
      <c r="AR57" s="6">
        <v>0.9</v>
      </c>
      <c r="AS57" s="6"/>
      <c r="AU57" s="3">
        <v>0.87</v>
      </c>
      <c r="AV57" s="3">
        <v>-26.79</v>
      </c>
    </row>
    <row r="58" spans="1:48" ht="14.5" x14ac:dyDescent="0.35">
      <c r="A58" s="3" t="s">
        <v>848</v>
      </c>
      <c r="B58" s="9" t="s">
        <v>858</v>
      </c>
      <c r="C58" s="9" t="s">
        <v>879</v>
      </c>
      <c r="D58" s="9" t="s">
        <v>992</v>
      </c>
      <c r="E58" s="8">
        <v>2004</v>
      </c>
      <c r="F58" s="9">
        <v>5</v>
      </c>
      <c r="G58" s="9">
        <v>1</v>
      </c>
      <c r="H58" s="127"/>
      <c r="I58" s="9">
        <v>10</v>
      </c>
      <c r="J58" s="5">
        <v>20</v>
      </c>
      <c r="K58" s="9" t="s">
        <v>214</v>
      </c>
      <c r="L58" s="9"/>
      <c r="Q58" s="3">
        <v>0.44500000000000001</v>
      </c>
      <c r="Z58" s="5"/>
      <c r="AC58" s="3"/>
      <c r="AE58" s="6"/>
      <c r="AO58" s="3">
        <v>18.55</v>
      </c>
      <c r="AP58" s="3">
        <v>0.82544799999999996</v>
      </c>
      <c r="AR58" s="6">
        <v>0.83</v>
      </c>
      <c r="AS58" s="6"/>
      <c r="AU58" s="3">
        <v>1</v>
      </c>
      <c r="AV58" s="3">
        <v>-26.87</v>
      </c>
    </row>
    <row r="59" spans="1:48" ht="14.5" x14ac:dyDescent="0.35">
      <c r="A59" s="3" t="s">
        <v>848</v>
      </c>
      <c r="B59" s="9" t="s">
        <v>858</v>
      </c>
      <c r="C59" s="9" t="s">
        <v>879</v>
      </c>
      <c r="D59" s="9" t="s">
        <v>993</v>
      </c>
      <c r="E59" s="8">
        <v>2004</v>
      </c>
      <c r="F59" s="9">
        <v>5</v>
      </c>
      <c r="G59" s="9">
        <v>1</v>
      </c>
      <c r="H59" s="127"/>
      <c r="I59" s="9">
        <v>20</v>
      </c>
      <c r="J59" s="5">
        <v>30</v>
      </c>
      <c r="K59" s="9" t="s">
        <v>214</v>
      </c>
      <c r="L59" s="9"/>
      <c r="Q59" s="3">
        <v>0.378</v>
      </c>
      <c r="Z59" s="5"/>
      <c r="AC59" s="3"/>
      <c r="AE59" s="6"/>
      <c r="AO59" s="3">
        <v>16.72</v>
      </c>
      <c r="AP59" s="3">
        <v>0.63209899999999997</v>
      </c>
      <c r="AR59" s="6">
        <v>0.79</v>
      </c>
      <c r="AS59" s="6"/>
      <c r="AU59" s="3">
        <v>0.91</v>
      </c>
      <c r="AV59" s="3">
        <v>-26.9</v>
      </c>
    </row>
    <row r="60" spans="1:48" ht="14.5" x14ac:dyDescent="0.35">
      <c r="A60" s="3" t="s">
        <v>848</v>
      </c>
      <c r="B60" s="9" t="s">
        <v>858</v>
      </c>
      <c r="C60" s="9" t="s">
        <v>879</v>
      </c>
      <c r="D60" s="9" t="s">
        <v>994</v>
      </c>
      <c r="E60" s="8">
        <v>2004</v>
      </c>
      <c r="F60" s="9">
        <v>5</v>
      </c>
      <c r="G60" s="9">
        <v>1</v>
      </c>
      <c r="H60" s="127"/>
      <c r="I60" s="9">
        <v>30</v>
      </c>
      <c r="J60" s="5">
        <v>40</v>
      </c>
      <c r="K60" s="9" t="s">
        <v>214</v>
      </c>
      <c r="L60" s="9"/>
      <c r="Q60" s="3">
        <v>0.20349999999999999</v>
      </c>
      <c r="Z60" s="5"/>
      <c r="AC60" s="3"/>
      <c r="AE60" s="6"/>
      <c r="AO60" s="3">
        <v>17.23</v>
      </c>
      <c r="AP60" s="3">
        <v>0.35075400000000001</v>
      </c>
      <c r="AR60" s="6">
        <v>0.92</v>
      </c>
      <c r="AS60" s="6"/>
      <c r="AU60" s="3">
        <v>1.25</v>
      </c>
      <c r="AV60" s="3">
        <v>-27.28</v>
      </c>
    </row>
    <row r="61" spans="1:48" ht="14.5" x14ac:dyDescent="0.35">
      <c r="A61" s="3" t="s">
        <v>848</v>
      </c>
      <c r="B61" s="9" t="s">
        <v>858</v>
      </c>
      <c r="C61" s="9" t="s">
        <v>881</v>
      </c>
      <c r="D61" s="9" t="s">
        <v>995</v>
      </c>
      <c r="E61" s="8">
        <v>2004</v>
      </c>
      <c r="F61" s="9">
        <v>5</v>
      </c>
      <c r="G61" s="9">
        <v>1</v>
      </c>
      <c r="H61" s="127"/>
      <c r="I61" s="9">
        <v>-43</v>
      </c>
      <c r="J61" s="5">
        <v>-38</v>
      </c>
      <c r="K61" s="9" t="s">
        <v>889</v>
      </c>
      <c r="L61" s="9"/>
      <c r="Q61" s="3">
        <v>9.9299999999999999E-2</v>
      </c>
      <c r="Z61" s="5"/>
      <c r="AC61" s="3"/>
      <c r="AE61" s="6"/>
      <c r="AO61" s="3">
        <v>44.78</v>
      </c>
      <c r="AP61" s="3">
        <v>0.22237199999999999</v>
      </c>
      <c r="AR61" s="6">
        <v>0.88</v>
      </c>
      <c r="AS61" s="6"/>
      <c r="AU61" s="3">
        <v>-3.4</v>
      </c>
      <c r="AV61" s="3">
        <v>-27.91</v>
      </c>
    </row>
    <row r="62" spans="1:48" ht="14.5" x14ac:dyDescent="0.35">
      <c r="A62" s="3" t="s">
        <v>848</v>
      </c>
      <c r="B62" s="9" t="s">
        <v>858</v>
      </c>
      <c r="C62" s="9" t="s">
        <v>881</v>
      </c>
      <c r="D62" s="9" t="s">
        <v>997</v>
      </c>
      <c r="E62" s="8">
        <v>2004</v>
      </c>
      <c r="F62" s="9">
        <v>5</v>
      </c>
      <c r="G62" s="9">
        <v>1</v>
      </c>
      <c r="H62" s="127"/>
      <c r="I62" s="9">
        <v>-38</v>
      </c>
      <c r="J62" s="5">
        <v>-28</v>
      </c>
      <c r="K62" s="9" t="s">
        <v>889</v>
      </c>
      <c r="L62" s="9"/>
      <c r="Q62" s="3">
        <v>7.4700000000000003E-2</v>
      </c>
      <c r="AC62" s="3"/>
      <c r="AE62" s="6"/>
      <c r="AO62" s="3">
        <v>43.04</v>
      </c>
      <c r="AP62" s="3">
        <v>0.32164199999999998</v>
      </c>
      <c r="AR62" s="6">
        <v>0.8</v>
      </c>
      <c r="AS62" s="6"/>
      <c r="AU62" s="3">
        <v>-2.0499999999999998</v>
      </c>
      <c r="AV62" s="3">
        <v>-26.52</v>
      </c>
    </row>
    <row r="63" spans="1:48" ht="14.5" x14ac:dyDescent="0.35">
      <c r="A63" s="3" t="s">
        <v>848</v>
      </c>
      <c r="B63" s="9" t="s">
        <v>858</v>
      </c>
      <c r="C63" s="9" t="s">
        <v>881</v>
      </c>
      <c r="D63" s="9" t="s">
        <v>998</v>
      </c>
      <c r="E63" s="8">
        <v>2004</v>
      </c>
      <c r="F63" s="9">
        <v>5</v>
      </c>
      <c r="G63" s="9">
        <v>1</v>
      </c>
      <c r="H63" s="127"/>
      <c r="I63" s="9">
        <v>-28</v>
      </c>
      <c r="J63" s="5">
        <v>-18</v>
      </c>
      <c r="K63" s="9" t="s">
        <v>889</v>
      </c>
      <c r="L63" s="9"/>
      <c r="Q63" s="3">
        <v>7.8399999999999997E-2</v>
      </c>
      <c r="AC63" s="3"/>
      <c r="AE63" s="6"/>
      <c r="AO63" s="3">
        <v>41.6</v>
      </c>
      <c r="AP63" s="3">
        <v>0.32632100000000003</v>
      </c>
      <c r="AR63" s="6">
        <v>1.01</v>
      </c>
      <c r="AS63" s="6"/>
      <c r="AU63" s="3">
        <v>0.06</v>
      </c>
      <c r="AV63" s="3">
        <v>-25.97</v>
      </c>
    </row>
    <row r="64" spans="1:48" ht="14.5" x14ac:dyDescent="0.35">
      <c r="A64" s="3" t="s">
        <v>848</v>
      </c>
      <c r="B64" s="9" t="s">
        <v>858</v>
      </c>
      <c r="C64" s="9" t="s">
        <v>881</v>
      </c>
      <c r="D64" s="9" t="s">
        <v>999</v>
      </c>
      <c r="E64" s="8">
        <v>2004</v>
      </c>
      <c r="F64" s="9">
        <v>5</v>
      </c>
      <c r="G64" s="9">
        <v>1</v>
      </c>
      <c r="H64" s="127"/>
      <c r="I64" s="9">
        <v>-18</v>
      </c>
      <c r="J64" s="5">
        <v>-8</v>
      </c>
      <c r="K64" s="9" t="s">
        <v>889</v>
      </c>
      <c r="L64" s="9"/>
      <c r="Q64" s="3">
        <v>0.15329999999999999</v>
      </c>
      <c r="AC64" s="3"/>
      <c r="AE64" s="6"/>
      <c r="AO64" s="3">
        <v>38.18</v>
      </c>
      <c r="AP64" s="3">
        <v>0.58521599999999996</v>
      </c>
      <c r="AR64" s="6">
        <v>1.58</v>
      </c>
      <c r="AS64" s="6"/>
      <c r="AU64" s="3">
        <v>0.95</v>
      </c>
      <c r="AV64" s="3">
        <v>-25.8</v>
      </c>
    </row>
    <row r="65" spans="1:48" ht="14.5" x14ac:dyDescent="0.35">
      <c r="A65" s="3" t="s">
        <v>848</v>
      </c>
      <c r="B65" s="9" t="s">
        <v>858</v>
      </c>
      <c r="C65" s="9" t="s">
        <v>881</v>
      </c>
      <c r="D65" s="9" t="s">
        <v>1000</v>
      </c>
      <c r="E65" s="8">
        <v>2004</v>
      </c>
      <c r="F65" s="9">
        <v>5</v>
      </c>
      <c r="G65" s="9">
        <v>1</v>
      </c>
      <c r="H65" s="127"/>
      <c r="I65" s="9">
        <v>-8</v>
      </c>
      <c r="J65" s="5">
        <v>0</v>
      </c>
      <c r="K65" s="9" t="s">
        <v>889</v>
      </c>
      <c r="L65" s="9"/>
      <c r="Q65" s="3">
        <v>0.20630000000000001</v>
      </c>
      <c r="AC65" s="3"/>
      <c r="AE65" s="6"/>
      <c r="AO65" s="3">
        <v>34.74</v>
      </c>
      <c r="AP65" s="3">
        <v>0.57328100000000004</v>
      </c>
      <c r="AR65" s="6">
        <v>1.7</v>
      </c>
      <c r="AS65" s="6"/>
      <c r="AU65" s="3">
        <v>1.94</v>
      </c>
      <c r="AV65" s="3">
        <v>-25.67</v>
      </c>
    </row>
    <row r="66" spans="1:48" ht="14.5" x14ac:dyDescent="0.35">
      <c r="A66" s="3" t="s">
        <v>848</v>
      </c>
      <c r="B66" s="9" t="s">
        <v>858</v>
      </c>
      <c r="C66" s="9" t="s">
        <v>883</v>
      </c>
      <c r="D66" s="9" t="s">
        <v>1001</v>
      </c>
      <c r="E66" s="8">
        <v>2004</v>
      </c>
      <c r="F66" s="9">
        <v>5</v>
      </c>
      <c r="G66" s="9">
        <v>1</v>
      </c>
      <c r="H66" s="127"/>
      <c r="I66" s="9">
        <v>-25</v>
      </c>
      <c r="J66" s="5">
        <v>-20</v>
      </c>
      <c r="K66" s="9" t="s">
        <v>889</v>
      </c>
      <c r="L66" s="9"/>
      <c r="Q66" s="3">
        <v>4.7800000000000002E-2</v>
      </c>
      <c r="AC66" s="3"/>
      <c r="AE66" s="6"/>
      <c r="AO66" s="3">
        <v>42.7</v>
      </c>
      <c r="AP66" s="3">
        <v>0.102051</v>
      </c>
      <c r="AR66" s="6">
        <v>0.88</v>
      </c>
      <c r="AS66" s="6"/>
      <c r="AU66" s="3">
        <v>-2.41</v>
      </c>
      <c r="AV66" s="3">
        <v>-27.73</v>
      </c>
    </row>
    <row r="67" spans="1:48" ht="14.5" x14ac:dyDescent="0.35">
      <c r="A67" s="3" t="s">
        <v>848</v>
      </c>
      <c r="B67" s="9" t="s">
        <v>858</v>
      </c>
      <c r="C67" s="9" t="s">
        <v>883</v>
      </c>
      <c r="D67" s="9" t="s">
        <v>1002</v>
      </c>
      <c r="E67" s="8">
        <v>2004</v>
      </c>
      <c r="F67" s="9">
        <v>5</v>
      </c>
      <c r="G67" s="9">
        <v>1</v>
      </c>
      <c r="H67" s="127"/>
      <c r="I67" s="9">
        <v>-20</v>
      </c>
      <c r="J67" s="5">
        <v>-10</v>
      </c>
      <c r="K67" s="9" t="s">
        <v>889</v>
      </c>
      <c r="L67" s="9"/>
      <c r="Q67" s="3">
        <v>0.1002</v>
      </c>
      <c r="AC67" s="3"/>
      <c r="AE67" s="6"/>
      <c r="AO67" s="3">
        <v>39.42</v>
      </c>
      <c r="AP67" s="3">
        <v>0.39507500000000001</v>
      </c>
      <c r="AR67" s="6">
        <v>1.1299999999999999</v>
      </c>
      <c r="AS67" s="6"/>
      <c r="AU67" s="3">
        <v>0.57999999999999996</v>
      </c>
      <c r="AV67" s="3">
        <v>-26</v>
      </c>
    </row>
    <row r="68" spans="1:48" ht="14.5" x14ac:dyDescent="0.35">
      <c r="A68" s="3" t="s">
        <v>848</v>
      </c>
      <c r="B68" s="9" t="s">
        <v>858</v>
      </c>
      <c r="C68" s="9" t="s">
        <v>883</v>
      </c>
      <c r="D68" s="9" t="s">
        <v>1003</v>
      </c>
      <c r="E68" s="8">
        <v>2004</v>
      </c>
      <c r="F68" s="9">
        <v>5</v>
      </c>
      <c r="G68" s="9">
        <v>1</v>
      </c>
      <c r="H68" s="127"/>
      <c r="I68" s="9">
        <v>-10</v>
      </c>
      <c r="J68" s="5">
        <v>0</v>
      </c>
      <c r="K68" s="9" t="s">
        <v>889</v>
      </c>
      <c r="L68" s="9"/>
      <c r="Q68" s="3">
        <v>0.18390000000000001</v>
      </c>
      <c r="AC68" s="3"/>
      <c r="AE68" s="6"/>
      <c r="AO68" s="3">
        <v>36.53</v>
      </c>
      <c r="AP68" s="3">
        <v>0.67164000000000001</v>
      </c>
      <c r="AR68" s="6">
        <v>1.66</v>
      </c>
      <c r="AS68" s="6"/>
      <c r="AU68" s="3">
        <v>1.21</v>
      </c>
      <c r="AV68" s="3">
        <v>-25.57</v>
      </c>
    </row>
    <row r="69" spans="1:48" ht="14.5" x14ac:dyDescent="0.35">
      <c r="A69" s="3" t="s">
        <v>848</v>
      </c>
      <c r="B69" s="9" t="s">
        <v>858</v>
      </c>
      <c r="C69" s="9" t="s">
        <v>883</v>
      </c>
      <c r="D69" s="9" t="s">
        <v>1004</v>
      </c>
      <c r="E69" s="8">
        <v>2004</v>
      </c>
      <c r="F69" s="9">
        <v>5</v>
      </c>
      <c r="G69" s="9">
        <v>1</v>
      </c>
      <c r="H69" s="127"/>
      <c r="I69" s="9">
        <v>0</v>
      </c>
      <c r="J69" s="5">
        <v>10</v>
      </c>
      <c r="K69" s="9" t="s">
        <v>214</v>
      </c>
      <c r="L69" s="9"/>
      <c r="Q69" s="3">
        <v>0.33900000000000002</v>
      </c>
      <c r="AC69" s="3"/>
      <c r="AE69" s="6"/>
      <c r="AO69" s="3">
        <v>19.77</v>
      </c>
      <c r="AP69" s="3">
        <v>0.67001199999999994</v>
      </c>
      <c r="AR69" s="6">
        <v>0.9</v>
      </c>
      <c r="AS69" s="6"/>
      <c r="AU69" s="3">
        <v>1.73</v>
      </c>
      <c r="AV69" s="3">
        <v>-26.09</v>
      </c>
    </row>
    <row r="70" spans="1:48" ht="14.5" x14ac:dyDescent="0.35">
      <c r="A70" s="3" t="s">
        <v>848</v>
      </c>
      <c r="B70" s="9" t="s">
        <v>858</v>
      </c>
      <c r="C70" s="9" t="s">
        <v>883</v>
      </c>
      <c r="D70" s="9" t="s">
        <v>1005</v>
      </c>
      <c r="E70" s="8">
        <v>2004</v>
      </c>
      <c r="F70" s="9">
        <v>5</v>
      </c>
      <c r="G70" s="9">
        <v>1</v>
      </c>
      <c r="H70" s="127"/>
      <c r="I70" s="9">
        <v>10</v>
      </c>
      <c r="J70" s="5">
        <v>20</v>
      </c>
      <c r="K70" s="9" t="s">
        <v>214</v>
      </c>
      <c r="L70" s="9"/>
      <c r="Q70" s="3">
        <v>0.93940000000000001</v>
      </c>
      <c r="AC70" s="3"/>
      <c r="AE70" s="6"/>
      <c r="AO70" s="3">
        <v>7.95</v>
      </c>
      <c r="AP70" s="3">
        <v>0.74693199999999993</v>
      </c>
      <c r="AR70" s="6">
        <v>0.34</v>
      </c>
      <c r="AS70" s="6"/>
      <c r="AU70" s="3">
        <v>0.89</v>
      </c>
      <c r="AV70" s="3">
        <v>-26.8</v>
      </c>
    </row>
    <row r="71" spans="1:48" ht="14.5" x14ac:dyDescent="0.35">
      <c r="A71" s="3" t="s">
        <v>848</v>
      </c>
      <c r="B71" s="9" t="s">
        <v>858</v>
      </c>
      <c r="C71" s="9" t="s">
        <v>883</v>
      </c>
      <c r="D71" s="9" t="s">
        <v>1006</v>
      </c>
      <c r="E71" s="8">
        <v>2004</v>
      </c>
      <c r="F71" s="9">
        <v>5</v>
      </c>
      <c r="G71" s="9">
        <v>1</v>
      </c>
      <c r="H71" s="127"/>
      <c r="I71" s="9">
        <v>20</v>
      </c>
      <c r="J71" s="5">
        <v>30</v>
      </c>
      <c r="K71" s="9" t="s">
        <v>214</v>
      </c>
      <c r="L71" s="9"/>
      <c r="Q71" s="3">
        <v>0.36580000000000001</v>
      </c>
      <c r="AC71" s="3"/>
      <c r="AE71" s="6"/>
      <c r="AO71" s="3">
        <v>18.84</v>
      </c>
      <c r="AP71" s="3">
        <v>0.68932499999999997</v>
      </c>
      <c r="AR71" s="6">
        <v>0.85</v>
      </c>
      <c r="AS71" s="6"/>
      <c r="AU71" s="3">
        <v>0.63</v>
      </c>
      <c r="AV71" s="3">
        <v>-26.78</v>
      </c>
    </row>
    <row r="72" spans="1:48" ht="14.5" x14ac:dyDescent="0.35">
      <c r="A72" s="3" t="s">
        <v>848</v>
      </c>
      <c r="B72" s="9" t="s">
        <v>858</v>
      </c>
      <c r="C72" s="9" t="s">
        <v>883</v>
      </c>
      <c r="D72" s="9" t="s">
        <v>1007</v>
      </c>
      <c r="E72" s="8">
        <v>2004</v>
      </c>
      <c r="F72" s="9">
        <v>5</v>
      </c>
      <c r="G72" s="9">
        <v>1</v>
      </c>
      <c r="H72" s="127"/>
      <c r="I72" s="9">
        <v>30</v>
      </c>
      <c r="J72" s="5">
        <v>40</v>
      </c>
      <c r="K72" s="9" t="s">
        <v>214</v>
      </c>
      <c r="L72" s="9"/>
      <c r="Q72" s="3">
        <v>0.27729999999999999</v>
      </c>
      <c r="AC72" s="3"/>
      <c r="AE72" s="6"/>
      <c r="AO72" s="3">
        <v>27.65</v>
      </c>
      <c r="AP72" s="3">
        <v>0.76339899999999994</v>
      </c>
      <c r="AR72" s="6">
        <v>1</v>
      </c>
      <c r="AS72" s="6"/>
      <c r="AU72" s="3">
        <v>0.76</v>
      </c>
      <c r="AV72" s="3">
        <v>-26.98</v>
      </c>
    </row>
    <row r="73" spans="1:48" ht="14.5" x14ac:dyDescent="0.35">
      <c r="A73" s="3" t="s">
        <v>848</v>
      </c>
      <c r="B73" s="9" t="s">
        <v>858</v>
      </c>
      <c r="C73" s="9" t="s">
        <v>883</v>
      </c>
      <c r="D73" s="9" t="s">
        <v>1008</v>
      </c>
      <c r="E73" s="8">
        <v>2004</v>
      </c>
      <c r="F73" s="9">
        <v>5</v>
      </c>
      <c r="G73" s="9">
        <v>1</v>
      </c>
      <c r="H73" s="127"/>
      <c r="I73" s="9">
        <v>40</v>
      </c>
      <c r="J73" s="5">
        <v>50</v>
      </c>
      <c r="K73" s="9" t="s">
        <v>214</v>
      </c>
      <c r="L73" s="9"/>
      <c r="Q73" s="3">
        <v>0.33210000000000001</v>
      </c>
      <c r="AC73" s="3"/>
      <c r="AE73" s="6"/>
      <c r="AO73" s="3">
        <v>24.74</v>
      </c>
      <c r="AP73" s="3">
        <v>0.82151600000000002</v>
      </c>
      <c r="AR73" s="6">
        <v>1.1000000000000001</v>
      </c>
      <c r="AS73" s="6"/>
      <c r="AU73" s="3">
        <v>0.82</v>
      </c>
      <c r="AV73" s="3">
        <v>-26.64</v>
      </c>
    </row>
    <row r="74" spans="1:48" ht="14.5" x14ac:dyDescent="0.35">
      <c r="A74" s="3" t="s">
        <v>848</v>
      </c>
      <c r="B74" s="9" t="s">
        <v>858</v>
      </c>
      <c r="C74" s="9" t="s">
        <v>883</v>
      </c>
      <c r="D74" s="9" t="s">
        <v>1009</v>
      </c>
      <c r="E74" s="8">
        <v>2004</v>
      </c>
      <c r="F74" s="9">
        <v>5</v>
      </c>
      <c r="G74" s="9">
        <v>1</v>
      </c>
      <c r="H74" s="127"/>
      <c r="I74" s="9">
        <v>50</v>
      </c>
      <c r="J74" s="5">
        <v>58</v>
      </c>
      <c r="K74" s="9" t="s">
        <v>214</v>
      </c>
      <c r="L74" s="9"/>
      <c r="Q74" s="3">
        <v>0.26800000000000002</v>
      </c>
      <c r="AC74" s="3"/>
      <c r="AE74" s="6"/>
      <c r="AO74" s="3">
        <v>26.43</v>
      </c>
      <c r="AP74" s="3">
        <v>0.56666400000000006</v>
      </c>
      <c r="AR74" s="6">
        <v>0.99</v>
      </c>
      <c r="AS74" s="6"/>
      <c r="AU74" s="3">
        <v>1.1000000000000001</v>
      </c>
      <c r="AV74" s="3">
        <v>-27.4</v>
      </c>
    </row>
    <row r="75" spans="1:48" ht="14.5" x14ac:dyDescent="0.35">
      <c r="A75" s="3" t="s">
        <v>848</v>
      </c>
      <c r="B75" s="9" t="s">
        <v>858</v>
      </c>
      <c r="C75" s="9" t="s">
        <v>884</v>
      </c>
      <c r="D75" s="9" t="s">
        <v>1010</v>
      </c>
      <c r="E75" s="8">
        <v>2004</v>
      </c>
      <c r="F75" s="9">
        <v>5</v>
      </c>
      <c r="G75" s="9">
        <v>1</v>
      </c>
      <c r="H75" s="127"/>
      <c r="I75" s="9">
        <v>-41</v>
      </c>
      <c r="J75" s="5">
        <v>-36</v>
      </c>
      <c r="K75" s="9" t="s">
        <v>889</v>
      </c>
      <c r="L75" s="9"/>
      <c r="Q75" s="3">
        <v>6.1600000000000002E-2</v>
      </c>
      <c r="AC75" s="3"/>
      <c r="AE75" s="6"/>
      <c r="AO75" s="3">
        <v>42.51</v>
      </c>
      <c r="AP75" s="3">
        <v>0.13086099999999998</v>
      </c>
      <c r="AR75" s="6">
        <v>0.89</v>
      </c>
      <c r="AS75" s="6"/>
      <c r="AU75" s="3">
        <v>-3.29</v>
      </c>
      <c r="AV75" s="3">
        <v>-28.47</v>
      </c>
    </row>
    <row r="76" spans="1:48" ht="14.5" x14ac:dyDescent="0.35">
      <c r="A76" s="3" t="s">
        <v>848</v>
      </c>
      <c r="B76" s="9" t="s">
        <v>858</v>
      </c>
      <c r="C76" s="9" t="s">
        <v>884</v>
      </c>
      <c r="D76" s="9" t="s">
        <v>1011</v>
      </c>
      <c r="E76" s="8">
        <v>2004</v>
      </c>
      <c r="F76" s="9">
        <v>5</v>
      </c>
      <c r="G76" s="9">
        <v>1</v>
      </c>
      <c r="H76" s="127"/>
      <c r="I76" s="9">
        <v>-36</v>
      </c>
      <c r="J76" s="5">
        <v>-26</v>
      </c>
      <c r="K76" s="9" t="s">
        <v>889</v>
      </c>
      <c r="L76" s="9"/>
      <c r="Q76" s="3">
        <v>4.2200000000000001E-2</v>
      </c>
      <c r="AC76" s="3"/>
      <c r="AE76" s="6"/>
      <c r="AO76" s="3">
        <v>40.72</v>
      </c>
      <c r="AP76" s="3">
        <v>0.17177799999999999</v>
      </c>
      <c r="AR76" s="6">
        <v>1.17</v>
      </c>
      <c r="AS76" s="6"/>
      <c r="AU76" s="3">
        <v>0.6</v>
      </c>
      <c r="AV76" s="3">
        <v>-26.5</v>
      </c>
    </row>
    <row r="77" spans="1:48" ht="14.5" x14ac:dyDescent="0.35">
      <c r="A77" s="3" t="s">
        <v>848</v>
      </c>
      <c r="B77" s="9" t="s">
        <v>858</v>
      </c>
      <c r="C77" s="9" t="s">
        <v>884</v>
      </c>
      <c r="D77" s="9" t="s">
        <v>1012</v>
      </c>
      <c r="E77" s="8">
        <v>2004</v>
      </c>
      <c r="F77" s="9">
        <v>5</v>
      </c>
      <c r="G77" s="9">
        <v>1</v>
      </c>
      <c r="H77" s="127"/>
      <c r="I77" s="9">
        <v>-26</v>
      </c>
      <c r="J77" s="5">
        <v>-16</v>
      </c>
      <c r="K77" s="9" t="s">
        <v>889</v>
      </c>
      <c r="L77" s="9"/>
      <c r="Q77" s="3">
        <v>9.9900000000000003E-2</v>
      </c>
      <c r="AC77" s="3"/>
      <c r="AE77" s="6"/>
      <c r="AO77" s="3">
        <v>38.36</v>
      </c>
      <c r="AP77" s="3">
        <v>0.38326399999999999</v>
      </c>
      <c r="AR77" s="6">
        <v>1.1200000000000001</v>
      </c>
      <c r="AS77" s="6"/>
      <c r="AU77" s="3">
        <v>0.79</v>
      </c>
      <c r="AV77" s="3">
        <v>-25.49</v>
      </c>
    </row>
    <row r="78" spans="1:48" ht="14.5" x14ac:dyDescent="0.35">
      <c r="A78" s="3" t="s">
        <v>848</v>
      </c>
      <c r="B78" s="9" t="s">
        <v>858</v>
      </c>
      <c r="C78" s="9" t="s">
        <v>884</v>
      </c>
      <c r="D78" s="9" t="s">
        <v>1013</v>
      </c>
      <c r="E78" s="8">
        <v>2004</v>
      </c>
      <c r="F78" s="9">
        <v>5</v>
      </c>
      <c r="G78" s="9">
        <v>1</v>
      </c>
      <c r="H78" s="127"/>
      <c r="I78" s="9">
        <v>-16</v>
      </c>
      <c r="J78" s="5">
        <v>-6</v>
      </c>
      <c r="K78" s="9" t="s">
        <v>889</v>
      </c>
      <c r="L78" s="9"/>
      <c r="Q78" s="3">
        <v>0.19289999999999999</v>
      </c>
      <c r="AC78" s="3"/>
      <c r="AE78" s="6"/>
      <c r="AO78" s="3">
        <v>37.64</v>
      </c>
      <c r="AP78" s="3">
        <v>0.72590299999999996</v>
      </c>
      <c r="AR78" s="6">
        <v>1.38</v>
      </c>
      <c r="AS78" s="6"/>
      <c r="AU78" s="3">
        <v>1.53</v>
      </c>
      <c r="AV78" s="3">
        <v>-25.1</v>
      </c>
    </row>
    <row r="79" spans="1:48" ht="14.5" x14ac:dyDescent="0.35">
      <c r="A79" s="3" t="s">
        <v>848</v>
      </c>
      <c r="B79" s="9" t="s">
        <v>858</v>
      </c>
      <c r="C79" s="9" t="s">
        <v>884</v>
      </c>
      <c r="D79" s="9" t="s">
        <v>1014</v>
      </c>
      <c r="E79" s="8">
        <v>2004</v>
      </c>
      <c r="F79" s="9">
        <v>5</v>
      </c>
      <c r="G79" s="9">
        <v>1</v>
      </c>
      <c r="H79" s="127"/>
      <c r="I79" s="9">
        <v>-6</v>
      </c>
      <c r="J79" s="5">
        <v>0</v>
      </c>
      <c r="K79" s="9" t="s">
        <v>889</v>
      </c>
      <c r="L79" s="9"/>
      <c r="Q79" s="3">
        <v>0.26619999999999999</v>
      </c>
      <c r="AC79" s="3"/>
      <c r="AE79" s="6"/>
      <c r="AO79" s="3">
        <v>39.200000000000003</v>
      </c>
      <c r="AP79" s="3">
        <v>0.62611700000000003</v>
      </c>
      <c r="AR79" s="6">
        <v>1.83</v>
      </c>
      <c r="AS79" s="6"/>
      <c r="AU79" s="3">
        <v>0.37</v>
      </c>
      <c r="AV79" s="3">
        <v>-24.52</v>
      </c>
    </row>
    <row r="80" spans="1:48" ht="14.5" x14ac:dyDescent="0.35">
      <c r="A80" s="3" t="s">
        <v>848</v>
      </c>
      <c r="B80" s="9" t="s">
        <v>858</v>
      </c>
      <c r="C80" s="9" t="s">
        <v>884</v>
      </c>
      <c r="D80" s="9" t="s">
        <v>1015</v>
      </c>
      <c r="E80" s="8">
        <v>2004</v>
      </c>
      <c r="F80" s="9">
        <v>5</v>
      </c>
      <c r="G80" s="9">
        <v>1</v>
      </c>
      <c r="H80" s="127"/>
      <c r="I80" s="9">
        <v>0</v>
      </c>
      <c r="J80" s="5">
        <v>10</v>
      </c>
      <c r="K80" s="9" t="s">
        <v>214</v>
      </c>
      <c r="L80" s="9"/>
      <c r="Q80" s="3">
        <v>0.70230000000000004</v>
      </c>
      <c r="AC80" s="3"/>
      <c r="AE80" s="6"/>
      <c r="AO80" s="3">
        <v>10.16</v>
      </c>
      <c r="AP80" s="3">
        <v>0.71381300000000003</v>
      </c>
      <c r="AR80" s="6">
        <v>0.33</v>
      </c>
      <c r="AS80" s="6"/>
      <c r="AU80" s="3">
        <v>0.73</v>
      </c>
      <c r="AV80" s="3">
        <v>-26.95</v>
      </c>
    </row>
    <row r="81" spans="1:53" ht="14.5" x14ac:dyDescent="0.35">
      <c r="A81" s="3" t="s">
        <v>848</v>
      </c>
      <c r="B81" s="9" t="s">
        <v>858</v>
      </c>
      <c r="C81" s="9" t="s">
        <v>885</v>
      </c>
      <c r="D81" s="9" t="s">
        <v>1016</v>
      </c>
      <c r="E81" s="8">
        <v>2004</v>
      </c>
      <c r="F81" s="9">
        <v>5</v>
      </c>
      <c r="G81" s="9">
        <v>1</v>
      </c>
      <c r="H81" s="127"/>
      <c r="I81" s="9">
        <v>-39</v>
      </c>
      <c r="J81" s="5">
        <v>-34</v>
      </c>
      <c r="K81" s="9" t="s">
        <v>889</v>
      </c>
      <c r="L81" s="9"/>
      <c r="Q81" s="3">
        <v>8.9599999999999999E-2</v>
      </c>
      <c r="AC81" s="3"/>
      <c r="AE81" s="6"/>
      <c r="AO81" s="3">
        <v>42.26</v>
      </c>
      <c r="AP81" s="3">
        <v>0.18930999999999998</v>
      </c>
      <c r="AR81" s="6">
        <v>0.95</v>
      </c>
      <c r="AS81" s="6"/>
      <c r="AU81" s="3">
        <v>-1.21</v>
      </c>
      <c r="AV81" s="3">
        <v>-26.36</v>
      </c>
    </row>
    <row r="82" spans="1:53" ht="14.5" x14ac:dyDescent="0.35">
      <c r="A82" s="3" t="s">
        <v>848</v>
      </c>
      <c r="B82" s="9" t="s">
        <v>858</v>
      </c>
      <c r="C82" s="9" t="s">
        <v>885</v>
      </c>
      <c r="D82" s="9" t="s">
        <v>1017</v>
      </c>
      <c r="E82" s="8">
        <v>2004</v>
      </c>
      <c r="F82" s="9">
        <v>5</v>
      </c>
      <c r="G82" s="9">
        <v>1</v>
      </c>
      <c r="H82" s="127"/>
      <c r="I82" s="9">
        <v>-34</v>
      </c>
      <c r="J82" s="5">
        <v>-24</v>
      </c>
      <c r="K82" s="9" t="s">
        <v>889</v>
      </c>
      <c r="L82" s="9"/>
      <c r="Q82" s="3">
        <v>6.2799999999999995E-2</v>
      </c>
      <c r="AC82" s="3"/>
      <c r="AE82" s="6"/>
      <c r="AO82" s="3">
        <v>45.87</v>
      </c>
      <c r="AP82" s="3">
        <v>0.288213</v>
      </c>
      <c r="AR82" s="6">
        <v>0.92</v>
      </c>
      <c r="AS82" s="6"/>
      <c r="AU82" s="3">
        <v>-0.16</v>
      </c>
      <c r="AV82" s="3">
        <v>-25.95</v>
      </c>
    </row>
    <row r="83" spans="1:53" ht="14.5" x14ac:dyDescent="0.35">
      <c r="A83" s="3" t="s">
        <v>848</v>
      </c>
      <c r="B83" s="9" t="s">
        <v>858</v>
      </c>
      <c r="C83" s="9" t="s">
        <v>885</v>
      </c>
      <c r="D83" s="9" t="s">
        <v>1018</v>
      </c>
      <c r="E83" s="8">
        <v>2004</v>
      </c>
      <c r="F83" s="9">
        <v>5</v>
      </c>
      <c r="G83" s="9">
        <v>1</v>
      </c>
      <c r="H83" s="127"/>
      <c r="I83" s="9">
        <v>-24</v>
      </c>
      <c r="J83" s="5">
        <v>-14</v>
      </c>
      <c r="K83" s="9" t="s">
        <v>889</v>
      </c>
      <c r="L83" s="9"/>
      <c r="Q83" s="3">
        <v>9.0999999999999998E-2</v>
      </c>
      <c r="AC83" s="3"/>
      <c r="AE83" s="6"/>
      <c r="AO83" s="3">
        <v>38.79</v>
      </c>
      <c r="AP83" s="3">
        <v>0.353051</v>
      </c>
      <c r="AR83" s="6">
        <v>0.81</v>
      </c>
      <c r="AS83" s="6"/>
      <c r="AU83" s="3">
        <v>0.56999999999999995</v>
      </c>
      <c r="AV83" s="3">
        <v>-25.31</v>
      </c>
    </row>
    <row r="84" spans="1:53" ht="14.5" x14ac:dyDescent="0.35">
      <c r="A84" s="3" t="s">
        <v>848</v>
      </c>
      <c r="B84" s="9" t="s">
        <v>858</v>
      </c>
      <c r="C84" s="9" t="s">
        <v>885</v>
      </c>
      <c r="D84" s="9" t="s">
        <v>1019</v>
      </c>
      <c r="E84" s="8">
        <v>2004</v>
      </c>
      <c r="F84" s="9">
        <v>5</v>
      </c>
      <c r="G84" s="9">
        <v>1</v>
      </c>
      <c r="H84" s="127"/>
      <c r="I84" s="9">
        <v>-14</v>
      </c>
      <c r="J84" s="5">
        <v>-4</v>
      </c>
      <c r="K84" s="9" t="s">
        <v>889</v>
      </c>
      <c r="L84" s="9"/>
      <c r="Q84" s="3">
        <v>0.22009999999999999</v>
      </c>
      <c r="AC84" s="3"/>
      <c r="AE84" s="6"/>
      <c r="AO84" s="3">
        <v>37.340000000000003</v>
      </c>
      <c r="AP84" s="3">
        <v>0.82166800000000006</v>
      </c>
      <c r="AR84" s="6">
        <v>1.81</v>
      </c>
      <c r="AS84" s="6"/>
      <c r="AU84" s="3">
        <v>0.96</v>
      </c>
      <c r="AV84" s="3">
        <v>-25.38</v>
      </c>
    </row>
    <row r="85" spans="1:53" ht="14.5" x14ac:dyDescent="0.35">
      <c r="A85" s="3" t="s">
        <v>848</v>
      </c>
      <c r="B85" s="9" t="s">
        <v>858</v>
      </c>
      <c r="C85" s="9" t="s">
        <v>885</v>
      </c>
      <c r="D85" s="9" t="s">
        <v>1020</v>
      </c>
      <c r="E85" s="8">
        <v>2004</v>
      </c>
      <c r="F85" s="9">
        <v>5</v>
      </c>
      <c r="G85" s="9">
        <v>1</v>
      </c>
      <c r="H85" s="127"/>
      <c r="I85" s="9">
        <v>-4</v>
      </c>
      <c r="J85" s="5">
        <v>0</v>
      </c>
      <c r="K85" s="9" t="s">
        <v>889</v>
      </c>
      <c r="L85" s="9"/>
      <c r="Q85" s="3">
        <v>0.31909999999999999</v>
      </c>
      <c r="AC85" s="3"/>
      <c r="AE85" s="6"/>
      <c r="AO85" s="3">
        <v>32.72</v>
      </c>
      <c r="AP85" s="3">
        <v>0.41761999999999999</v>
      </c>
      <c r="AR85" s="6">
        <v>1.62</v>
      </c>
      <c r="AS85" s="6"/>
      <c r="AU85" s="3">
        <v>0.76</v>
      </c>
      <c r="AV85" s="3">
        <v>-25.96</v>
      </c>
    </row>
    <row r="86" spans="1:53" ht="14.5" x14ac:dyDescent="0.35">
      <c r="A86" s="3" t="s">
        <v>848</v>
      </c>
      <c r="B86" s="9" t="s">
        <v>858</v>
      </c>
      <c r="C86" s="9" t="s">
        <v>885</v>
      </c>
      <c r="D86" s="9" t="s">
        <v>1021</v>
      </c>
      <c r="E86" s="8">
        <v>2004</v>
      </c>
      <c r="F86" s="9">
        <v>5</v>
      </c>
      <c r="G86" s="9">
        <v>1</v>
      </c>
      <c r="H86" s="127"/>
      <c r="I86" s="9">
        <v>0</v>
      </c>
      <c r="J86" s="5">
        <v>10</v>
      </c>
      <c r="K86" s="9" t="s">
        <v>214</v>
      </c>
      <c r="L86" s="9"/>
      <c r="Q86" s="3">
        <v>0.5958</v>
      </c>
      <c r="AC86" s="3"/>
      <c r="AE86" s="6"/>
      <c r="AO86" s="3">
        <v>8.11</v>
      </c>
      <c r="AP86" s="3">
        <v>0.48293599999999998</v>
      </c>
      <c r="AR86" s="6">
        <v>0.3</v>
      </c>
      <c r="AS86" s="6"/>
      <c r="AU86" s="3">
        <v>0.79</v>
      </c>
      <c r="AV86" s="3">
        <v>-27.27</v>
      </c>
    </row>
    <row r="87" spans="1:53" ht="14.5" x14ac:dyDescent="0.35">
      <c r="A87" s="3" t="s">
        <v>848</v>
      </c>
      <c r="B87" s="9" t="s">
        <v>858</v>
      </c>
      <c r="C87" s="9" t="s">
        <v>885</v>
      </c>
      <c r="D87" s="9" t="s">
        <v>1022</v>
      </c>
      <c r="E87" s="8">
        <v>2004</v>
      </c>
      <c r="F87" s="9">
        <v>5</v>
      </c>
      <c r="G87" s="9">
        <v>1</v>
      </c>
      <c r="H87" s="127"/>
      <c r="I87" s="9">
        <v>10</v>
      </c>
      <c r="J87" s="5">
        <v>20</v>
      </c>
      <c r="K87" s="9" t="s">
        <v>214</v>
      </c>
      <c r="L87" s="9"/>
      <c r="Q87" s="3">
        <v>0.22600000000000001</v>
      </c>
      <c r="AC87" s="3"/>
      <c r="AE87" s="6"/>
      <c r="AO87" s="3">
        <v>5.4</v>
      </c>
      <c r="AP87" s="3">
        <v>4.8823999999999999E-2</v>
      </c>
      <c r="AR87" s="6">
        <v>0.22</v>
      </c>
      <c r="AS87" s="6"/>
      <c r="AU87" s="3">
        <v>0.65</v>
      </c>
      <c r="AV87" s="3">
        <v>-27.28</v>
      </c>
    </row>
    <row r="88" spans="1:53" ht="14.5" x14ac:dyDescent="0.35">
      <c r="A88" s="3" t="s">
        <v>848</v>
      </c>
      <c r="B88" s="9" t="s">
        <v>858</v>
      </c>
      <c r="C88" s="9" t="s">
        <v>886</v>
      </c>
      <c r="D88" s="9" t="s">
        <v>1023</v>
      </c>
      <c r="E88" s="8">
        <v>2004</v>
      </c>
      <c r="F88" s="9">
        <v>5</v>
      </c>
      <c r="G88" s="9">
        <v>1</v>
      </c>
      <c r="H88" s="127"/>
      <c r="I88" s="9">
        <v>-35</v>
      </c>
      <c r="J88" s="5">
        <v>-30</v>
      </c>
      <c r="K88" s="9" t="s">
        <v>889</v>
      </c>
      <c r="L88" s="9"/>
      <c r="Q88" s="3">
        <v>8.0799999999999997E-2</v>
      </c>
      <c r="AC88" s="3"/>
      <c r="AE88" s="6"/>
      <c r="AO88" s="3">
        <v>41.27</v>
      </c>
      <c r="AP88" s="3">
        <v>0.16669800000000001</v>
      </c>
      <c r="AR88" s="6">
        <v>0.88</v>
      </c>
      <c r="AS88" s="6"/>
      <c r="AU88" s="3">
        <v>-1.75</v>
      </c>
      <c r="AV88" s="3">
        <v>-26.67</v>
      </c>
    </row>
    <row r="89" spans="1:53" ht="14.5" x14ac:dyDescent="0.35">
      <c r="A89" s="3" t="s">
        <v>848</v>
      </c>
      <c r="B89" s="9" t="s">
        <v>858</v>
      </c>
      <c r="C89" s="9" t="s">
        <v>886</v>
      </c>
      <c r="D89" s="9" t="s">
        <v>1024</v>
      </c>
      <c r="E89" s="8">
        <v>2004</v>
      </c>
      <c r="F89" s="9">
        <v>5</v>
      </c>
      <c r="G89" s="9">
        <v>1</v>
      </c>
      <c r="H89" s="127"/>
      <c r="I89" s="9">
        <v>-30</v>
      </c>
      <c r="J89" s="5">
        <v>-20</v>
      </c>
      <c r="K89" s="9" t="s">
        <v>889</v>
      </c>
      <c r="L89" s="9"/>
      <c r="Q89" s="3">
        <v>7.8899999999999998E-2</v>
      </c>
      <c r="AC89" s="3"/>
      <c r="AE89" s="6"/>
      <c r="AO89" s="3">
        <v>40.22</v>
      </c>
      <c r="AP89" s="3">
        <v>0.31723000000000001</v>
      </c>
      <c r="AR89" s="6">
        <v>1.01</v>
      </c>
      <c r="AS89" s="6"/>
      <c r="AU89" s="3">
        <v>0.39</v>
      </c>
      <c r="AV89" s="3">
        <v>-25.71</v>
      </c>
    </row>
    <row r="90" spans="1:53" ht="14.5" x14ac:dyDescent="0.35">
      <c r="A90" s="3" t="s">
        <v>848</v>
      </c>
      <c r="B90" s="9" t="s">
        <v>858</v>
      </c>
      <c r="C90" s="9" t="s">
        <v>886</v>
      </c>
      <c r="D90" s="9" t="s">
        <v>1025</v>
      </c>
      <c r="E90" s="8">
        <v>2004</v>
      </c>
      <c r="F90" s="9">
        <v>5</v>
      </c>
      <c r="G90" s="9">
        <v>1</v>
      </c>
      <c r="H90" s="127"/>
      <c r="I90" s="9">
        <v>-20</v>
      </c>
      <c r="J90" s="5">
        <v>-10</v>
      </c>
      <c r="K90" s="9" t="s">
        <v>889</v>
      </c>
      <c r="L90" s="9"/>
      <c r="Q90" s="3">
        <v>0.12640000000000001</v>
      </c>
      <c r="AC90" s="3"/>
      <c r="AE90" s="6"/>
      <c r="AO90" s="3">
        <v>37.200000000000003</v>
      </c>
      <c r="AP90" s="3">
        <v>0.47015800000000002</v>
      </c>
      <c r="AR90" s="6">
        <v>1.42</v>
      </c>
      <c r="AS90" s="6"/>
      <c r="AU90" s="3">
        <v>1.19</v>
      </c>
      <c r="AV90" s="3">
        <v>-24.99</v>
      </c>
    </row>
    <row r="91" spans="1:53" ht="14.5" x14ac:dyDescent="0.35">
      <c r="A91" s="3" t="s">
        <v>848</v>
      </c>
      <c r="B91" s="9" t="s">
        <v>858</v>
      </c>
      <c r="C91" s="9" t="s">
        <v>886</v>
      </c>
      <c r="D91" s="9" t="s">
        <v>1026</v>
      </c>
      <c r="E91" s="8">
        <v>2004</v>
      </c>
      <c r="F91" s="9">
        <v>5</v>
      </c>
      <c r="G91" s="9">
        <v>1</v>
      </c>
      <c r="H91" s="127"/>
      <c r="I91" s="9">
        <v>-10</v>
      </c>
      <c r="J91" s="5">
        <v>0</v>
      </c>
      <c r="K91" s="9" t="s">
        <v>889</v>
      </c>
      <c r="L91" s="9"/>
      <c r="Q91" s="3">
        <v>0.29239999999999999</v>
      </c>
      <c r="AC91" s="3"/>
      <c r="AE91" s="6"/>
      <c r="AO91" s="3">
        <v>37.049999999999997</v>
      </c>
      <c r="AP91" s="3">
        <v>0.54177799999999998</v>
      </c>
      <c r="AR91" s="6">
        <v>1.95</v>
      </c>
      <c r="AS91" s="6"/>
      <c r="AU91" s="3">
        <v>0.89</v>
      </c>
      <c r="AV91" s="3">
        <v>-25.78</v>
      </c>
    </row>
    <row r="92" spans="1:53" ht="14.5" x14ac:dyDescent="0.35">
      <c r="A92" s="3" t="s">
        <v>848</v>
      </c>
      <c r="B92" s="9" t="s">
        <v>858</v>
      </c>
      <c r="C92" s="9" t="s">
        <v>886</v>
      </c>
      <c r="D92" s="9" t="s">
        <v>1027</v>
      </c>
      <c r="E92" s="8">
        <v>2004</v>
      </c>
      <c r="F92" s="9">
        <v>5</v>
      </c>
      <c r="G92" s="9">
        <v>1</v>
      </c>
      <c r="H92" s="127"/>
      <c r="I92" s="9">
        <v>0</v>
      </c>
      <c r="J92" s="5">
        <v>10</v>
      </c>
      <c r="K92" s="9" t="s">
        <v>214</v>
      </c>
      <c r="L92" s="9"/>
      <c r="Q92" s="3">
        <v>1.0763</v>
      </c>
      <c r="AC92" s="3"/>
      <c r="AE92" s="6"/>
      <c r="AO92" s="3">
        <v>7.13</v>
      </c>
      <c r="AP92" s="3">
        <v>0.76706600000000003</v>
      </c>
      <c r="AR92" s="6">
        <v>0.25</v>
      </c>
      <c r="AS92" s="6"/>
      <c r="AU92" s="3">
        <v>0.42</v>
      </c>
      <c r="AV92" s="3">
        <v>-27.81</v>
      </c>
    </row>
    <row r="93" spans="1:53" ht="14.5" x14ac:dyDescent="0.35">
      <c r="A93" s="3" t="s">
        <v>848</v>
      </c>
      <c r="B93" s="9" t="s">
        <v>858</v>
      </c>
      <c r="C93" s="9" t="s">
        <v>886</v>
      </c>
      <c r="D93" s="9" t="s">
        <v>1028</v>
      </c>
      <c r="E93" s="8">
        <v>2004</v>
      </c>
      <c r="F93" s="9">
        <v>5</v>
      </c>
      <c r="G93" s="9">
        <v>1</v>
      </c>
      <c r="H93" s="127"/>
      <c r="I93" s="9">
        <v>10</v>
      </c>
      <c r="J93" s="5">
        <v>20</v>
      </c>
      <c r="K93" s="9" t="s">
        <v>214</v>
      </c>
      <c r="L93" s="9"/>
      <c r="Q93" s="3">
        <v>1.0418000000000001</v>
      </c>
      <c r="AC93" s="3"/>
      <c r="AE93" s="6"/>
      <c r="AO93" s="3">
        <v>6.67</v>
      </c>
      <c r="AP93" s="3">
        <v>0.69474799999999992</v>
      </c>
      <c r="AR93" s="6">
        <v>0.22</v>
      </c>
      <c r="AS93" s="6"/>
      <c r="AU93" s="3">
        <v>0.44</v>
      </c>
      <c r="AV93" s="3">
        <v>-27.77</v>
      </c>
    </row>
    <row r="94" spans="1:53" ht="14.5" x14ac:dyDescent="0.35">
      <c r="A94" s="3" t="s">
        <v>848</v>
      </c>
      <c r="B94" s="9" t="s">
        <v>858</v>
      </c>
      <c r="C94" s="9" t="s">
        <v>886</v>
      </c>
      <c r="D94" s="9" t="s">
        <v>1043</v>
      </c>
      <c r="E94" s="8">
        <v>2004</v>
      </c>
      <c r="F94" s="9">
        <v>5</v>
      </c>
      <c r="G94" s="9">
        <v>1</v>
      </c>
      <c r="H94" s="127"/>
      <c r="I94" s="9">
        <v>-20</v>
      </c>
      <c r="J94" s="5">
        <v>-18</v>
      </c>
      <c r="K94" s="9" t="s">
        <v>889</v>
      </c>
      <c r="L94" s="9"/>
      <c r="AC94" s="3"/>
      <c r="AE94" s="6"/>
      <c r="AO94" s="3"/>
      <c r="AP94" s="3"/>
      <c r="AR94" s="6"/>
      <c r="AS94" s="6"/>
      <c r="AZ94" s="3">
        <v>-34.421049460634066</v>
      </c>
      <c r="BA94" s="3">
        <v>2.0008773061063492</v>
      </c>
    </row>
    <row r="95" spans="1:53" ht="14.5" x14ac:dyDescent="0.35">
      <c r="A95" s="3" t="s">
        <v>848</v>
      </c>
      <c r="B95" s="9" t="s">
        <v>858</v>
      </c>
      <c r="C95" s="9" t="s">
        <v>886</v>
      </c>
      <c r="D95" s="9" t="s">
        <v>1029</v>
      </c>
      <c r="E95" s="8">
        <v>2004</v>
      </c>
      <c r="F95" s="9">
        <v>5</v>
      </c>
      <c r="G95" s="9">
        <v>1</v>
      </c>
      <c r="H95" s="127"/>
      <c r="I95" s="9">
        <v>20</v>
      </c>
      <c r="J95" s="5">
        <v>30</v>
      </c>
      <c r="K95" s="9" t="s">
        <v>214</v>
      </c>
      <c r="L95" s="9"/>
      <c r="Q95" s="3">
        <v>0.30609999999999998</v>
      </c>
      <c r="AC95" s="3"/>
      <c r="AE95" s="6"/>
      <c r="AO95" s="3">
        <v>16.52</v>
      </c>
      <c r="AP95" s="3">
        <v>0.50566899999999992</v>
      </c>
      <c r="AR95" s="6">
        <v>0.48</v>
      </c>
      <c r="AS95" s="6"/>
      <c r="AU95" s="3">
        <v>0.54</v>
      </c>
      <c r="AV95" s="3">
        <v>-27.69</v>
      </c>
    </row>
    <row r="96" spans="1:53" ht="14.5" x14ac:dyDescent="0.35">
      <c r="A96" s="3" t="s">
        <v>848</v>
      </c>
      <c r="B96" s="9" t="s">
        <v>858</v>
      </c>
      <c r="C96" s="9" t="s">
        <v>886</v>
      </c>
      <c r="D96" s="9" t="s">
        <v>1044</v>
      </c>
      <c r="E96" s="8">
        <v>2004</v>
      </c>
      <c r="F96" s="9">
        <v>5</v>
      </c>
      <c r="G96" s="9">
        <v>1</v>
      </c>
      <c r="H96" s="127"/>
      <c r="I96" s="9">
        <v>-10</v>
      </c>
      <c r="J96" s="5">
        <v>-8</v>
      </c>
      <c r="K96" s="9" t="s">
        <v>889</v>
      </c>
      <c r="L96" s="9"/>
      <c r="AC96" s="3"/>
      <c r="AE96" s="6"/>
      <c r="AO96" s="3"/>
      <c r="AP96" s="3"/>
      <c r="AR96" s="6"/>
      <c r="AS96" s="6"/>
      <c r="AZ96" s="3">
        <v>-95.693682051963378</v>
      </c>
      <c r="BA96" s="3">
        <v>1.8256337734971089</v>
      </c>
    </row>
    <row r="97" spans="1:53" ht="14.5" x14ac:dyDescent="0.35">
      <c r="A97" s="3" t="s">
        <v>848</v>
      </c>
      <c r="B97" s="9" t="s">
        <v>858</v>
      </c>
      <c r="C97" s="9" t="s">
        <v>886</v>
      </c>
      <c r="D97" s="9" t="s">
        <v>1045</v>
      </c>
      <c r="E97" s="8">
        <v>2004</v>
      </c>
      <c r="F97" s="9">
        <v>5</v>
      </c>
      <c r="G97" s="9">
        <v>1</v>
      </c>
      <c r="H97" s="127"/>
      <c r="I97" s="9">
        <v>-5</v>
      </c>
      <c r="J97" s="5">
        <v>0</v>
      </c>
      <c r="K97" s="9" t="s">
        <v>889</v>
      </c>
      <c r="L97" s="9"/>
      <c r="AC97" s="3"/>
      <c r="AE97" s="6"/>
      <c r="AO97" s="3"/>
      <c r="AP97" s="3"/>
      <c r="AR97" s="6"/>
      <c r="AS97" s="6"/>
      <c r="AZ97" s="3">
        <v>-516.6672565886438</v>
      </c>
      <c r="BA97" s="3">
        <v>1.4196009975417767</v>
      </c>
    </row>
    <row r="98" spans="1:53" ht="14.5" x14ac:dyDescent="0.35">
      <c r="A98" s="3" t="s">
        <v>848</v>
      </c>
      <c r="B98" s="9" t="s">
        <v>858</v>
      </c>
      <c r="C98" s="9" t="s">
        <v>886</v>
      </c>
      <c r="D98" s="9" t="s">
        <v>1030</v>
      </c>
      <c r="E98" s="8">
        <v>2004</v>
      </c>
      <c r="F98" s="9">
        <v>5</v>
      </c>
      <c r="G98" s="9">
        <v>1</v>
      </c>
      <c r="H98" s="127"/>
      <c r="I98" s="9">
        <v>30</v>
      </c>
      <c r="J98" s="5">
        <v>40</v>
      </c>
      <c r="K98" s="9" t="s">
        <v>214</v>
      </c>
      <c r="L98" s="9"/>
      <c r="Q98" s="3">
        <v>0.37080000000000002</v>
      </c>
      <c r="AC98" s="3"/>
      <c r="AE98" s="6"/>
      <c r="AO98" s="3">
        <v>12.79</v>
      </c>
      <c r="AP98" s="3">
        <v>0.47428100000000006</v>
      </c>
      <c r="AR98" s="6">
        <v>0.51</v>
      </c>
      <c r="AS98" s="6"/>
      <c r="AU98" s="3">
        <v>1.26</v>
      </c>
      <c r="AV98" s="3">
        <v>-27.3</v>
      </c>
    </row>
    <row r="99" spans="1:53" ht="14.5" x14ac:dyDescent="0.35">
      <c r="A99" s="3" t="s">
        <v>848</v>
      </c>
      <c r="B99" s="9" t="s">
        <v>858</v>
      </c>
      <c r="C99" s="9" t="s">
        <v>886</v>
      </c>
      <c r="D99" s="9" t="s">
        <v>1031</v>
      </c>
      <c r="E99" s="8">
        <v>2004</v>
      </c>
      <c r="F99" s="9">
        <v>5</v>
      </c>
      <c r="G99" s="9">
        <v>1</v>
      </c>
      <c r="H99" s="127"/>
      <c r="I99" s="9">
        <v>40</v>
      </c>
      <c r="J99" s="5">
        <v>50</v>
      </c>
      <c r="K99" s="9" t="s">
        <v>214</v>
      </c>
      <c r="L99" s="9"/>
      <c r="Q99" s="3">
        <v>0.63949999999999996</v>
      </c>
      <c r="AC99" s="3"/>
      <c r="AE99" s="6"/>
      <c r="AO99" s="3">
        <v>2.61</v>
      </c>
      <c r="AP99" s="3">
        <v>0.16622300000000001</v>
      </c>
      <c r="AR99" s="6">
        <v>0.12</v>
      </c>
      <c r="AS99" s="6"/>
      <c r="AU99" s="3">
        <v>0.42</v>
      </c>
      <c r="AV99" s="3">
        <v>-26.77</v>
      </c>
    </row>
    <row r="100" spans="1:53" ht="14.5" x14ac:dyDescent="0.35">
      <c r="A100" s="3" t="s">
        <v>848</v>
      </c>
      <c r="B100" s="9" t="s">
        <v>858</v>
      </c>
      <c r="C100" s="9" t="s">
        <v>886</v>
      </c>
      <c r="D100" s="9" t="s">
        <v>1046</v>
      </c>
      <c r="E100" s="8">
        <v>2004</v>
      </c>
      <c r="F100" s="9">
        <v>5</v>
      </c>
      <c r="G100" s="9">
        <v>1</v>
      </c>
      <c r="H100" s="127"/>
      <c r="I100" s="9">
        <v>15</v>
      </c>
      <c r="J100" s="5">
        <v>25</v>
      </c>
      <c r="K100" s="9" t="s">
        <v>214</v>
      </c>
      <c r="L100" s="9"/>
      <c r="AC100" s="3"/>
      <c r="AE100" s="6"/>
      <c r="AO100" s="3"/>
      <c r="AP100" s="3"/>
      <c r="AR100" s="6"/>
      <c r="AS100" s="6"/>
      <c r="AZ100" s="3">
        <v>-470.25112109248693</v>
      </c>
      <c r="BA100" s="3">
        <v>1.6203870118997503</v>
      </c>
    </row>
    <row r="101" spans="1:53" ht="14.5" x14ac:dyDescent="0.35">
      <c r="A101" s="3" t="s">
        <v>848</v>
      </c>
      <c r="B101" s="9" t="s">
        <v>858</v>
      </c>
      <c r="C101" s="9" t="s">
        <v>886</v>
      </c>
      <c r="D101" s="9" t="s">
        <v>1032</v>
      </c>
      <c r="E101" s="8">
        <v>2004</v>
      </c>
      <c r="F101" s="9">
        <v>5</v>
      </c>
      <c r="G101" s="9">
        <v>1</v>
      </c>
      <c r="H101" s="127"/>
      <c r="I101" s="9">
        <v>50</v>
      </c>
      <c r="J101" s="5">
        <v>54</v>
      </c>
      <c r="K101" s="9" t="s">
        <v>214</v>
      </c>
      <c r="L101" s="9"/>
      <c r="Q101" s="3">
        <v>0.66749999999999998</v>
      </c>
      <c r="AC101" s="3"/>
      <c r="AE101" s="6"/>
      <c r="AO101" s="3">
        <v>2.71</v>
      </c>
      <c r="AP101" s="3">
        <v>7.1745000000000003E-2</v>
      </c>
      <c r="AR101" s="6">
        <v>0.12</v>
      </c>
      <c r="AS101" s="6"/>
      <c r="AU101" s="3">
        <v>0.2</v>
      </c>
      <c r="AV101" s="3">
        <v>-26.67</v>
      </c>
    </row>
    <row r="102" spans="1:53" ht="14.5" x14ac:dyDescent="0.35">
      <c r="A102" s="3" t="s">
        <v>848</v>
      </c>
      <c r="B102" s="9" t="s">
        <v>858</v>
      </c>
      <c r="C102" s="9" t="s">
        <v>886</v>
      </c>
      <c r="D102" s="9" t="s">
        <v>1047</v>
      </c>
      <c r="E102" s="8">
        <v>2004</v>
      </c>
      <c r="F102" s="9">
        <v>5</v>
      </c>
      <c r="G102" s="9">
        <v>1</v>
      </c>
      <c r="H102" s="127"/>
      <c r="I102" s="9">
        <v>40</v>
      </c>
      <c r="J102" s="5">
        <v>49</v>
      </c>
      <c r="K102" s="9" t="s">
        <v>214</v>
      </c>
      <c r="L102" s="9"/>
      <c r="AC102" s="3"/>
      <c r="AE102" s="6"/>
      <c r="AO102" s="3"/>
      <c r="AP102" s="3"/>
      <c r="AR102" s="6"/>
      <c r="AS102" s="6"/>
      <c r="AZ102" s="3">
        <v>-678.79890522702419</v>
      </c>
      <c r="BA102" s="3">
        <v>1.466868608423171</v>
      </c>
    </row>
    <row r="103" spans="1:53" ht="14.5" x14ac:dyDescent="0.35">
      <c r="A103" s="3" t="s">
        <v>848</v>
      </c>
      <c r="B103" s="9" t="s">
        <v>858</v>
      </c>
      <c r="C103" s="9" t="s">
        <v>887</v>
      </c>
      <c r="D103" s="9" t="s">
        <v>1033</v>
      </c>
      <c r="E103" s="8">
        <v>2004</v>
      </c>
      <c r="F103" s="9">
        <v>5</v>
      </c>
      <c r="G103" s="9">
        <v>1</v>
      </c>
      <c r="H103" s="127"/>
      <c r="I103" s="9">
        <v>-36</v>
      </c>
      <c r="J103" s="5">
        <v>-31</v>
      </c>
      <c r="K103" s="9" t="s">
        <v>889</v>
      </c>
      <c r="L103" s="9"/>
      <c r="Q103" s="3">
        <v>4.5199999999999997E-2</v>
      </c>
      <c r="AC103" s="3"/>
      <c r="AE103" s="6"/>
      <c r="AO103" s="3">
        <v>42.32</v>
      </c>
      <c r="AP103" s="3">
        <v>9.5625000000000002E-2</v>
      </c>
      <c r="AR103" s="6">
        <v>0.84</v>
      </c>
      <c r="AS103" s="6"/>
      <c r="AU103" s="3">
        <v>-2.15</v>
      </c>
      <c r="AV103" s="3">
        <v>-26.92</v>
      </c>
    </row>
    <row r="104" spans="1:53" ht="14.5" x14ac:dyDescent="0.35">
      <c r="A104" s="3" t="s">
        <v>848</v>
      </c>
      <c r="B104" s="9" t="s">
        <v>858</v>
      </c>
      <c r="C104" s="9" t="s">
        <v>887</v>
      </c>
      <c r="D104" s="9" t="s">
        <v>1034</v>
      </c>
      <c r="E104" s="8">
        <v>2004</v>
      </c>
      <c r="F104" s="9">
        <v>5</v>
      </c>
      <c r="G104" s="9">
        <v>1</v>
      </c>
      <c r="H104" s="127"/>
      <c r="I104" s="9">
        <v>-31</v>
      </c>
      <c r="J104" s="5">
        <v>-21</v>
      </c>
      <c r="K104" s="9" t="s">
        <v>889</v>
      </c>
      <c r="L104" s="9"/>
      <c r="Q104" s="3">
        <v>4.0500000000000001E-2</v>
      </c>
      <c r="AC104" s="3"/>
      <c r="AE104" s="6"/>
      <c r="AO104" s="3">
        <v>42.36</v>
      </c>
      <c r="AP104" s="3">
        <v>0.171651</v>
      </c>
      <c r="AR104" s="6">
        <v>0.89</v>
      </c>
      <c r="AS104" s="6"/>
      <c r="AU104" s="3">
        <v>-0.69</v>
      </c>
      <c r="AV104" s="3">
        <v>-24.81</v>
      </c>
    </row>
    <row r="105" spans="1:53" ht="14.5" x14ac:dyDescent="0.35">
      <c r="A105" s="3" t="s">
        <v>848</v>
      </c>
      <c r="B105" s="9" t="s">
        <v>858</v>
      </c>
      <c r="C105" s="9" t="s">
        <v>887</v>
      </c>
      <c r="D105" s="9" t="s">
        <v>1035</v>
      </c>
      <c r="E105" s="8">
        <v>2004</v>
      </c>
      <c r="F105" s="9">
        <v>5</v>
      </c>
      <c r="G105" s="9">
        <v>1</v>
      </c>
      <c r="H105" s="127"/>
      <c r="I105" s="9">
        <v>-21</v>
      </c>
      <c r="J105" s="5">
        <v>-11</v>
      </c>
      <c r="K105" s="9" t="s">
        <v>889</v>
      </c>
      <c r="L105" s="9"/>
      <c r="Q105" s="3">
        <v>0.17349999999999999</v>
      </c>
      <c r="AC105" s="3"/>
      <c r="AE105" s="6"/>
      <c r="AO105" s="3">
        <v>40.67</v>
      </c>
      <c r="AP105" s="3">
        <v>0.70568500000000001</v>
      </c>
      <c r="AR105" s="6">
        <v>1.75</v>
      </c>
      <c r="AS105" s="6"/>
      <c r="AU105" s="3">
        <v>2.1800000000000002</v>
      </c>
      <c r="AV105" s="3">
        <v>-24.93</v>
      </c>
    </row>
    <row r="106" spans="1:53" ht="14.5" x14ac:dyDescent="0.35">
      <c r="A106" s="3" t="s">
        <v>848</v>
      </c>
      <c r="B106" s="9" t="s">
        <v>858</v>
      </c>
      <c r="C106" s="9" t="s">
        <v>887</v>
      </c>
      <c r="D106" s="9" t="s">
        <v>1036</v>
      </c>
      <c r="E106" s="8">
        <v>2004</v>
      </c>
      <c r="F106" s="9">
        <v>5</v>
      </c>
      <c r="G106" s="9">
        <v>1</v>
      </c>
      <c r="H106" s="127"/>
      <c r="I106" s="9">
        <v>-11</v>
      </c>
      <c r="J106" s="5">
        <v>-1</v>
      </c>
      <c r="K106" s="9" t="s">
        <v>889</v>
      </c>
      <c r="L106" s="9"/>
      <c r="Q106" s="3">
        <v>0.31190000000000001</v>
      </c>
      <c r="AC106" s="3"/>
      <c r="AE106" s="6"/>
      <c r="AO106" s="3">
        <v>34.67</v>
      </c>
      <c r="AP106" s="3">
        <v>1.081099</v>
      </c>
      <c r="AR106" s="6">
        <v>1.75</v>
      </c>
      <c r="AS106" s="6"/>
      <c r="AU106" s="3">
        <v>1.52</v>
      </c>
      <c r="AV106" s="3">
        <v>-25.78</v>
      </c>
    </row>
    <row r="107" spans="1:53" ht="14.5" x14ac:dyDescent="0.35">
      <c r="A107" s="3" t="s">
        <v>848</v>
      </c>
      <c r="B107" s="9" t="s">
        <v>858</v>
      </c>
      <c r="C107" s="9" t="s">
        <v>887</v>
      </c>
      <c r="D107" s="9" t="s">
        <v>1037</v>
      </c>
      <c r="E107" s="8">
        <v>2004</v>
      </c>
      <c r="F107" s="9">
        <v>5</v>
      </c>
      <c r="G107" s="9">
        <v>1</v>
      </c>
      <c r="H107" s="127"/>
      <c r="I107" s="9">
        <v>-1</v>
      </c>
      <c r="J107" s="5">
        <v>0</v>
      </c>
      <c r="K107" s="9" t="s">
        <v>889</v>
      </c>
      <c r="L107" s="9"/>
      <c r="Q107" s="3">
        <v>0.3095</v>
      </c>
      <c r="AC107" s="3"/>
      <c r="AE107" s="6"/>
      <c r="AO107" s="3">
        <v>35.97</v>
      </c>
      <c r="AP107" s="3">
        <v>0.111329</v>
      </c>
      <c r="AR107" s="6">
        <v>1.82</v>
      </c>
      <c r="AS107" s="6"/>
      <c r="AU107" s="3">
        <v>0.42</v>
      </c>
      <c r="AV107" s="3">
        <v>-25.65</v>
      </c>
    </row>
    <row r="108" spans="1:53" ht="14.5" x14ac:dyDescent="0.35">
      <c r="A108" s="3" t="s">
        <v>848</v>
      </c>
      <c r="B108" s="9" t="s">
        <v>858</v>
      </c>
      <c r="C108" s="9" t="s">
        <v>887</v>
      </c>
      <c r="D108" s="9" t="s">
        <v>1038</v>
      </c>
      <c r="E108" s="8">
        <v>2004</v>
      </c>
      <c r="F108" s="9">
        <v>5</v>
      </c>
      <c r="G108" s="9">
        <v>1</v>
      </c>
      <c r="H108" s="127"/>
      <c r="I108" s="9">
        <v>0</v>
      </c>
      <c r="J108" s="5">
        <v>10</v>
      </c>
      <c r="K108" s="9" t="s">
        <v>214</v>
      </c>
      <c r="L108" s="9"/>
      <c r="Q108" s="3">
        <v>0.28999999999999998</v>
      </c>
      <c r="AC108" s="3"/>
      <c r="AE108" s="6"/>
      <c r="AO108" s="3">
        <v>12.52</v>
      </c>
      <c r="AP108" s="3">
        <v>0.36304899999999996</v>
      </c>
      <c r="AR108" s="6">
        <v>0.51</v>
      </c>
      <c r="AS108" s="6"/>
      <c r="AU108" s="3">
        <v>0.93</v>
      </c>
      <c r="AV108" s="3">
        <v>-27.11</v>
      </c>
    </row>
    <row r="109" spans="1:53" ht="14.5" x14ac:dyDescent="0.35">
      <c r="A109" s="3" t="s">
        <v>848</v>
      </c>
      <c r="B109" s="9" t="s">
        <v>858</v>
      </c>
      <c r="C109" s="9" t="s">
        <v>887</v>
      </c>
      <c r="D109" s="9" t="s">
        <v>1039</v>
      </c>
      <c r="E109" s="8">
        <v>2004</v>
      </c>
      <c r="F109" s="9">
        <v>5</v>
      </c>
      <c r="G109" s="9">
        <v>1</v>
      </c>
      <c r="H109" s="127"/>
      <c r="I109" s="9">
        <v>10</v>
      </c>
      <c r="J109" s="5">
        <v>20</v>
      </c>
      <c r="K109" s="9" t="s">
        <v>214</v>
      </c>
      <c r="L109" s="9"/>
      <c r="Q109" s="3">
        <v>0.34339999999999998</v>
      </c>
      <c r="AC109" s="3"/>
      <c r="AE109" s="6"/>
      <c r="AO109" s="3">
        <v>23.12</v>
      </c>
      <c r="AP109" s="3">
        <v>0.79399799999999998</v>
      </c>
      <c r="AR109" s="6">
        <v>1.19</v>
      </c>
      <c r="AS109" s="6"/>
      <c r="AU109" s="3">
        <v>-0.08</v>
      </c>
      <c r="AV109" s="3">
        <v>-26.32</v>
      </c>
    </row>
    <row r="110" spans="1:53" ht="14.5" x14ac:dyDescent="0.35">
      <c r="A110" s="3" t="s">
        <v>848</v>
      </c>
      <c r="B110" s="9" t="s">
        <v>858</v>
      </c>
      <c r="C110" s="9" t="s">
        <v>887</v>
      </c>
      <c r="D110" s="9" t="s">
        <v>1040</v>
      </c>
      <c r="E110" s="8">
        <v>2004</v>
      </c>
      <c r="F110" s="9">
        <v>5</v>
      </c>
      <c r="G110" s="9">
        <v>1</v>
      </c>
      <c r="H110" s="127"/>
      <c r="I110" s="9">
        <v>20</v>
      </c>
      <c r="J110" s="5">
        <v>30</v>
      </c>
      <c r="K110" s="9" t="s">
        <v>214</v>
      </c>
      <c r="L110" s="9"/>
      <c r="Q110" s="3">
        <v>0.3901</v>
      </c>
      <c r="AC110" s="3"/>
      <c r="AE110" s="6"/>
      <c r="AO110" s="3">
        <v>12.68</v>
      </c>
      <c r="AP110" s="3">
        <v>0.49470799999999998</v>
      </c>
      <c r="AR110" s="6">
        <v>0.48</v>
      </c>
      <c r="AS110" s="6"/>
      <c r="AU110" s="3">
        <v>0.96</v>
      </c>
      <c r="AV110" s="3">
        <v>-26.55</v>
      </c>
    </row>
    <row r="111" spans="1:53" ht="14.5" x14ac:dyDescent="0.35">
      <c r="A111" s="3" t="s">
        <v>848</v>
      </c>
      <c r="B111" s="9" t="s">
        <v>858</v>
      </c>
      <c r="C111" s="9" t="s">
        <v>887</v>
      </c>
      <c r="D111" s="9" t="s">
        <v>1041</v>
      </c>
      <c r="E111" s="8">
        <v>2004</v>
      </c>
      <c r="F111" s="9">
        <v>5</v>
      </c>
      <c r="G111" s="9">
        <v>1</v>
      </c>
      <c r="H111" s="127"/>
      <c r="I111" s="9">
        <v>30</v>
      </c>
      <c r="J111" s="5">
        <v>40</v>
      </c>
      <c r="K111" s="9" t="s">
        <v>214</v>
      </c>
      <c r="L111" s="9"/>
      <c r="Q111" s="3">
        <v>0.41589999999999999</v>
      </c>
      <c r="AC111" s="3"/>
      <c r="AE111" s="6"/>
      <c r="AO111" s="3">
        <v>12.86</v>
      </c>
      <c r="AP111" s="3">
        <v>0.53467100000000001</v>
      </c>
      <c r="AR111" s="6">
        <v>0.43</v>
      </c>
      <c r="AS111" s="6"/>
      <c r="AU111" s="3">
        <v>0.65</v>
      </c>
      <c r="AV111" s="3">
        <v>-26.66</v>
      </c>
    </row>
    <row r="112" spans="1:53" ht="14.5" x14ac:dyDescent="0.35">
      <c r="A112" s="3" t="s">
        <v>848</v>
      </c>
      <c r="B112" s="9" t="s">
        <v>858</v>
      </c>
      <c r="C112" s="9" t="s">
        <v>887</v>
      </c>
      <c r="D112" s="9" t="s">
        <v>1042</v>
      </c>
      <c r="E112" s="8">
        <v>2004</v>
      </c>
      <c r="F112" s="9">
        <v>5</v>
      </c>
      <c r="G112" s="9">
        <v>1</v>
      </c>
      <c r="H112" s="127"/>
      <c r="I112" s="9">
        <v>40</v>
      </c>
      <c r="J112" s="5">
        <v>45.5</v>
      </c>
      <c r="K112" s="9" t="s">
        <v>214</v>
      </c>
      <c r="L112" s="9"/>
      <c r="Q112" s="3">
        <v>0.25330000000000003</v>
      </c>
      <c r="AC112" s="3"/>
      <c r="AE112" s="6"/>
      <c r="AO112" s="3">
        <v>16.02</v>
      </c>
      <c r="AP112" s="3">
        <v>0.22314099999999998</v>
      </c>
      <c r="AR112" s="6">
        <v>0.66</v>
      </c>
      <c r="AS112" s="6"/>
      <c r="AU112" s="3">
        <v>0.9</v>
      </c>
      <c r="AV112" s="3">
        <v>-26.64</v>
      </c>
    </row>
    <row r="113" spans="1:98" ht="14.5" x14ac:dyDescent="0.35">
      <c r="A113" s="13" t="s">
        <v>848</v>
      </c>
      <c r="B113" s="7" t="s">
        <v>858</v>
      </c>
      <c r="C113" s="8" t="s">
        <v>861</v>
      </c>
      <c r="D113" s="8" t="s">
        <v>888</v>
      </c>
      <c r="E113" s="8">
        <v>2004</v>
      </c>
      <c r="F113" s="9">
        <v>5</v>
      </c>
      <c r="G113" s="9">
        <v>1</v>
      </c>
      <c r="H113" s="126"/>
      <c r="I113" s="8">
        <v>-40</v>
      </c>
      <c r="J113" s="5">
        <v>-35</v>
      </c>
      <c r="K113" s="8" t="s">
        <v>889</v>
      </c>
      <c r="L113" s="8"/>
      <c r="M113" s="5"/>
      <c r="N113" s="5"/>
      <c r="O113" s="5"/>
      <c r="P113" s="5"/>
      <c r="Q113" s="5">
        <v>6.4699999999999994E-2</v>
      </c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11"/>
      <c r="AF113" s="5"/>
      <c r="AG113" s="5"/>
      <c r="AH113" s="5"/>
      <c r="AI113" s="5"/>
      <c r="AJ113" s="5"/>
      <c r="AK113" s="5"/>
      <c r="AL113" s="5"/>
      <c r="AM113" s="5"/>
      <c r="AN113" s="5"/>
      <c r="AO113" s="5">
        <v>43.57</v>
      </c>
      <c r="AP113" s="5">
        <v>0.14086400000000002</v>
      </c>
      <c r="AQ113" s="11"/>
      <c r="AR113" s="11">
        <v>0.7</v>
      </c>
      <c r="AS113" s="11"/>
      <c r="AT113" s="5"/>
      <c r="AU113" s="5">
        <v>-4.32</v>
      </c>
      <c r="AV113" s="5">
        <v>-27.79</v>
      </c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</row>
    <row r="114" spans="1:98" ht="14.5" x14ac:dyDescent="0.35">
      <c r="A114" s="13" t="s">
        <v>848</v>
      </c>
      <c r="B114" s="7" t="s">
        <v>858</v>
      </c>
      <c r="C114" s="8" t="s">
        <v>861</v>
      </c>
      <c r="D114" s="8" t="s">
        <v>890</v>
      </c>
      <c r="E114" s="8">
        <v>2004</v>
      </c>
      <c r="F114" s="9">
        <v>5</v>
      </c>
      <c r="G114" s="9">
        <v>1</v>
      </c>
      <c r="H114" s="126"/>
      <c r="I114" s="8">
        <v>-35</v>
      </c>
      <c r="J114" s="5">
        <v>-25</v>
      </c>
      <c r="K114" s="8" t="s">
        <v>889</v>
      </c>
      <c r="L114" s="8"/>
      <c r="M114" s="5"/>
      <c r="N114" s="5"/>
      <c r="O114" s="5"/>
      <c r="P114" s="5"/>
      <c r="Q114" s="5">
        <v>6.5000000000000002E-2</v>
      </c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11"/>
      <c r="AF114" s="5"/>
      <c r="AG114" s="5"/>
      <c r="AH114" s="5"/>
      <c r="AI114" s="5"/>
      <c r="AJ114" s="5"/>
      <c r="AK114" s="5"/>
      <c r="AL114" s="5"/>
      <c r="AM114" s="5"/>
      <c r="AN114" s="5"/>
      <c r="AO114" s="5">
        <v>42.97</v>
      </c>
      <c r="AP114" s="5">
        <v>0.27923900000000001</v>
      </c>
      <c r="AQ114" s="11"/>
      <c r="AR114" s="11">
        <v>0.76</v>
      </c>
      <c r="AS114" s="11"/>
      <c r="AT114" s="5"/>
      <c r="AU114" s="5">
        <v>-1.4</v>
      </c>
      <c r="AV114" s="5">
        <v>-26.45</v>
      </c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</row>
    <row r="115" spans="1:98" ht="14.5" x14ac:dyDescent="0.35">
      <c r="A115" s="13" t="s">
        <v>848</v>
      </c>
      <c r="B115" s="7" t="s">
        <v>858</v>
      </c>
      <c r="C115" s="8" t="s">
        <v>861</v>
      </c>
      <c r="D115" s="8" t="s">
        <v>891</v>
      </c>
      <c r="E115" s="8">
        <v>2004</v>
      </c>
      <c r="F115" s="9">
        <v>5</v>
      </c>
      <c r="G115" s="9">
        <v>1</v>
      </c>
      <c r="H115" s="126"/>
      <c r="I115" s="8">
        <v>-25</v>
      </c>
      <c r="J115" s="5">
        <v>-15</v>
      </c>
      <c r="K115" s="8" t="s">
        <v>889</v>
      </c>
      <c r="L115" s="8"/>
      <c r="M115" s="5"/>
      <c r="N115" s="5"/>
      <c r="O115" s="5"/>
      <c r="P115" s="5"/>
      <c r="Q115" s="5">
        <v>0.12379999999999999</v>
      </c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11"/>
      <c r="AF115" s="5"/>
      <c r="AG115" s="5"/>
      <c r="AH115" s="5"/>
      <c r="AI115" s="5"/>
      <c r="AJ115" s="5"/>
      <c r="AK115" s="5"/>
      <c r="AL115" s="5"/>
      <c r="AM115" s="5"/>
      <c r="AN115" s="5"/>
      <c r="AO115" s="5">
        <v>40.049999999999997</v>
      </c>
      <c r="AP115" s="5">
        <v>0.49591099999999999</v>
      </c>
      <c r="AQ115" s="11"/>
      <c r="AR115" s="11">
        <v>1.41</v>
      </c>
      <c r="AS115" s="11"/>
      <c r="AT115" s="5"/>
      <c r="AU115" s="5">
        <v>0.89</v>
      </c>
      <c r="AV115" s="5">
        <v>-25.28</v>
      </c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</row>
    <row r="116" spans="1:98" ht="14.5" x14ac:dyDescent="0.35">
      <c r="A116" s="13" t="s">
        <v>848</v>
      </c>
      <c r="B116" s="7" t="s">
        <v>858</v>
      </c>
      <c r="C116" s="8" t="s">
        <v>861</v>
      </c>
      <c r="D116" s="8" t="s">
        <v>892</v>
      </c>
      <c r="E116" s="8">
        <v>2004</v>
      </c>
      <c r="F116" s="9">
        <v>5</v>
      </c>
      <c r="G116" s="9">
        <v>1</v>
      </c>
      <c r="H116" s="126"/>
      <c r="I116" s="8">
        <v>-15</v>
      </c>
      <c r="J116" s="5">
        <v>-5</v>
      </c>
      <c r="K116" s="8" t="s">
        <v>889</v>
      </c>
      <c r="L116" s="8"/>
      <c r="M116" s="5"/>
      <c r="N116" s="5"/>
      <c r="O116" s="5"/>
      <c r="P116" s="5"/>
      <c r="Q116" s="5">
        <v>0.16450000000000001</v>
      </c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11"/>
      <c r="AF116" s="5"/>
      <c r="AG116" s="5"/>
      <c r="AH116" s="5"/>
      <c r="AI116" s="5"/>
      <c r="AJ116" s="5"/>
      <c r="AK116" s="5"/>
      <c r="AL116" s="5"/>
      <c r="AM116" s="5"/>
      <c r="AN116" s="5"/>
      <c r="AO116" s="5">
        <v>41.95</v>
      </c>
      <c r="AP116" s="5">
        <v>0.69000600000000001</v>
      </c>
      <c r="AQ116" s="11"/>
      <c r="AR116" s="11">
        <v>1.87</v>
      </c>
      <c r="AS116" s="11"/>
      <c r="AT116" s="5"/>
      <c r="AU116" s="5">
        <v>1.53</v>
      </c>
      <c r="AV116" s="5">
        <v>-25.51</v>
      </c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</row>
    <row r="117" spans="1:98" ht="14.5" x14ac:dyDescent="0.35">
      <c r="A117" s="3" t="s">
        <v>848</v>
      </c>
      <c r="B117" s="7" t="s">
        <v>858</v>
      </c>
      <c r="C117" s="8" t="s">
        <v>861</v>
      </c>
      <c r="D117" s="8" t="s">
        <v>893</v>
      </c>
      <c r="E117" s="8">
        <v>2004</v>
      </c>
      <c r="F117" s="9">
        <v>5</v>
      </c>
      <c r="G117" s="9">
        <v>1</v>
      </c>
      <c r="H117" s="126"/>
      <c r="I117" s="8">
        <v>-5</v>
      </c>
      <c r="J117" s="5">
        <v>0</v>
      </c>
      <c r="K117" s="8" t="s">
        <v>889</v>
      </c>
      <c r="L117" s="8"/>
      <c r="M117" s="5"/>
      <c r="N117" s="5"/>
      <c r="O117" s="5"/>
      <c r="P117" s="5"/>
      <c r="Q117" s="5">
        <v>0.245</v>
      </c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11"/>
      <c r="AF117" s="5"/>
      <c r="AG117" s="5"/>
      <c r="AH117" s="5"/>
      <c r="AI117" s="5"/>
      <c r="AJ117" s="5"/>
      <c r="AK117" s="5"/>
      <c r="AL117" s="5"/>
      <c r="AM117" s="5"/>
      <c r="AN117" s="5"/>
      <c r="AO117" s="5">
        <v>33.93</v>
      </c>
      <c r="AP117" s="5">
        <v>0.41568599999999994</v>
      </c>
      <c r="AQ117" s="11"/>
      <c r="AR117" s="11">
        <v>1.55</v>
      </c>
      <c r="AS117" s="11"/>
      <c r="AT117" s="5"/>
      <c r="AU117" s="5">
        <v>1.0900000000000001</v>
      </c>
      <c r="AV117" s="5">
        <v>-26.66</v>
      </c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</row>
    <row r="118" spans="1:98" ht="14.5" x14ac:dyDescent="0.35">
      <c r="A118" s="3" t="s">
        <v>848</v>
      </c>
      <c r="B118" s="7" t="s">
        <v>858</v>
      </c>
      <c r="C118" s="8" t="s">
        <v>861</v>
      </c>
      <c r="D118" s="8" t="s">
        <v>894</v>
      </c>
      <c r="E118" s="8">
        <v>2004</v>
      </c>
      <c r="F118" s="9">
        <v>5</v>
      </c>
      <c r="G118" s="9">
        <v>1</v>
      </c>
      <c r="H118" s="126"/>
      <c r="I118" s="8">
        <v>0</v>
      </c>
      <c r="J118" s="5">
        <v>10</v>
      </c>
      <c r="K118" s="8" t="s">
        <v>214</v>
      </c>
      <c r="L118" s="8"/>
      <c r="M118" s="5"/>
      <c r="N118" s="5"/>
      <c r="O118" s="5"/>
      <c r="P118" s="5"/>
      <c r="Q118" s="5">
        <v>0.35349999999999998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11"/>
      <c r="AF118" s="5"/>
      <c r="AG118" s="5"/>
      <c r="AH118" s="5"/>
      <c r="AI118" s="5"/>
      <c r="AJ118" s="5"/>
      <c r="AK118" s="5"/>
      <c r="AL118" s="5"/>
      <c r="AM118" s="5"/>
      <c r="AN118" s="5"/>
      <c r="AO118" s="5">
        <v>15.47</v>
      </c>
      <c r="AP118" s="5">
        <v>0.54672299999999996</v>
      </c>
      <c r="AQ118" s="11"/>
      <c r="AR118" s="11">
        <v>0.62</v>
      </c>
      <c r="AS118" s="11"/>
      <c r="AT118" s="5"/>
      <c r="AU118" s="5">
        <v>0.55000000000000004</v>
      </c>
      <c r="AV118" s="5">
        <v>-27.23</v>
      </c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</row>
    <row r="119" spans="1:98" ht="14.5" x14ac:dyDescent="0.35">
      <c r="A119" s="3" t="s">
        <v>848</v>
      </c>
      <c r="B119" s="7" t="s">
        <v>858</v>
      </c>
      <c r="C119" s="8" t="s">
        <v>861</v>
      </c>
      <c r="D119" s="8" t="s">
        <v>895</v>
      </c>
      <c r="E119" s="8">
        <v>2004</v>
      </c>
      <c r="F119" s="9">
        <v>5</v>
      </c>
      <c r="G119" s="9">
        <v>1</v>
      </c>
      <c r="H119" s="126"/>
      <c r="I119" s="8">
        <v>10</v>
      </c>
      <c r="J119" s="5">
        <v>20</v>
      </c>
      <c r="K119" s="8" t="s">
        <v>214</v>
      </c>
      <c r="L119" s="8"/>
      <c r="M119" s="5"/>
      <c r="N119" s="5"/>
      <c r="O119" s="5"/>
      <c r="P119" s="5"/>
      <c r="Q119" s="5">
        <v>0.71289999999999998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11"/>
      <c r="AF119" s="5"/>
      <c r="AG119" s="5"/>
      <c r="AH119" s="5"/>
      <c r="AI119" s="5"/>
      <c r="AJ119" s="5"/>
      <c r="AK119" s="5"/>
      <c r="AL119" s="5"/>
      <c r="AM119" s="5"/>
      <c r="AN119" s="5"/>
      <c r="AO119" s="5">
        <v>8.86</v>
      </c>
      <c r="AP119" s="5">
        <v>0.63125900000000001</v>
      </c>
      <c r="AQ119" s="11"/>
      <c r="AR119" s="11">
        <v>0.33</v>
      </c>
      <c r="AS119" s="11"/>
      <c r="AT119" s="5"/>
      <c r="AU119" s="5">
        <v>0.64</v>
      </c>
      <c r="AV119" s="5">
        <v>-27.5</v>
      </c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</row>
    <row r="120" spans="1:98" ht="14.5" x14ac:dyDescent="0.35">
      <c r="A120" s="3" t="s">
        <v>848</v>
      </c>
      <c r="B120" s="7" t="s">
        <v>858</v>
      </c>
      <c r="C120" s="8" t="s">
        <v>861</v>
      </c>
      <c r="D120" s="8" t="s">
        <v>896</v>
      </c>
      <c r="E120" s="8">
        <v>2004</v>
      </c>
      <c r="F120" s="9">
        <v>5</v>
      </c>
      <c r="G120" s="9">
        <v>1</v>
      </c>
      <c r="H120" s="126"/>
      <c r="I120" s="8">
        <v>20</v>
      </c>
      <c r="J120" s="5">
        <v>30</v>
      </c>
      <c r="K120" s="8" t="s">
        <v>214</v>
      </c>
      <c r="L120" s="8"/>
      <c r="M120" s="5"/>
      <c r="N120" s="5"/>
      <c r="O120" s="5"/>
      <c r="P120" s="5"/>
      <c r="Q120" s="5">
        <v>0.2762</v>
      </c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11"/>
      <c r="AF120" s="5"/>
      <c r="AG120" s="5"/>
      <c r="AH120" s="5"/>
      <c r="AI120" s="5"/>
      <c r="AJ120" s="5"/>
      <c r="AK120" s="5"/>
      <c r="AL120" s="5"/>
      <c r="AM120" s="5"/>
      <c r="AN120" s="5"/>
      <c r="AO120" s="5">
        <v>21.2</v>
      </c>
      <c r="AP120" s="5">
        <v>0.58545900000000006</v>
      </c>
      <c r="AQ120" s="11"/>
      <c r="AR120" s="11">
        <v>0.8</v>
      </c>
      <c r="AS120" s="11"/>
      <c r="AT120" s="5"/>
      <c r="AU120" s="5">
        <v>1.37</v>
      </c>
      <c r="AV120" s="5">
        <v>-26.6</v>
      </c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</row>
    <row r="121" spans="1:98" ht="14.5" x14ac:dyDescent="0.35">
      <c r="A121" s="3" t="s">
        <v>848</v>
      </c>
      <c r="B121" s="9" t="s">
        <v>858</v>
      </c>
      <c r="C121" s="9" t="s">
        <v>861</v>
      </c>
      <c r="D121" s="9" t="s">
        <v>1048</v>
      </c>
      <c r="E121" s="8">
        <v>2004</v>
      </c>
      <c r="F121" s="9">
        <v>5</v>
      </c>
      <c r="G121" s="9">
        <v>1</v>
      </c>
      <c r="H121" s="127"/>
      <c r="I121" s="9">
        <v>-25</v>
      </c>
      <c r="J121" s="5">
        <v>-23</v>
      </c>
      <c r="K121" s="9" t="s">
        <v>889</v>
      </c>
      <c r="L121" s="9"/>
      <c r="AC121" s="3"/>
      <c r="AE121" s="6"/>
      <c r="AO121" s="3"/>
      <c r="AP121" s="3"/>
      <c r="AR121" s="6"/>
      <c r="AS121" s="6"/>
      <c r="AZ121" s="3">
        <v>-41.754735292964142</v>
      </c>
      <c r="BA121" s="3">
        <v>1.9120014687203866</v>
      </c>
    </row>
    <row r="122" spans="1:98" ht="14.5" x14ac:dyDescent="0.35">
      <c r="A122" s="3" t="s">
        <v>848</v>
      </c>
      <c r="B122" s="7" t="s">
        <v>858</v>
      </c>
      <c r="C122" s="8" t="s">
        <v>861</v>
      </c>
      <c r="D122" s="8" t="s">
        <v>897</v>
      </c>
      <c r="E122" s="8">
        <v>2004</v>
      </c>
      <c r="F122" s="9">
        <v>5</v>
      </c>
      <c r="G122" s="9">
        <v>1</v>
      </c>
      <c r="H122" s="126"/>
      <c r="I122" s="8">
        <v>30</v>
      </c>
      <c r="J122" s="5">
        <v>40</v>
      </c>
      <c r="K122" s="8" t="s">
        <v>214</v>
      </c>
      <c r="L122" s="8"/>
      <c r="M122" s="5"/>
      <c r="N122" s="5"/>
      <c r="O122" s="5"/>
      <c r="P122" s="5"/>
      <c r="Q122" s="5">
        <v>0.42109999999999997</v>
      </c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11"/>
      <c r="AF122" s="5"/>
      <c r="AG122" s="5"/>
      <c r="AH122" s="5"/>
      <c r="AI122" s="5"/>
      <c r="AJ122" s="5"/>
      <c r="AK122" s="5"/>
      <c r="AL122" s="5"/>
      <c r="AM122" s="5"/>
      <c r="AN122" s="5"/>
      <c r="AO122" s="5">
        <v>17.05</v>
      </c>
      <c r="AP122" s="5">
        <v>0.71785399999999999</v>
      </c>
      <c r="AQ122" s="11"/>
      <c r="AR122" s="11">
        <v>0.55000000000000004</v>
      </c>
      <c r="AS122" s="11"/>
      <c r="AT122" s="5"/>
      <c r="AU122" s="5">
        <v>0.66</v>
      </c>
      <c r="AV122" s="5">
        <v>-27.85</v>
      </c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</row>
    <row r="123" spans="1:98" ht="14.5" x14ac:dyDescent="0.35">
      <c r="A123" s="3" t="s">
        <v>848</v>
      </c>
      <c r="B123" s="9" t="s">
        <v>858</v>
      </c>
      <c r="C123" s="9" t="s">
        <v>861</v>
      </c>
      <c r="D123" s="9" t="s">
        <v>1049</v>
      </c>
      <c r="E123" s="8">
        <v>2004</v>
      </c>
      <c r="F123" s="9">
        <v>5</v>
      </c>
      <c r="G123" s="9">
        <v>1</v>
      </c>
      <c r="H123" s="127"/>
      <c r="I123" s="9">
        <v>0</v>
      </c>
      <c r="J123" s="5">
        <v>2</v>
      </c>
      <c r="K123" s="9" t="s">
        <v>214</v>
      </c>
      <c r="L123" s="9"/>
      <c r="AC123" s="3"/>
      <c r="AE123" s="6"/>
      <c r="AO123" s="3"/>
      <c r="AP123" s="3"/>
      <c r="AR123" s="6"/>
      <c r="AS123" s="6"/>
      <c r="AZ123" s="3">
        <v>-191.85407979393099</v>
      </c>
      <c r="BA123" s="3">
        <v>1.6900390248958419</v>
      </c>
    </row>
    <row r="124" spans="1:98" ht="14.5" x14ac:dyDescent="0.35">
      <c r="A124" s="3" t="s">
        <v>848</v>
      </c>
      <c r="B124" s="7" t="s">
        <v>858</v>
      </c>
      <c r="C124" s="8" t="s">
        <v>861</v>
      </c>
      <c r="D124" s="8" t="s">
        <v>898</v>
      </c>
      <c r="E124" s="8">
        <v>2004</v>
      </c>
      <c r="F124" s="9">
        <v>5</v>
      </c>
      <c r="G124" s="9">
        <v>1</v>
      </c>
      <c r="H124" s="126"/>
      <c r="I124" s="8">
        <v>40</v>
      </c>
      <c r="J124" s="5">
        <v>45</v>
      </c>
      <c r="K124" s="8" t="s">
        <v>214</v>
      </c>
      <c r="L124" s="8"/>
      <c r="M124" s="5"/>
      <c r="N124" s="5"/>
      <c r="O124" s="5"/>
      <c r="P124" s="5"/>
      <c r="Q124" s="5">
        <v>0.46289999999999998</v>
      </c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11"/>
      <c r="AF124" s="5"/>
      <c r="AG124" s="5"/>
      <c r="AH124" s="5"/>
      <c r="AI124" s="5"/>
      <c r="AJ124" s="5"/>
      <c r="AK124" s="5"/>
      <c r="AL124" s="5"/>
      <c r="AM124" s="5"/>
      <c r="AN124" s="5"/>
      <c r="AO124" s="5">
        <v>14.87</v>
      </c>
      <c r="AP124" s="5">
        <v>0.34423999999999999</v>
      </c>
      <c r="AQ124" s="11"/>
      <c r="AR124" s="11">
        <v>0.51</v>
      </c>
      <c r="AS124" s="11"/>
      <c r="AT124" s="5"/>
      <c r="AU124" s="5">
        <v>0.56999999999999995</v>
      </c>
      <c r="AV124" s="5">
        <v>-27.98</v>
      </c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</row>
    <row r="125" spans="1:98" ht="14.5" x14ac:dyDescent="0.35">
      <c r="A125" s="3" t="s">
        <v>848</v>
      </c>
      <c r="B125" s="9" t="s">
        <v>858</v>
      </c>
      <c r="C125" s="9" t="s">
        <v>861</v>
      </c>
      <c r="D125" s="9" t="s">
        <v>1050</v>
      </c>
      <c r="E125" s="8">
        <v>2004</v>
      </c>
      <c r="F125" s="9">
        <v>5</v>
      </c>
      <c r="G125" s="9">
        <v>1</v>
      </c>
      <c r="H125" s="127"/>
      <c r="I125" s="9">
        <v>10</v>
      </c>
      <c r="J125" s="5">
        <v>20</v>
      </c>
      <c r="K125" s="9" t="s">
        <v>214</v>
      </c>
      <c r="L125" s="9"/>
      <c r="AC125" s="3"/>
      <c r="AE125" s="6"/>
      <c r="AO125" s="3"/>
      <c r="AP125" s="3"/>
      <c r="AR125" s="6"/>
      <c r="AS125" s="6"/>
      <c r="AZ125" s="3">
        <v>-464.58550552969814</v>
      </c>
      <c r="BA125" s="3">
        <v>1.7957527506816546</v>
      </c>
    </row>
    <row r="126" spans="1:98" ht="14.5" x14ac:dyDescent="0.35">
      <c r="A126" s="3" t="s">
        <v>848</v>
      </c>
      <c r="B126" s="9" t="s">
        <v>858</v>
      </c>
      <c r="C126" s="9" t="s">
        <v>861</v>
      </c>
      <c r="D126" s="9" t="s">
        <v>1051</v>
      </c>
      <c r="E126" s="8">
        <v>2004</v>
      </c>
      <c r="F126" s="9">
        <v>5</v>
      </c>
      <c r="G126" s="9">
        <v>1</v>
      </c>
      <c r="H126" s="127"/>
      <c r="I126" s="9">
        <v>30</v>
      </c>
      <c r="J126" s="5">
        <v>40</v>
      </c>
      <c r="K126" s="9" t="s">
        <v>214</v>
      </c>
      <c r="L126" s="9"/>
      <c r="AC126" s="3"/>
      <c r="AE126" s="6"/>
      <c r="AO126" s="3"/>
      <c r="AP126" s="3"/>
      <c r="AR126" s="6"/>
      <c r="AS126" s="6"/>
      <c r="AZ126" s="3">
        <v>-588.05249005979067</v>
      </c>
      <c r="BA126" s="3">
        <v>1.5123393066001689</v>
      </c>
    </row>
    <row r="127" spans="1:98" ht="14.5" x14ac:dyDescent="0.35">
      <c r="A127" s="3" t="s">
        <v>848</v>
      </c>
      <c r="B127" s="7" t="s">
        <v>858</v>
      </c>
      <c r="C127" s="8" t="s">
        <v>866</v>
      </c>
      <c r="D127" s="8" t="s">
        <v>899</v>
      </c>
      <c r="E127" s="8">
        <v>2004</v>
      </c>
      <c r="F127" s="9">
        <v>5</v>
      </c>
      <c r="G127" s="9">
        <v>1</v>
      </c>
      <c r="H127" s="126"/>
      <c r="I127" s="8">
        <v>-35</v>
      </c>
      <c r="J127" s="5">
        <v>-30</v>
      </c>
      <c r="K127" s="8" t="s">
        <v>889</v>
      </c>
      <c r="L127" s="8"/>
      <c r="M127" s="5"/>
      <c r="N127" s="5"/>
      <c r="O127" s="5"/>
      <c r="P127" s="5"/>
      <c r="Q127" s="5">
        <v>8.1299999999999997E-2</v>
      </c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11"/>
      <c r="AF127" s="5"/>
      <c r="AG127" s="5"/>
      <c r="AH127" s="5"/>
      <c r="AI127" s="5"/>
      <c r="AJ127" s="5"/>
      <c r="AK127" s="5"/>
      <c r="AL127" s="5"/>
      <c r="AM127" s="5"/>
      <c r="AN127" s="5"/>
      <c r="AO127" s="5">
        <v>41.99</v>
      </c>
      <c r="AP127" s="5">
        <v>0.17067100000000002</v>
      </c>
      <c r="AQ127" s="11"/>
      <c r="AR127" s="11">
        <v>0.62</v>
      </c>
      <c r="AS127" s="11"/>
      <c r="AT127" s="5"/>
      <c r="AU127" s="5">
        <v>-0.64</v>
      </c>
      <c r="AV127" s="5">
        <v>-25.9</v>
      </c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</row>
    <row r="128" spans="1:98" ht="14.5" x14ac:dyDescent="0.35">
      <c r="A128" s="3" t="s">
        <v>848</v>
      </c>
      <c r="B128" s="7" t="s">
        <v>858</v>
      </c>
      <c r="C128" s="8" t="s">
        <v>866</v>
      </c>
      <c r="D128" s="8" t="s">
        <v>900</v>
      </c>
      <c r="E128" s="8">
        <v>2004</v>
      </c>
      <c r="F128" s="9">
        <v>5</v>
      </c>
      <c r="G128" s="9">
        <v>1</v>
      </c>
      <c r="H128" s="126"/>
      <c r="I128" s="8">
        <v>-30</v>
      </c>
      <c r="J128" s="5">
        <v>-20</v>
      </c>
      <c r="K128" s="8" t="s">
        <v>889</v>
      </c>
      <c r="L128" s="8"/>
      <c r="M128" s="5"/>
      <c r="N128" s="5"/>
      <c r="O128" s="5"/>
      <c r="P128" s="5"/>
      <c r="Q128" s="5">
        <v>8.0600000000000005E-2</v>
      </c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11"/>
      <c r="AF128" s="5"/>
      <c r="AG128" s="5"/>
      <c r="AH128" s="5"/>
      <c r="AI128" s="5"/>
      <c r="AJ128" s="5"/>
      <c r="AK128" s="5"/>
      <c r="AL128" s="5"/>
      <c r="AM128" s="5"/>
      <c r="AN128" s="5"/>
      <c r="AO128" s="5">
        <v>42.36</v>
      </c>
      <c r="AP128" s="5">
        <v>0.34156199999999998</v>
      </c>
      <c r="AQ128" s="11"/>
      <c r="AR128" s="11">
        <v>0.74</v>
      </c>
      <c r="AS128" s="11"/>
      <c r="AT128" s="5"/>
      <c r="AU128" s="5">
        <v>0.03</v>
      </c>
      <c r="AV128" s="5">
        <v>-25.65</v>
      </c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</row>
    <row r="129" spans="1:98" ht="14.5" x14ac:dyDescent="0.35">
      <c r="A129" s="3" t="s">
        <v>848</v>
      </c>
      <c r="B129" s="7" t="s">
        <v>858</v>
      </c>
      <c r="C129" s="8" t="s">
        <v>866</v>
      </c>
      <c r="D129" s="8" t="s">
        <v>901</v>
      </c>
      <c r="E129" s="8">
        <v>2004</v>
      </c>
      <c r="F129" s="9">
        <v>5</v>
      </c>
      <c r="G129" s="9">
        <v>1</v>
      </c>
      <c r="H129" s="126"/>
      <c r="I129" s="8">
        <v>-20</v>
      </c>
      <c r="J129" s="5">
        <v>-10</v>
      </c>
      <c r="K129" s="8" t="s">
        <v>889</v>
      </c>
      <c r="L129" s="8"/>
      <c r="M129" s="5"/>
      <c r="N129" s="5"/>
      <c r="O129" s="5"/>
      <c r="P129" s="5"/>
      <c r="Q129" s="5">
        <v>0.13650000000000001</v>
      </c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11"/>
      <c r="AF129" s="5"/>
      <c r="AG129" s="5"/>
      <c r="AH129" s="5"/>
      <c r="AI129" s="5"/>
      <c r="AJ129" s="5"/>
      <c r="AK129" s="5"/>
      <c r="AL129" s="5"/>
      <c r="AM129" s="5"/>
      <c r="AN129" s="5"/>
      <c r="AO129" s="5">
        <v>38.15</v>
      </c>
      <c r="AP129" s="5">
        <v>0.52051499999999995</v>
      </c>
      <c r="AQ129" s="11"/>
      <c r="AR129" s="11">
        <v>1.53</v>
      </c>
      <c r="AS129" s="11"/>
      <c r="AT129" s="5"/>
      <c r="AU129" s="5">
        <v>0.94</v>
      </c>
      <c r="AV129" s="5">
        <v>-25.7</v>
      </c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</row>
    <row r="130" spans="1:98" ht="14.5" x14ac:dyDescent="0.35">
      <c r="A130" s="3" t="s">
        <v>848</v>
      </c>
      <c r="B130" s="7" t="s">
        <v>858</v>
      </c>
      <c r="C130" s="8" t="s">
        <v>866</v>
      </c>
      <c r="D130" s="8" t="s">
        <v>902</v>
      </c>
      <c r="E130" s="8">
        <v>2004</v>
      </c>
      <c r="F130" s="9">
        <v>5</v>
      </c>
      <c r="G130" s="9">
        <v>1</v>
      </c>
      <c r="H130" s="126"/>
      <c r="I130" s="8">
        <v>-10</v>
      </c>
      <c r="J130" s="5">
        <v>0</v>
      </c>
      <c r="K130" s="8" t="s">
        <v>889</v>
      </c>
      <c r="L130" s="8"/>
      <c r="M130" s="5"/>
      <c r="N130" s="5"/>
      <c r="O130" s="5"/>
      <c r="P130" s="5"/>
      <c r="Q130" s="5">
        <v>0.24590000000000001</v>
      </c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11"/>
      <c r="AF130" s="5"/>
      <c r="AG130" s="5"/>
      <c r="AH130" s="5"/>
      <c r="AI130" s="5"/>
      <c r="AJ130" s="5"/>
      <c r="AK130" s="5"/>
      <c r="AL130" s="5"/>
      <c r="AM130" s="5"/>
      <c r="AN130" s="5"/>
      <c r="AO130" s="5">
        <v>41.11</v>
      </c>
      <c r="AP130" s="5">
        <v>1.0108649999999999</v>
      </c>
      <c r="AQ130" s="11"/>
      <c r="AR130" s="11">
        <v>1.89</v>
      </c>
      <c r="AS130" s="11"/>
      <c r="AT130" s="5"/>
      <c r="AU130" s="5">
        <v>1.27</v>
      </c>
      <c r="AV130" s="5">
        <v>-26.02</v>
      </c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</row>
    <row r="131" spans="1:98" ht="14.5" x14ac:dyDescent="0.35">
      <c r="A131" s="3" t="s">
        <v>848</v>
      </c>
      <c r="B131" s="7" t="s">
        <v>858</v>
      </c>
      <c r="C131" s="8" t="s">
        <v>866</v>
      </c>
      <c r="D131" s="8" t="s">
        <v>903</v>
      </c>
      <c r="E131" s="8">
        <v>2004</v>
      </c>
      <c r="F131" s="9">
        <v>5</v>
      </c>
      <c r="G131" s="9">
        <v>1</v>
      </c>
      <c r="H131" s="126"/>
      <c r="I131" s="8">
        <v>0</v>
      </c>
      <c r="J131" s="5">
        <v>10</v>
      </c>
      <c r="K131" s="8" t="s">
        <v>214</v>
      </c>
      <c r="L131" s="8"/>
      <c r="M131" s="5"/>
      <c r="N131" s="5"/>
      <c r="O131" s="5"/>
      <c r="P131" s="5"/>
      <c r="Q131" s="5">
        <v>1.1800999999999999</v>
      </c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11"/>
      <c r="AF131" s="5"/>
      <c r="AG131" s="5"/>
      <c r="AH131" s="5"/>
      <c r="AI131" s="5"/>
      <c r="AJ131" s="5"/>
      <c r="AK131" s="5"/>
      <c r="AL131" s="5"/>
      <c r="AM131" s="5"/>
      <c r="AN131" s="5"/>
      <c r="AO131" s="5">
        <v>7.42</v>
      </c>
      <c r="AP131" s="5">
        <v>0.87537299999999996</v>
      </c>
      <c r="AQ131" s="11"/>
      <c r="AR131" s="11">
        <v>0.21</v>
      </c>
      <c r="AS131" s="11"/>
      <c r="AT131" s="5"/>
      <c r="AU131" s="5">
        <v>0.88</v>
      </c>
      <c r="AV131" s="5">
        <v>-27.75</v>
      </c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</row>
    <row r="132" spans="1:98" ht="14.5" x14ac:dyDescent="0.35">
      <c r="A132" s="3" t="s">
        <v>848</v>
      </c>
      <c r="B132" s="7" t="s">
        <v>858</v>
      </c>
      <c r="C132" s="8" t="s">
        <v>866</v>
      </c>
      <c r="D132" s="8" t="s">
        <v>904</v>
      </c>
      <c r="E132" s="8">
        <v>2004</v>
      </c>
      <c r="F132" s="9">
        <v>5</v>
      </c>
      <c r="G132" s="9">
        <v>1</v>
      </c>
      <c r="H132" s="126"/>
      <c r="I132" s="8">
        <v>10</v>
      </c>
      <c r="J132" s="5">
        <v>20</v>
      </c>
      <c r="K132" s="8" t="s">
        <v>214</v>
      </c>
      <c r="L132" s="8"/>
      <c r="M132" s="5"/>
      <c r="N132" s="5"/>
      <c r="O132" s="5"/>
      <c r="P132" s="5"/>
      <c r="Q132" s="5">
        <v>0.45600000000000002</v>
      </c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11"/>
      <c r="AF132" s="5"/>
      <c r="AG132" s="5"/>
      <c r="AH132" s="5"/>
      <c r="AI132" s="5"/>
      <c r="AJ132" s="5"/>
      <c r="AK132" s="5"/>
      <c r="AL132" s="5"/>
      <c r="AM132" s="5"/>
      <c r="AN132" s="5"/>
      <c r="AO132" s="5">
        <v>22.91</v>
      </c>
      <c r="AP132" s="5">
        <v>1.0445759999999999</v>
      </c>
      <c r="AQ132" s="11"/>
      <c r="AR132" s="11">
        <v>0.73</v>
      </c>
      <c r="AS132" s="11"/>
      <c r="AT132" s="5"/>
      <c r="AU132" s="5">
        <v>-0.1</v>
      </c>
      <c r="AV132" s="5">
        <v>-27.81</v>
      </c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</row>
    <row r="133" spans="1:98" ht="14.5" x14ac:dyDescent="0.35">
      <c r="A133" s="3" t="s">
        <v>848</v>
      </c>
      <c r="B133" s="7" t="s">
        <v>858</v>
      </c>
      <c r="C133" s="8" t="s">
        <v>866</v>
      </c>
      <c r="D133" s="8" t="s">
        <v>905</v>
      </c>
      <c r="E133" s="8">
        <v>2004</v>
      </c>
      <c r="F133" s="9">
        <v>5</v>
      </c>
      <c r="G133" s="9">
        <v>1</v>
      </c>
      <c r="H133" s="126"/>
      <c r="I133" s="8">
        <v>20</v>
      </c>
      <c r="J133" s="5">
        <v>30</v>
      </c>
      <c r="K133" s="8" t="s">
        <v>214</v>
      </c>
      <c r="L133" s="8"/>
      <c r="M133" s="5"/>
      <c r="N133" s="5"/>
      <c r="O133" s="5"/>
      <c r="P133" s="5"/>
      <c r="Q133" s="5">
        <v>0.33500000000000002</v>
      </c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11"/>
      <c r="AF133" s="5"/>
      <c r="AG133" s="5"/>
      <c r="AH133" s="5"/>
      <c r="AI133" s="5"/>
      <c r="AJ133" s="5"/>
      <c r="AK133" s="5"/>
      <c r="AL133" s="5"/>
      <c r="AM133" s="5"/>
      <c r="AN133" s="5"/>
      <c r="AO133" s="5">
        <v>25.19</v>
      </c>
      <c r="AP133" s="5">
        <v>0.84405799999999997</v>
      </c>
      <c r="AQ133" s="11"/>
      <c r="AR133" s="11">
        <v>1.06</v>
      </c>
      <c r="AS133" s="11"/>
      <c r="AT133" s="5"/>
      <c r="AU133" s="5">
        <v>1.1299999999999999</v>
      </c>
      <c r="AV133" s="5">
        <v>-27.2</v>
      </c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</row>
    <row r="134" spans="1:98" ht="14.5" x14ac:dyDescent="0.35">
      <c r="A134" s="3" t="s">
        <v>848</v>
      </c>
      <c r="B134" s="7" t="s">
        <v>858</v>
      </c>
      <c r="C134" s="8" t="s">
        <v>867</v>
      </c>
      <c r="D134" s="8" t="s">
        <v>906</v>
      </c>
      <c r="E134" s="8">
        <v>2004</v>
      </c>
      <c r="F134" s="9">
        <v>5</v>
      </c>
      <c r="G134" s="9">
        <v>1</v>
      </c>
      <c r="H134" s="126"/>
      <c r="I134" s="8">
        <v>-62</v>
      </c>
      <c r="J134" s="5">
        <v>-57</v>
      </c>
      <c r="K134" s="8" t="s">
        <v>889</v>
      </c>
      <c r="L134" s="8"/>
      <c r="M134" s="5"/>
      <c r="N134" s="5"/>
      <c r="O134" s="5"/>
      <c r="P134" s="5"/>
      <c r="Q134" s="5">
        <v>7.2400000000000006E-2</v>
      </c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11"/>
      <c r="AF134" s="5"/>
      <c r="AG134" s="5"/>
      <c r="AH134" s="5"/>
      <c r="AI134" s="5"/>
      <c r="AJ134" s="5"/>
      <c r="AK134" s="5"/>
      <c r="AL134" s="5"/>
      <c r="AM134" s="5"/>
      <c r="AN134" s="5"/>
      <c r="AO134" s="5">
        <v>42.86</v>
      </c>
      <c r="AP134" s="5">
        <v>0.15506</v>
      </c>
      <c r="AQ134" s="11"/>
      <c r="AR134" s="11">
        <v>0.86</v>
      </c>
      <c r="AS134" s="11"/>
      <c r="AT134" s="5"/>
      <c r="AU134" s="5">
        <v>-2.79</v>
      </c>
      <c r="AV134" s="5">
        <v>-27.3</v>
      </c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</row>
    <row r="135" spans="1:98" ht="14.5" x14ac:dyDescent="0.35">
      <c r="A135" s="3" t="s">
        <v>848</v>
      </c>
      <c r="B135" s="9" t="s">
        <v>858</v>
      </c>
      <c r="C135" s="9" t="s">
        <v>867</v>
      </c>
      <c r="D135" s="9" t="s">
        <v>907</v>
      </c>
      <c r="E135" s="8">
        <v>2004</v>
      </c>
      <c r="F135" s="9">
        <v>5</v>
      </c>
      <c r="G135" s="9">
        <v>1</v>
      </c>
      <c r="H135" s="127"/>
      <c r="I135" s="9">
        <v>-57</v>
      </c>
      <c r="J135" s="5">
        <v>-47</v>
      </c>
      <c r="K135" s="9" t="s">
        <v>889</v>
      </c>
      <c r="L135" s="9"/>
      <c r="Q135" s="3">
        <v>8.0500000000000002E-2</v>
      </c>
      <c r="Z135" s="5"/>
      <c r="AC135" s="3"/>
      <c r="AE135" s="6"/>
      <c r="AO135" s="3">
        <v>41.99</v>
      </c>
      <c r="AP135" s="3">
        <v>0.33807999999999999</v>
      </c>
      <c r="AR135" s="6">
        <v>0.57999999999999996</v>
      </c>
      <c r="AS135" s="6"/>
      <c r="AU135" s="3">
        <v>-0.17</v>
      </c>
      <c r="AV135" s="3">
        <v>-26.01</v>
      </c>
    </row>
    <row r="136" spans="1:98" ht="14.5" x14ac:dyDescent="0.35">
      <c r="A136" s="3" t="s">
        <v>848</v>
      </c>
      <c r="B136" s="9" t="s">
        <v>858</v>
      </c>
      <c r="C136" s="9" t="s">
        <v>867</v>
      </c>
      <c r="D136" s="9" t="s">
        <v>908</v>
      </c>
      <c r="E136" s="8">
        <v>2004</v>
      </c>
      <c r="F136" s="9">
        <v>5</v>
      </c>
      <c r="G136" s="9">
        <v>1</v>
      </c>
      <c r="H136" s="127"/>
      <c r="I136" s="9">
        <v>-47</v>
      </c>
      <c r="J136" s="5">
        <v>-37</v>
      </c>
      <c r="K136" s="9" t="s">
        <v>889</v>
      </c>
      <c r="L136" s="9"/>
      <c r="Q136" s="3">
        <v>0.1777</v>
      </c>
      <c r="Z136" s="5"/>
      <c r="AC136" s="3"/>
      <c r="AE136" s="6"/>
      <c r="AO136" s="3">
        <v>38.200000000000003</v>
      </c>
      <c r="AP136" s="3">
        <v>0.67902399999999996</v>
      </c>
      <c r="AR136" s="6">
        <v>1.45</v>
      </c>
      <c r="AS136" s="6"/>
      <c r="AU136" s="3">
        <v>1.23</v>
      </c>
      <c r="AV136" s="3">
        <v>-25.56</v>
      </c>
    </row>
    <row r="137" spans="1:98" ht="14.5" x14ac:dyDescent="0.35">
      <c r="A137" s="3" t="s">
        <v>848</v>
      </c>
      <c r="B137" s="9" t="s">
        <v>858</v>
      </c>
      <c r="C137" s="9" t="s">
        <v>867</v>
      </c>
      <c r="D137" s="9" t="s">
        <v>909</v>
      </c>
      <c r="E137" s="8">
        <v>2004</v>
      </c>
      <c r="F137" s="9">
        <v>5</v>
      </c>
      <c r="G137" s="9">
        <v>1</v>
      </c>
      <c r="H137" s="127"/>
      <c r="I137" s="9">
        <v>-37</v>
      </c>
      <c r="J137" s="5">
        <v>-27</v>
      </c>
      <c r="K137" s="9" t="s">
        <v>889</v>
      </c>
      <c r="L137" s="9"/>
      <c r="Q137" s="3">
        <v>0.25040000000000001</v>
      </c>
      <c r="Z137" s="5"/>
      <c r="AC137" s="3"/>
      <c r="AE137" s="6"/>
      <c r="AO137" s="3">
        <v>40.03</v>
      </c>
      <c r="AP137" s="3">
        <v>1.002526</v>
      </c>
      <c r="AR137" s="6">
        <v>1.95</v>
      </c>
      <c r="AS137" s="6"/>
      <c r="AU137" s="3">
        <v>1.37</v>
      </c>
      <c r="AV137" s="3">
        <v>-26.02</v>
      </c>
    </row>
    <row r="138" spans="1:98" ht="14.5" x14ac:dyDescent="0.35">
      <c r="A138" s="3" t="s">
        <v>848</v>
      </c>
      <c r="B138" s="9" t="s">
        <v>858</v>
      </c>
      <c r="C138" s="9" t="s">
        <v>867</v>
      </c>
      <c r="D138" s="9" t="s">
        <v>910</v>
      </c>
      <c r="E138" s="8">
        <v>2004</v>
      </c>
      <c r="F138" s="9">
        <v>5</v>
      </c>
      <c r="G138" s="9">
        <v>1</v>
      </c>
      <c r="H138" s="127"/>
      <c r="I138" s="9">
        <v>-27</v>
      </c>
      <c r="J138" s="5">
        <v>0</v>
      </c>
      <c r="K138" s="9" t="s">
        <v>889</v>
      </c>
      <c r="L138" s="9"/>
      <c r="Q138" s="3">
        <v>0.30359999999999998</v>
      </c>
      <c r="Z138" s="5"/>
      <c r="AC138" s="3"/>
      <c r="AE138" s="6"/>
      <c r="AO138" s="3">
        <v>36.81</v>
      </c>
      <c r="AP138" s="3">
        <v>3.0177680000000002</v>
      </c>
      <c r="AR138" s="6">
        <v>1.66</v>
      </c>
      <c r="AS138" s="6"/>
      <c r="AU138" s="3">
        <v>0.38</v>
      </c>
      <c r="AV138" s="3">
        <v>-26.51</v>
      </c>
    </row>
    <row r="139" spans="1:98" ht="14.5" x14ac:dyDescent="0.35">
      <c r="A139" s="3" t="s">
        <v>848</v>
      </c>
      <c r="B139" s="9" t="s">
        <v>858</v>
      </c>
      <c r="C139" s="9" t="s">
        <v>867</v>
      </c>
      <c r="D139" s="9" t="s">
        <v>911</v>
      </c>
      <c r="E139" s="8">
        <v>2004</v>
      </c>
      <c r="F139" s="9">
        <v>5</v>
      </c>
      <c r="G139" s="9">
        <v>1</v>
      </c>
      <c r="H139" s="127"/>
      <c r="I139" s="9">
        <v>0</v>
      </c>
      <c r="J139" s="5">
        <v>10</v>
      </c>
      <c r="K139" s="9" t="s">
        <v>214</v>
      </c>
      <c r="L139" s="9"/>
      <c r="Q139" s="3">
        <v>0.65549999999999997</v>
      </c>
      <c r="Z139" s="5"/>
      <c r="AC139" s="3"/>
      <c r="AE139" s="6"/>
      <c r="AO139" s="3">
        <v>6.26</v>
      </c>
      <c r="AP139" s="3">
        <v>0.41037099999999999</v>
      </c>
      <c r="AR139" s="6">
        <v>0.26</v>
      </c>
      <c r="AS139" s="6"/>
      <c r="AU139" s="3">
        <v>0.54</v>
      </c>
      <c r="AV139" s="3">
        <v>-27.32</v>
      </c>
    </row>
    <row r="140" spans="1:98" ht="14.5" x14ac:dyDescent="0.35">
      <c r="A140" s="3" t="s">
        <v>848</v>
      </c>
      <c r="B140" s="9" t="s">
        <v>858</v>
      </c>
      <c r="C140" s="9" t="s">
        <v>867</v>
      </c>
      <c r="D140" s="9" t="s">
        <v>912</v>
      </c>
      <c r="E140" s="8">
        <v>2004</v>
      </c>
      <c r="F140" s="9">
        <v>5</v>
      </c>
      <c r="G140" s="9">
        <v>1</v>
      </c>
      <c r="H140" s="127"/>
      <c r="I140" s="9">
        <v>10</v>
      </c>
      <c r="J140" s="5">
        <v>20</v>
      </c>
      <c r="K140" s="9" t="s">
        <v>214</v>
      </c>
      <c r="L140" s="9"/>
      <c r="Q140" s="3">
        <v>0.2336</v>
      </c>
      <c r="Z140" s="5"/>
      <c r="AC140" s="3"/>
      <c r="AE140" s="6"/>
      <c r="AO140" s="3">
        <v>2.64</v>
      </c>
      <c r="AP140" s="3">
        <v>6.1664999999999998E-2</v>
      </c>
      <c r="AR140" s="6">
        <v>0.11</v>
      </c>
      <c r="AS140" s="6"/>
      <c r="AU140" s="3">
        <v>0.53</v>
      </c>
      <c r="AV140" s="3">
        <v>-27.76</v>
      </c>
    </row>
    <row r="141" spans="1:98" ht="14.5" x14ac:dyDescent="0.35">
      <c r="A141" s="3" t="s">
        <v>848</v>
      </c>
      <c r="B141" s="9" t="s">
        <v>858</v>
      </c>
      <c r="C141" s="9" t="s">
        <v>867</v>
      </c>
      <c r="D141" s="9" t="s">
        <v>913</v>
      </c>
      <c r="E141" s="8">
        <v>2004</v>
      </c>
      <c r="F141" s="9">
        <v>5</v>
      </c>
      <c r="G141" s="9">
        <v>1</v>
      </c>
      <c r="H141" s="127"/>
      <c r="I141" s="9">
        <v>20</v>
      </c>
      <c r="J141" s="5">
        <v>28</v>
      </c>
      <c r="K141" s="9" t="s">
        <v>214</v>
      </c>
      <c r="L141" s="9"/>
      <c r="Q141" s="3">
        <v>0.27700000000000002</v>
      </c>
      <c r="Z141" s="5"/>
      <c r="AC141" s="3"/>
      <c r="AE141" s="6"/>
      <c r="AO141" s="3">
        <v>5.57</v>
      </c>
      <c r="AP141" s="3">
        <v>0.12241300000000001</v>
      </c>
      <c r="AR141" s="6">
        <v>0.17</v>
      </c>
      <c r="AS141" s="6"/>
      <c r="AU141" s="3">
        <v>0.38</v>
      </c>
      <c r="AV141" s="3">
        <v>-28.43</v>
      </c>
    </row>
    <row r="142" spans="1:98" ht="14.5" x14ac:dyDescent="0.35">
      <c r="A142" s="3" t="s">
        <v>848</v>
      </c>
      <c r="B142" s="9" t="s">
        <v>858</v>
      </c>
      <c r="C142" s="9" t="s">
        <v>868</v>
      </c>
      <c r="D142" s="9" t="s">
        <v>914</v>
      </c>
      <c r="E142" s="8">
        <v>2004</v>
      </c>
      <c r="F142" s="9">
        <v>5</v>
      </c>
      <c r="G142" s="9">
        <v>1</v>
      </c>
      <c r="H142" s="127"/>
      <c r="I142" s="9">
        <v>-35</v>
      </c>
      <c r="J142" s="5">
        <v>-30</v>
      </c>
      <c r="K142" s="9" t="s">
        <v>889</v>
      </c>
      <c r="L142" s="9"/>
      <c r="Q142" s="3">
        <v>9.5899999999999999E-2</v>
      </c>
      <c r="Z142" s="5"/>
      <c r="AC142" s="3"/>
      <c r="AE142" s="6"/>
      <c r="AO142" s="3">
        <v>42.61</v>
      </c>
      <c r="AP142" s="3">
        <v>0.20421400000000001</v>
      </c>
      <c r="AR142" s="6">
        <v>0.94</v>
      </c>
      <c r="AS142" s="6"/>
      <c r="AU142" s="3">
        <v>-2.06</v>
      </c>
      <c r="AV142" s="3">
        <v>-27.39</v>
      </c>
    </row>
    <row r="143" spans="1:98" ht="14.5" x14ac:dyDescent="0.35">
      <c r="A143" s="3" t="s">
        <v>848</v>
      </c>
      <c r="B143" s="9" t="s">
        <v>858</v>
      </c>
      <c r="C143" s="9" t="s">
        <v>868</v>
      </c>
      <c r="D143" s="9" t="s">
        <v>915</v>
      </c>
      <c r="E143" s="8">
        <v>2004</v>
      </c>
      <c r="F143" s="9">
        <v>5</v>
      </c>
      <c r="G143" s="9">
        <v>1</v>
      </c>
      <c r="H143" s="127"/>
      <c r="I143" s="9">
        <v>-30</v>
      </c>
      <c r="J143" s="5">
        <v>-20</v>
      </c>
      <c r="K143" s="9" t="s">
        <v>889</v>
      </c>
      <c r="L143" s="9"/>
      <c r="Q143" s="3">
        <v>8.2699999999999996E-2</v>
      </c>
      <c r="Z143" s="5"/>
      <c r="AC143" s="3"/>
      <c r="AE143" s="6"/>
      <c r="AO143" s="3">
        <v>40.5</v>
      </c>
      <c r="AP143" s="3">
        <v>0.33489999999999998</v>
      </c>
      <c r="AR143" s="6">
        <v>1.21</v>
      </c>
      <c r="AS143" s="6"/>
      <c r="AU143" s="3">
        <v>-0.11</v>
      </c>
      <c r="AV143" s="3">
        <v>-26.17</v>
      </c>
    </row>
    <row r="144" spans="1:98" ht="14.5" x14ac:dyDescent="0.35">
      <c r="A144" s="3" t="s">
        <v>848</v>
      </c>
      <c r="B144" s="9" t="s">
        <v>858</v>
      </c>
      <c r="C144" s="9" t="s">
        <v>868</v>
      </c>
      <c r="D144" s="9" t="s">
        <v>916</v>
      </c>
      <c r="E144" s="8">
        <v>2004</v>
      </c>
      <c r="F144" s="9">
        <v>5</v>
      </c>
      <c r="G144" s="9">
        <v>1</v>
      </c>
      <c r="H144" s="127"/>
      <c r="I144" s="9">
        <v>-20</v>
      </c>
      <c r="J144" s="5">
        <v>-10</v>
      </c>
      <c r="K144" s="9" t="s">
        <v>889</v>
      </c>
      <c r="L144" s="9"/>
      <c r="Q144" s="3">
        <v>0.16839999999999999</v>
      </c>
      <c r="Z144" s="5"/>
      <c r="AC144" s="3"/>
      <c r="AE144" s="6"/>
      <c r="AO144" s="3">
        <v>39.58</v>
      </c>
      <c r="AP144" s="3">
        <v>0.66647200000000006</v>
      </c>
      <c r="AR144" s="6">
        <v>1.77</v>
      </c>
      <c r="AS144" s="6"/>
      <c r="AU144" s="3">
        <v>0.6</v>
      </c>
      <c r="AV144" s="3">
        <v>-25.62</v>
      </c>
    </row>
    <row r="145" spans="1:48" ht="14.5" x14ac:dyDescent="0.35">
      <c r="A145" s="3" t="s">
        <v>848</v>
      </c>
      <c r="B145" s="9" t="s">
        <v>858</v>
      </c>
      <c r="C145" s="9" t="s">
        <v>868</v>
      </c>
      <c r="D145" s="9" t="s">
        <v>917</v>
      </c>
      <c r="E145" s="8">
        <v>2004</v>
      </c>
      <c r="F145" s="9">
        <v>5</v>
      </c>
      <c r="G145" s="9">
        <v>1</v>
      </c>
      <c r="H145" s="127"/>
      <c r="I145" s="9">
        <v>-10</v>
      </c>
      <c r="J145" s="5">
        <v>0</v>
      </c>
      <c r="K145" s="9" t="s">
        <v>889</v>
      </c>
      <c r="L145" s="9"/>
      <c r="Q145" s="3">
        <v>0.2331</v>
      </c>
      <c r="Z145" s="5"/>
      <c r="AC145" s="3"/>
      <c r="AE145" s="6"/>
      <c r="AO145" s="3">
        <v>41.71</v>
      </c>
      <c r="AP145" s="3">
        <v>0.87509300000000001</v>
      </c>
      <c r="AR145" s="6">
        <v>2.02</v>
      </c>
      <c r="AS145" s="6"/>
      <c r="AU145" s="3">
        <v>1.1399999999999999</v>
      </c>
      <c r="AV145" s="3">
        <v>-26.03</v>
      </c>
    </row>
    <row r="146" spans="1:48" ht="14.5" x14ac:dyDescent="0.35">
      <c r="A146" s="3" t="s">
        <v>848</v>
      </c>
      <c r="B146" s="9" t="s">
        <v>858</v>
      </c>
      <c r="C146" s="9" t="s">
        <v>868</v>
      </c>
      <c r="D146" s="9" t="s">
        <v>918</v>
      </c>
      <c r="E146" s="8">
        <v>2004</v>
      </c>
      <c r="F146" s="9">
        <v>5</v>
      </c>
      <c r="G146" s="9">
        <v>1</v>
      </c>
      <c r="H146" s="127"/>
      <c r="I146" s="9">
        <v>0</v>
      </c>
      <c r="J146" s="5">
        <v>10</v>
      </c>
      <c r="K146" s="9" t="s">
        <v>214</v>
      </c>
      <c r="L146" s="9"/>
      <c r="Q146" s="3">
        <v>0.99080000000000001</v>
      </c>
      <c r="Z146" s="5"/>
      <c r="AC146" s="3"/>
      <c r="AE146" s="6"/>
      <c r="AO146" s="3">
        <v>8.76</v>
      </c>
      <c r="AP146" s="3">
        <v>0.84755200000000008</v>
      </c>
      <c r="AR146" s="6">
        <v>0.3</v>
      </c>
      <c r="AS146" s="6"/>
      <c r="AU146" s="3">
        <v>0.95</v>
      </c>
      <c r="AV146" s="3">
        <v>-27.12</v>
      </c>
    </row>
    <row r="147" spans="1:48" ht="14.5" x14ac:dyDescent="0.35">
      <c r="A147" s="3" t="s">
        <v>848</v>
      </c>
      <c r="B147" s="9" t="s">
        <v>858</v>
      </c>
      <c r="C147" s="9" t="s">
        <v>868</v>
      </c>
      <c r="D147" s="9" t="s">
        <v>919</v>
      </c>
      <c r="E147" s="8">
        <v>2004</v>
      </c>
      <c r="F147" s="9">
        <v>5</v>
      </c>
      <c r="G147" s="9">
        <v>1</v>
      </c>
      <c r="H147" s="127"/>
      <c r="I147" s="9">
        <v>10</v>
      </c>
      <c r="J147" s="5">
        <v>20</v>
      </c>
      <c r="K147" s="9" t="s">
        <v>214</v>
      </c>
      <c r="L147" s="9"/>
      <c r="Q147" s="3">
        <v>0.35639999999999999</v>
      </c>
      <c r="Z147" s="5"/>
      <c r="AC147" s="3"/>
      <c r="AE147" s="6"/>
      <c r="AO147" s="3">
        <v>24.58</v>
      </c>
      <c r="AP147" s="3">
        <v>0.87612600000000007</v>
      </c>
      <c r="AR147" s="6">
        <v>1.02</v>
      </c>
      <c r="AS147" s="6"/>
      <c r="AU147" s="3">
        <v>1.04</v>
      </c>
      <c r="AV147" s="3">
        <v>-26.66</v>
      </c>
    </row>
    <row r="148" spans="1:48" ht="14.5" x14ac:dyDescent="0.35">
      <c r="A148" s="3" t="s">
        <v>848</v>
      </c>
      <c r="B148" s="9" t="s">
        <v>858</v>
      </c>
      <c r="C148" s="9" t="s">
        <v>868</v>
      </c>
      <c r="D148" s="9" t="s">
        <v>920</v>
      </c>
      <c r="E148" s="8">
        <v>2004</v>
      </c>
      <c r="F148" s="9">
        <v>5</v>
      </c>
      <c r="G148" s="9">
        <v>1</v>
      </c>
      <c r="H148" s="127"/>
      <c r="I148" s="9">
        <v>20</v>
      </c>
      <c r="J148" s="5">
        <v>30</v>
      </c>
      <c r="K148" s="9" t="s">
        <v>214</v>
      </c>
      <c r="L148" s="9"/>
      <c r="Q148" s="3">
        <v>0.32100000000000001</v>
      </c>
      <c r="Z148" s="5"/>
      <c r="AC148" s="3"/>
      <c r="AE148" s="6"/>
      <c r="AO148" s="3">
        <v>24.79</v>
      </c>
      <c r="AP148" s="3">
        <v>0.79557900000000004</v>
      </c>
      <c r="AR148" s="6">
        <v>1.1499999999999999</v>
      </c>
      <c r="AS148" s="6"/>
      <c r="AU148" s="3">
        <v>0.92</v>
      </c>
      <c r="AV148" s="3">
        <v>-26.65</v>
      </c>
    </row>
    <row r="149" spans="1:48" ht="14.5" x14ac:dyDescent="0.35">
      <c r="A149" s="3" t="s">
        <v>848</v>
      </c>
      <c r="B149" s="9" t="s">
        <v>858</v>
      </c>
      <c r="C149" s="9" t="s">
        <v>868</v>
      </c>
      <c r="D149" s="9" t="s">
        <v>921</v>
      </c>
      <c r="E149" s="8">
        <v>2004</v>
      </c>
      <c r="F149" s="9">
        <v>5</v>
      </c>
      <c r="G149" s="9">
        <v>1</v>
      </c>
      <c r="H149" s="127"/>
      <c r="I149" s="9">
        <v>30</v>
      </c>
      <c r="J149" s="5">
        <v>40</v>
      </c>
      <c r="K149" s="9" t="s">
        <v>214</v>
      </c>
      <c r="L149" s="9"/>
      <c r="Q149" s="3">
        <v>0.55320000000000003</v>
      </c>
      <c r="Z149" s="5"/>
      <c r="AC149" s="3"/>
      <c r="AE149" s="6"/>
      <c r="AO149" s="3">
        <v>21.08</v>
      </c>
      <c r="AP149" s="3">
        <v>1.1657680000000001</v>
      </c>
      <c r="AR149" s="6">
        <v>0.89</v>
      </c>
      <c r="AS149" s="6"/>
      <c r="AU149" s="3">
        <v>1.07</v>
      </c>
      <c r="AV149" s="3">
        <v>-27.2</v>
      </c>
    </row>
    <row r="150" spans="1:48" ht="14.5" x14ac:dyDescent="0.35">
      <c r="A150" s="3" t="s">
        <v>848</v>
      </c>
      <c r="B150" s="9" t="s">
        <v>858</v>
      </c>
      <c r="C150" s="9" t="s">
        <v>868</v>
      </c>
      <c r="D150" s="9" t="s">
        <v>922</v>
      </c>
      <c r="E150" s="8">
        <v>2004</v>
      </c>
      <c r="F150" s="9">
        <v>5</v>
      </c>
      <c r="G150" s="9">
        <v>1</v>
      </c>
      <c r="H150" s="127"/>
      <c r="I150" s="9">
        <v>40</v>
      </c>
      <c r="J150" s="5">
        <v>42</v>
      </c>
      <c r="K150" s="9" t="s">
        <v>214</v>
      </c>
      <c r="L150" s="9"/>
      <c r="Q150" s="3">
        <v>0.61050000000000004</v>
      </c>
      <c r="Z150" s="5"/>
      <c r="AC150" s="3"/>
      <c r="AE150" s="6"/>
      <c r="AO150" s="3">
        <v>20.67</v>
      </c>
      <c r="AP150" s="3">
        <v>0.25231799999999999</v>
      </c>
      <c r="AR150" s="6">
        <v>0.86</v>
      </c>
      <c r="AS150" s="6"/>
      <c r="AU150" s="3">
        <v>1.1000000000000001</v>
      </c>
      <c r="AV150" s="3">
        <v>-27.28</v>
      </c>
    </row>
    <row r="151" spans="1:48" ht="14.5" x14ac:dyDescent="0.35">
      <c r="A151" s="3" t="s">
        <v>848</v>
      </c>
      <c r="B151" s="9" t="s">
        <v>858</v>
      </c>
      <c r="C151" s="9" t="s">
        <v>869</v>
      </c>
      <c r="D151" s="9" t="s">
        <v>923</v>
      </c>
      <c r="E151" s="8">
        <v>2004</v>
      </c>
      <c r="F151" s="9">
        <v>5</v>
      </c>
      <c r="G151" s="9">
        <v>1</v>
      </c>
      <c r="H151" s="127"/>
      <c r="I151" s="9">
        <v>-65</v>
      </c>
      <c r="J151" s="5">
        <v>-60</v>
      </c>
      <c r="K151" s="9" t="s">
        <v>889</v>
      </c>
      <c r="L151" s="9"/>
      <c r="Q151" s="3">
        <v>8.7099999999999997E-2</v>
      </c>
      <c r="Z151" s="5"/>
      <c r="AC151" s="3"/>
      <c r="AE151" s="6"/>
      <c r="AO151" s="3">
        <v>42.29</v>
      </c>
      <c r="AP151" s="3">
        <v>0.184252</v>
      </c>
      <c r="AR151" s="6">
        <v>0.74</v>
      </c>
      <c r="AS151" s="6"/>
      <c r="AU151" s="3">
        <v>-3.1</v>
      </c>
      <c r="AV151" s="3">
        <v>-27.8</v>
      </c>
    </row>
    <row r="152" spans="1:48" ht="14.5" x14ac:dyDescent="0.35">
      <c r="A152" s="3" t="s">
        <v>848</v>
      </c>
      <c r="B152" s="9" t="s">
        <v>858</v>
      </c>
      <c r="C152" s="9" t="s">
        <v>869</v>
      </c>
      <c r="D152" s="9" t="s">
        <v>924</v>
      </c>
      <c r="E152" s="8">
        <v>2004</v>
      </c>
      <c r="F152" s="9">
        <v>5</v>
      </c>
      <c r="G152" s="9">
        <v>1</v>
      </c>
      <c r="H152" s="127"/>
      <c r="I152" s="9">
        <v>-60</v>
      </c>
      <c r="J152" s="5">
        <v>-50</v>
      </c>
      <c r="K152" s="9" t="s">
        <v>889</v>
      </c>
      <c r="L152" s="9"/>
      <c r="Q152" s="3">
        <v>4.4699999999999997E-2</v>
      </c>
      <c r="Z152" s="5"/>
      <c r="AC152" s="3"/>
      <c r="AE152" s="6"/>
      <c r="AO152" s="3">
        <v>42.64</v>
      </c>
      <c r="AP152" s="3">
        <v>0.190806</v>
      </c>
      <c r="AR152" s="6">
        <v>0.82</v>
      </c>
      <c r="AS152" s="6"/>
      <c r="AU152" s="3">
        <v>0.05</v>
      </c>
      <c r="AV152" s="3">
        <v>-26.31</v>
      </c>
    </row>
    <row r="153" spans="1:48" ht="14.5" x14ac:dyDescent="0.35">
      <c r="A153" s="3" t="s">
        <v>848</v>
      </c>
      <c r="B153" s="9" t="s">
        <v>858</v>
      </c>
      <c r="C153" s="9" t="s">
        <v>869</v>
      </c>
      <c r="D153" s="9" t="s">
        <v>925</v>
      </c>
      <c r="E153" s="8">
        <v>2004</v>
      </c>
      <c r="F153" s="9">
        <v>5</v>
      </c>
      <c r="G153" s="9">
        <v>1</v>
      </c>
      <c r="H153" s="127"/>
      <c r="I153" s="9">
        <v>-50</v>
      </c>
      <c r="J153" s="5">
        <v>-40</v>
      </c>
      <c r="K153" s="9" t="s">
        <v>889</v>
      </c>
      <c r="L153" s="9"/>
      <c r="Q153" s="3">
        <v>9.1800000000000007E-2</v>
      </c>
      <c r="Z153" s="5"/>
      <c r="AC153" s="3"/>
      <c r="AE153" s="6"/>
      <c r="AO153" s="3">
        <v>39.92</v>
      </c>
      <c r="AP153" s="3">
        <v>0.36668699999999999</v>
      </c>
      <c r="AR153" s="6">
        <v>1.18</v>
      </c>
      <c r="AS153" s="6"/>
      <c r="AU153" s="3">
        <v>0.04</v>
      </c>
      <c r="AV153" s="3">
        <v>-26.23</v>
      </c>
    </row>
    <row r="154" spans="1:48" ht="14.5" x14ac:dyDescent="0.35">
      <c r="A154" s="3" t="s">
        <v>848</v>
      </c>
      <c r="B154" s="9" t="s">
        <v>858</v>
      </c>
      <c r="C154" s="9" t="s">
        <v>869</v>
      </c>
      <c r="D154" s="9" t="s">
        <v>926</v>
      </c>
      <c r="E154" s="8">
        <v>2004</v>
      </c>
      <c r="F154" s="9">
        <v>5</v>
      </c>
      <c r="G154" s="9">
        <v>1</v>
      </c>
      <c r="H154" s="127"/>
      <c r="I154" s="9">
        <v>-40</v>
      </c>
      <c r="J154" s="5">
        <v>-30</v>
      </c>
      <c r="K154" s="9" t="s">
        <v>889</v>
      </c>
      <c r="L154" s="9"/>
      <c r="Q154" s="3">
        <v>0.183</v>
      </c>
      <c r="Z154" s="5"/>
      <c r="AC154" s="3"/>
      <c r="AE154" s="6"/>
      <c r="AO154" s="3">
        <v>40.98</v>
      </c>
      <c r="AP154" s="3">
        <v>0.74973299999999998</v>
      </c>
      <c r="AR154" s="6">
        <v>1.88</v>
      </c>
      <c r="AS154" s="6"/>
      <c r="AU154" s="3">
        <v>0.87</v>
      </c>
      <c r="AV154" s="3">
        <v>-25.76</v>
      </c>
    </row>
    <row r="155" spans="1:48" ht="14.5" x14ac:dyDescent="0.35">
      <c r="A155" s="3" t="s">
        <v>848</v>
      </c>
      <c r="B155" s="9" t="s">
        <v>858</v>
      </c>
      <c r="C155" s="9" t="s">
        <v>869</v>
      </c>
      <c r="D155" s="9" t="s">
        <v>927</v>
      </c>
      <c r="E155" s="8">
        <v>2004</v>
      </c>
      <c r="F155" s="9">
        <v>5</v>
      </c>
      <c r="G155" s="9">
        <v>1</v>
      </c>
      <c r="H155" s="127"/>
      <c r="I155" s="9">
        <v>-30</v>
      </c>
      <c r="J155" s="5">
        <v>0</v>
      </c>
      <c r="K155" s="9" t="s">
        <v>889</v>
      </c>
      <c r="L155" s="9"/>
      <c r="Q155" s="3">
        <v>0.28720000000000001</v>
      </c>
      <c r="Z155" s="5"/>
      <c r="AC155" s="3"/>
      <c r="AE155" s="6"/>
      <c r="AO155" s="3">
        <v>33.549999999999997</v>
      </c>
      <c r="AP155" s="3">
        <v>2.890171</v>
      </c>
      <c r="AR155" s="6">
        <v>1.63</v>
      </c>
      <c r="AS155" s="6"/>
      <c r="AU155" s="3">
        <v>0.36</v>
      </c>
      <c r="AV155" s="3">
        <v>-26.33</v>
      </c>
    </row>
    <row r="156" spans="1:48" ht="14.5" x14ac:dyDescent="0.35">
      <c r="A156" s="3" t="s">
        <v>848</v>
      </c>
      <c r="B156" s="9" t="s">
        <v>858</v>
      </c>
      <c r="C156" s="9" t="s">
        <v>869</v>
      </c>
      <c r="D156" s="9" t="s">
        <v>928</v>
      </c>
      <c r="E156" s="8">
        <v>2004</v>
      </c>
      <c r="F156" s="9">
        <v>5</v>
      </c>
      <c r="G156" s="9">
        <v>1</v>
      </c>
      <c r="H156" s="127"/>
      <c r="I156" s="9">
        <v>0</v>
      </c>
      <c r="J156" s="5">
        <v>10</v>
      </c>
      <c r="K156" s="9" t="s">
        <v>214</v>
      </c>
      <c r="L156" s="9"/>
      <c r="Q156" s="3">
        <v>0.31990000000000002</v>
      </c>
      <c r="Z156" s="5"/>
      <c r="AC156" s="3"/>
      <c r="AE156" s="6"/>
      <c r="AO156" s="3">
        <v>10.74</v>
      </c>
      <c r="AP156" s="3">
        <v>0.34345100000000001</v>
      </c>
      <c r="AR156" s="6">
        <v>0.49</v>
      </c>
      <c r="AS156" s="6"/>
      <c r="AU156" s="3">
        <v>1.0900000000000001</v>
      </c>
      <c r="AV156" s="3">
        <v>-26.8</v>
      </c>
    </row>
    <row r="157" spans="1:48" ht="14.5" x14ac:dyDescent="0.35">
      <c r="A157" s="3" t="s">
        <v>848</v>
      </c>
      <c r="B157" s="9" t="s">
        <v>858</v>
      </c>
      <c r="C157" s="9" t="s">
        <v>869</v>
      </c>
      <c r="D157" s="9" t="s">
        <v>929</v>
      </c>
      <c r="E157" s="8">
        <v>2004</v>
      </c>
      <c r="F157" s="9">
        <v>5</v>
      </c>
      <c r="G157" s="9">
        <v>1</v>
      </c>
      <c r="H157" s="127"/>
      <c r="I157" s="9">
        <v>10</v>
      </c>
      <c r="J157" s="5">
        <v>20</v>
      </c>
      <c r="K157" s="9" t="s">
        <v>214</v>
      </c>
      <c r="L157" s="9"/>
      <c r="Q157" s="3">
        <v>0.3392</v>
      </c>
      <c r="Z157" s="5"/>
      <c r="AC157" s="3"/>
      <c r="AE157" s="6"/>
      <c r="AO157" s="3">
        <v>4.3099999999999996</v>
      </c>
      <c r="AP157" s="3">
        <v>0.146339</v>
      </c>
      <c r="AR157" s="6">
        <v>0.2</v>
      </c>
      <c r="AS157" s="6"/>
      <c r="AU157" s="3">
        <v>0.44</v>
      </c>
      <c r="AV157" s="3">
        <v>-27.27</v>
      </c>
    </row>
    <row r="158" spans="1:48" ht="14.5" x14ac:dyDescent="0.35">
      <c r="A158" s="3" t="s">
        <v>848</v>
      </c>
      <c r="B158" s="9" t="s">
        <v>858</v>
      </c>
      <c r="C158" s="9" t="s">
        <v>869</v>
      </c>
      <c r="D158" s="9" t="s">
        <v>930</v>
      </c>
      <c r="E158" s="8">
        <v>2004</v>
      </c>
      <c r="F158" s="9">
        <v>5</v>
      </c>
      <c r="G158" s="9">
        <v>1</v>
      </c>
      <c r="H158" s="127"/>
      <c r="I158" s="9">
        <v>20</v>
      </c>
      <c r="J158" s="5">
        <v>26</v>
      </c>
      <c r="K158" s="9" t="s">
        <v>214</v>
      </c>
      <c r="L158" s="9"/>
      <c r="Q158" s="3">
        <v>0.23949999999999999</v>
      </c>
      <c r="Z158" s="5"/>
      <c r="AC158" s="3"/>
      <c r="AE158" s="6"/>
      <c r="AO158" s="3">
        <v>14.84</v>
      </c>
      <c r="AP158" s="3">
        <v>0.21326199999999998</v>
      </c>
      <c r="AR158" s="6">
        <v>0.68</v>
      </c>
      <c r="AS158" s="6"/>
      <c r="AU158" s="3">
        <v>0.3</v>
      </c>
      <c r="AV158" s="3">
        <v>-27.3</v>
      </c>
    </row>
    <row r="159" spans="1:48" ht="14.5" x14ac:dyDescent="0.35">
      <c r="A159" s="3" t="s">
        <v>848</v>
      </c>
      <c r="B159" s="9" t="s">
        <v>858</v>
      </c>
      <c r="C159" s="9" t="s">
        <v>870</v>
      </c>
      <c r="D159" s="9" t="s">
        <v>931</v>
      </c>
      <c r="E159" s="8">
        <v>2004</v>
      </c>
      <c r="F159" s="9">
        <v>5</v>
      </c>
      <c r="G159" s="9">
        <v>1</v>
      </c>
      <c r="H159" s="127"/>
      <c r="I159" s="9">
        <v>-59</v>
      </c>
      <c r="J159" s="5">
        <v>-54</v>
      </c>
      <c r="K159" s="9" t="s">
        <v>889</v>
      </c>
      <c r="L159" s="9"/>
      <c r="Q159" s="3">
        <v>6.0999999999999999E-2</v>
      </c>
      <c r="Z159" s="5"/>
      <c r="AC159" s="3"/>
      <c r="AE159" s="6"/>
      <c r="AO159" s="3">
        <v>42.89</v>
      </c>
      <c r="AP159" s="3">
        <v>0.13070999999999999</v>
      </c>
      <c r="AR159" s="6">
        <v>0.84</v>
      </c>
      <c r="AS159" s="6"/>
      <c r="AU159" s="3">
        <v>-2.59</v>
      </c>
      <c r="AV159" s="3">
        <v>-27.83</v>
      </c>
    </row>
    <row r="160" spans="1:48" ht="14.5" x14ac:dyDescent="0.35">
      <c r="A160" s="3" t="s">
        <v>848</v>
      </c>
      <c r="B160" s="9" t="s">
        <v>858</v>
      </c>
      <c r="C160" s="9" t="s">
        <v>870</v>
      </c>
      <c r="D160" s="9" t="s">
        <v>932</v>
      </c>
      <c r="E160" s="8">
        <v>2004</v>
      </c>
      <c r="F160" s="9">
        <v>5</v>
      </c>
      <c r="G160" s="9">
        <v>1</v>
      </c>
      <c r="H160" s="127"/>
      <c r="I160" s="9">
        <v>-54</v>
      </c>
      <c r="J160" s="5">
        <v>-44</v>
      </c>
      <c r="K160" s="9" t="s">
        <v>889</v>
      </c>
      <c r="L160" s="9"/>
      <c r="Q160" s="3">
        <v>5.7000000000000002E-2</v>
      </c>
      <c r="Z160" s="5"/>
      <c r="AC160" s="3"/>
      <c r="AE160" s="6"/>
      <c r="AO160" s="3">
        <v>40.47</v>
      </c>
      <c r="AP160" s="3">
        <v>0.230571</v>
      </c>
      <c r="AR160" s="6">
        <v>0.78</v>
      </c>
      <c r="AS160" s="6"/>
      <c r="AU160" s="3">
        <v>-1.33</v>
      </c>
      <c r="AV160" s="3">
        <v>-27.06</v>
      </c>
    </row>
    <row r="161" spans="1:48" ht="14.5" x14ac:dyDescent="0.35">
      <c r="A161" s="3" t="s">
        <v>848</v>
      </c>
      <c r="B161" s="9" t="s">
        <v>858</v>
      </c>
      <c r="C161" s="9" t="s">
        <v>870</v>
      </c>
      <c r="D161" s="9" t="s">
        <v>933</v>
      </c>
      <c r="E161" s="8">
        <v>2004</v>
      </c>
      <c r="F161" s="9">
        <v>5</v>
      </c>
      <c r="G161" s="9">
        <v>1</v>
      </c>
      <c r="H161" s="127"/>
      <c r="I161" s="9">
        <v>-44</v>
      </c>
      <c r="J161" s="5">
        <v>-34</v>
      </c>
      <c r="K161" s="9" t="s">
        <v>889</v>
      </c>
      <c r="L161" s="9"/>
      <c r="Q161" s="3">
        <v>0.14760000000000001</v>
      </c>
      <c r="Z161" s="5"/>
      <c r="AC161" s="3"/>
      <c r="AE161" s="6"/>
      <c r="AO161" s="3">
        <v>39.64</v>
      </c>
      <c r="AP161" s="3">
        <v>0.58532299999999993</v>
      </c>
      <c r="AR161" s="6">
        <v>1.4</v>
      </c>
      <c r="AS161" s="6"/>
      <c r="AU161" s="3">
        <v>-0.2</v>
      </c>
      <c r="AV161" s="3">
        <v>-25.55</v>
      </c>
    </row>
    <row r="162" spans="1:48" ht="14.5" x14ac:dyDescent="0.35">
      <c r="A162" s="3" t="s">
        <v>848</v>
      </c>
      <c r="B162" s="9" t="s">
        <v>858</v>
      </c>
      <c r="C162" s="9" t="s">
        <v>870</v>
      </c>
      <c r="D162" s="9" t="s">
        <v>934</v>
      </c>
      <c r="E162" s="8">
        <v>2004</v>
      </c>
      <c r="F162" s="9">
        <v>5</v>
      </c>
      <c r="G162" s="9">
        <v>1</v>
      </c>
      <c r="H162" s="127"/>
      <c r="I162" s="9">
        <v>-34</v>
      </c>
      <c r="J162" s="5">
        <v>-24</v>
      </c>
      <c r="K162" s="9" t="s">
        <v>889</v>
      </c>
      <c r="L162" s="9"/>
      <c r="Q162" s="3">
        <v>0.214</v>
      </c>
      <c r="Z162" s="5"/>
      <c r="AC162" s="3"/>
      <c r="AE162" s="6"/>
      <c r="AO162" s="3">
        <v>39.9</v>
      </c>
      <c r="AP162" s="3">
        <v>0.85377000000000003</v>
      </c>
      <c r="AR162" s="6">
        <v>1.69</v>
      </c>
      <c r="AS162" s="6"/>
      <c r="AU162" s="3">
        <v>0.92</v>
      </c>
      <c r="AV162" s="3">
        <v>-25.65</v>
      </c>
    </row>
    <row r="163" spans="1:48" ht="14.5" x14ac:dyDescent="0.35">
      <c r="A163" s="3" t="s">
        <v>848</v>
      </c>
      <c r="B163" s="9" t="s">
        <v>858</v>
      </c>
      <c r="C163" s="9" t="s">
        <v>870</v>
      </c>
      <c r="D163" s="9" t="s">
        <v>935</v>
      </c>
      <c r="E163" s="8">
        <v>2004</v>
      </c>
      <c r="F163" s="9">
        <v>5</v>
      </c>
      <c r="G163" s="9">
        <v>1</v>
      </c>
      <c r="H163" s="127"/>
      <c r="I163" s="9">
        <v>-24</v>
      </c>
      <c r="J163" s="5">
        <v>0</v>
      </c>
      <c r="K163" s="9" t="s">
        <v>889</v>
      </c>
      <c r="L163" s="9"/>
      <c r="Q163" s="3">
        <v>0.3241</v>
      </c>
      <c r="Z163" s="5"/>
      <c r="AC163" s="3"/>
      <c r="AE163" s="6"/>
      <c r="AO163" s="3">
        <v>29.61</v>
      </c>
      <c r="AP163" s="3">
        <v>2.3034050000000001</v>
      </c>
      <c r="AR163" s="6">
        <v>1.4</v>
      </c>
      <c r="AS163" s="6"/>
      <c r="AU163" s="3">
        <v>0.33</v>
      </c>
      <c r="AV163" s="3">
        <v>-26.52</v>
      </c>
    </row>
    <row r="164" spans="1:48" ht="14.5" x14ac:dyDescent="0.35">
      <c r="A164" s="3" t="s">
        <v>848</v>
      </c>
      <c r="B164" s="9" t="s">
        <v>858</v>
      </c>
      <c r="C164" s="9" t="s">
        <v>870</v>
      </c>
      <c r="D164" s="9" t="s">
        <v>936</v>
      </c>
      <c r="E164" s="8">
        <v>2004</v>
      </c>
      <c r="F164" s="9">
        <v>5</v>
      </c>
      <c r="G164" s="9">
        <v>1</v>
      </c>
      <c r="H164" s="127"/>
      <c r="I164" s="9">
        <v>0</v>
      </c>
      <c r="J164" s="5">
        <v>10</v>
      </c>
      <c r="K164" s="9" t="s">
        <v>214</v>
      </c>
      <c r="L164" s="9"/>
      <c r="Q164" s="3">
        <v>0.3921</v>
      </c>
      <c r="Z164" s="5"/>
      <c r="AC164" s="3"/>
      <c r="AE164" s="6"/>
      <c r="AO164" s="3">
        <v>19.989999999999998</v>
      </c>
      <c r="AP164" s="3">
        <v>0.78361000000000003</v>
      </c>
      <c r="AR164" s="6">
        <v>0.76</v>
      </c>
      <c r="AS164" s="6"/>
      <c r="AU164" s="3">
        <v>0.7</v>
      </c>
      <c r="AV164" s="3">
        <v>-27.39</v>
      </c>
    </row>
    <row r="165" spans="1:48" ht="14.5" x14ac:dyDescent="0.35">
      <c r="A165" s="3" t="s">
        <v>848</v>
      </c>
      <c r="B165" s="9" t="s">
        <v>858</v>
      </c>
      <c r="C165" s="9" t="s">
        <v>870</v>
      </c>
      <c r="D165" s="9" t="s">
        <v>937</v>
      </c>
      <c r="E165" s="8">
        <v>2004</v>
      </c>
      <c r="F165" s="9">
        <v>5</v>
      </c>
      <c r="G165" s="9">
        <v>1</v>
      </c>
      <c r="H165" s="127"/>
      <c r="I165" s="9">
        <v>10</v>
      </c>
      <c r="J165" s="5">
        <v>20</v>
      </c>
      <c r="K165" s="9" t="s">
        <v>214</v>
      </c>
      <c r="L165" s="9"/>
      <c r="Q165" s="3">
        <v>0.42209999999999998</v>
      </c>
      <c r="Z165" s="5"/>
      <c r="AC165" s="3"/>
      <c r="AE165" s="6"/>
      <c r="AO165" s="3">
        <v>31.87</v>
      </c>
      <c r="AP165" s="3">
        <v>0.26729400000000003</v>
      </c>
      <c r="AR165" s="6">
        <v>1.07</v>
      </c>
      <c r="AS165" s="6"/>
      <c r="AU165" s="3">
        <v>1.48</v>
      </c>
      <c r="AV165" s="3">
        <v>-27.83</v>
      </c>
    </row>
    <row r="166" spans="1:48" ht="14.5" x14ac:dyDescent="0.35">
      <c r="A166" s="3" t="s">
        <v>848</v>
      </c>
      <c r="B166" s="9" t="s">
        <v>858</v>
      </c>
      <c r="C166" s="9" t="s">
        <v>885</v>
      </c>
      <c r="D166" s="9" t="s">
        <v>1056</v>
      </c>
      <c r="E166" s="8">
        <v>2004</v>
      </c>
      <c r="F166" s="9">
        <v>5</v>
      </c>
      <c r="G166" s="9">
        <v>1</v>
      </c>
      <c r="H166" s="127"/>
      <c r="I166" s="9">
        <v>-39</v>
      </c>
      <c r="J166" s="3">
        <v>-38</v>
      </c>
      <c r="K166" s="9" t="s">
        <v>889</v>
      </c>
    </row>
    <row r="167" spans="1:48" ht="14.5" x14ac:dyDescent="0.35">
      <c r="A167" s="3" t="s">
        <v>848</v>
      </c>
      <c r="B167" s="9" t="s">
        <v>858</v>
      </c>
      <c r="C167" s="9" t="s">
        <v>885</v>
      </c>
      <c r="D167" s="9" t="s">
        <v>1057</v>
      </c>
      <c r="E167" s="8">
        <v>2004</v>
      </c>
      <c r="F167" s="9">
        <v>5</v>
      </c>
      <c r="G167" s="9">
        <v>1</v>
      </c>
      <c r="H167" s="127"/>
      <c r="I167" s="9">
        <v>-38</v>
      </c>
      <c r="J167" s="3">
        <v>-37</v>
      </c>
      <c r="K167" s="9" t="s">
        <v>889</v>
      </c>
    </row>
    <row r="168" spans="1:48" ht="14.5" x14ac:dyDescent="0.35">
      <c r="A168" s="3" t="s">
        <v>848</v>
      </c>
      <c r="B168" s="9" t="s">
        <v>858</v>
      </c>
      <c r="C168" s="9" t="s">
        <v>885</v>
      </c>
      <c r="D168" s="9" t="s">
        <v>1058</v>
      </c>
      <c r="E168" s="8">
        <v>2004</v>
      </c>
      <c r="F168" s="9">
        <v>5</v>
      </c>
      <c r="G168" s="9">
        <v>1</v>
      </c>
      <c r="H168" s="127"/>
      <c r="I168" s="9">
        <v>-37</v>
      </c>
      <c r="J168" s="3">
        <v>-36</v>
      </c>
      <c r="K168" s="9" t="s">
        <v>889</v>
      </c>
    </row>
    <row r="169" spans="1:48" ht="14.5" x14ac:dyDescent="0.35">
      <c r="A169" s="3" t="s">
        <v>848</v>
      </c>
      <c r="B169" s="9" t="s">
        <v>858</v>
      </c>
      <c r="C169" s="9" t="s">
        <v>885</v>
      </c>
      <c r="D169" s="9" t="s">
        <v>1059</v>
      </c>
      <c r="E169" s="8">
        <v>2004</v>
      </c>
      <c r="F169" s="9">
        <v>5</v>
      </c>
      <c r="G169" s="9">
        <v>1</v>
      </c>
      <c r="H169" s="127"/>
      <c r="I169" s="9">
        <v>-36</v>
      </c>
      <c r="J169" s="3">
        <v>-35</v>
      </c>
      <c r="K169" s="9" t="s">
        <v>889</v>
      </c>
    </row>
    <row r="170" spans="1:48" ht="14.5" x14ac:dyDescent="0.35">
      <c r="A170" s="3" t="s">
        <v>848</v>
      </c>
      <c r="B170" s="9" t="s">
        <v>858</v>
      </c>
      <c r="C170" s="9" t="s">
        <v>885</v>
      </c>
      <c r="D170" s="9" t="s">
        <v>1060</v>
      </c>
      <c r="E170" s="8">
        <v>2004</v>
      </c>
      <c r="F170" s="9">
        <v>5</v>
      </c>
      <c r="G170" s="9">
        <v>1</v>
      </c>
      <c r="H170" s="127"/>
      <c r="I170" s="9">
        <v>-32</v>
      </c>
      <c r="J170" s="3">
        <v>-30</v>
      </c>
      <c r="K170" s="9" t="s">
        <v>889</v>
      </c>
    </row>
    <row r="171" spans="1:48" ht="14.5" x14ac:dyDescent="0.35">
      <c r="A171" s="3" t="s">
        <v>848</v>
      </c>
      <c r="B171" s="9" t="s">
        <v>858</v>
      </c>
      <c r="C171" s="9" t="s">
        <v>886</v>
      </c>
      <c r="D171" s="9" t="s">
        <v>1061</v>
      </c>
      <c r="E171" s="8">
        <v>2004</v>
      </c>
      <c r="F171" s="9">
        <v>5</v>
      </c>
      <c r="G171" s="9">
        <v>1</v>
      </c>
      <c r="H171" s="127"/>
      <c r="I171" s="9">
        <v>-35</v>
      </c>
      <c r="J171" s="5">
        <v>-34</v>
      </c>
      <c r="K171" s="9" t="s">
        <v>889</v>
      </c>
    </row>
    <row r="172" spans="1:48" ht="14.5" x14ac:dyDescent="0.35">
      <c r="A172" s="3" t="s">
        <v>848</v>
      </c>
      <c r="B172" s="9" t="s">
        <v>858</v>
      </c>
      <c r="C172" s="9" t="s">
        <v>886</v>
      </c>
      <c r="D172" s="9" t="s">
        <v>1062</v>
      </c>
      <c r="E172" s="8">
        <v>2004</v>
      </c>
      <c r="F172" s="9">
        <v>5</v>
      </c>
      <c r="G172" s="9">
        <v>1</v>
      </c>
      <c r="H172" s="127"/>
      <c r="I172" s="9">
        <v>-34</v>
      </c>
      <c r="J172" s="5">
        <v>-33</v>
      </c>
      <c r="K172" s="9" t="s">
        <v>889</v>
      </c>
    </row>
    <row r="173" spans="1:48" ht="14.5" x14ac:dyDescent="0.35">
      <c r="A173" s="3" t="s">
        <v>848</v>
      </c>
      <c r="B173" s="9" t="s">
        <v>858</v>
      </c>
      <c r="C173" s="9" t="s">
        <v>886</v>
      </c>
      <c r="D173" s="9" t="s">
        <v>1063</v>
      </c>
      <c r="E173" s="8">
        <v>2004</v>
      </c>
      <c r="F173" s="9">
        <v>5</v>
      </c>
      <c r="G173" s="9">
        <v>1</v>
      </c>
      <c r="H173" s="127"/>
      <c r="I173" s="9">
        <v>-33</v>
      </c>
      <c r="J173" s="5">
        <v>-32</v>
      </c>
      <c r="K173" s="9" t="s">
        <v>889</v>
      </c>
    </row>
    <row r="174" spans="1:48" ht="14.5" x14ac:dyDescent="0.35">
      <c r="A174" s="3" t="s">
        <v>848</v>
      </c>
      <c r="B174" s="9" t="s">
        <v>858</v>
      </c>
      <c r="C174" s="9" t="s">
        <v>886</v>
      </c>
      <c r="D174" s="9" t="s">
        <v>1064</v>
      </c>
      <c r="E174" s="8">
        <v>2004</v>
      </c>
      <c r="F174" s="9">
        <v>5</v>
      </c>
      <c r="G174" s="9">
        <v>1</v>
      </c>
      <c r="H174" s="127"/>
      <c r="I174" s="9">
        <v>-32</v>
      </c>
      <c r="J174" s="5">
        <v>-31</v>
      </c>
      <c r="K174" s="9" t="s">
        <v>889</v>
      </c>
    </row>
    <row r="175" spans="1:48" ht="14.5" x14ac:dyDescent="0.35">
      <c r="A175" s="3" t="s">
        <v>848</v>
      </c>
      <c r="B175" s="9" t="s">
        <v>858</v>
      </c>
      <c r="C175" s="9" t="s">
        <v>886</v>
      </c>
      <c r="D175" s="9" t="s">
        <v>1065</v>
      </c>
      <c r="E175" s="8">
        <v>2004</v>
      </c>
      <c r="F175" s="9">
        <v>5</v>
      </c>
      <c r="G175" s="9">
        <v>1</v>
      </c>
      <c r="H175" s="127"/>
      <c r="I175" s="9">
        <v>-28</v>
      </c>
      <c r="J175" s="5">
        <v>-26</v>
      </c>
      <c r="K175" s="9" t="s">
        <v>889</v>
      </c>
    </row>
    <row r="176" spans="1:48" ht="14.5" x14ac:dyDescent="0.35">
      <c r="A176" s="3" t="s">
        <v>848</v>
      </c>
      <c r="B176" s="9" t="s">
        <v>858</v>
      </c>
      <c r="C176" s="9" t="s">
        <v>869</v>
      </c>
      <c r="D176" s="9" t="s">
        <v>1066</v>
      </c>
      <c r="E176" s="8">
        <v>2004</v>
      </c>
      <c r="F176" s="9">
        <v>5</v>
      </c>
      <c r="G176" s="9">
        <v>1</v>
      </c>
      <c r="H176" s="127"/>
      <c r="I176" s="9">
        <v>-64</v>
      </c>
      <c r="J176" s="5">
        <v>-63</v>
      </c>
      <c r="K176" s="9" t="s">
        <v>889</v>
      </c>
    </row>
    <row r="177" spans="1:11" ht="14.5" x14ac:dyDescent="0.35">
      <c r="A177" s="3" t="s">
        <v>848</v>
      </c>
      <c r="B177" s="9" t="s">
        <v>858</v>
      </c>
      <c r="C177" s="9" t="s">
        <v>869</v>
      </c>
      <c r="D177" s="9" t="s">
        <v>1067</v>
      </c>
      <c r="E177" s="8">
        <v>2004</v>
      </c>
      <c r="F177" s="9">
        <v>5</v>
      </c>
      <c r="G177" s="9">
        <v>1</v>
      </c>
      <c r="H177" s="127"/>
      <c r="I177" s="9">
        <v>-63</v>
      </c>
      <c r="J177" s="5">
        <v>-62</v>
      </c>
      <c r="K177" s="9" t="s">
        <v>889</v>
      </c>
    </row>
    <row r="178" spans="1:11" ht="14.5" x14ac:dyDescent="0.35">
      <c r="A178" s="3" t="s">
        <v>848</v>
      </c>
      <c r="B178" s="9" t="s">
        <v>858</v>
      </c>
      <c r="C178" s="9" t="s">
        <v>869</v>
      </c>
      <c r="D178" s="9" t="s">
        <v>1068</v>
      </c>
      <c r="E178" s="8">
        <v>2004</v>
      </c>
      <c r="F178" s="9">
        <v>5</v>
      </c>
      <c r="G178" s="9">
        <v>1</v>
      </c>
      <c r="H178" s="127"/>
      <c r="I178" s="9">
        <v>-62</v>
      </c>
      <c r="J178" s="5">
        <v>-61</v>
      </c>
      <c r="K178" s="9" t="s">
        <v>889</v>
      </c>
    </row>
    <row r="179" spans="1:11" ht="14.5" x14ac:dyDescent="0.35">
      <c r="A179" s="3" t="s">
        <v>848</v>
      </c>
      <c r="B179" s="9" t="s">
        <v>858</v>
      </c>
      <c r="C179" s="9" t="s">
        <v>869</v>
      </c>
      <c r="D179" s="9" t="s">
        <v>1069</v>
      </c>
      <c r="E179" s="8">
        <v>2004</v>
      </c>
      <c r="F179" s="9">
        <v>5</v>
      </c>
      <c r="G179" s="9">
        <v>1</v>
      </c>
      <c r="H179" s="127"/>
      <c r="I179" s="3">
        <v>-61</v>
      </c>
      <c r="J179" s="3">
        <v>-60</v>
      </c>
      <c r="K179" s="9" t="s">
        <v>889</v>
      </c>
    </row>
    <row r="180" spans="1:11" ht="14.5" x14ac:dyDescent="0.35">
      <c r="A180" s="3" t="s">
        <v>848</v>
      </c>
      <c r="B180" s="9" t="s">
        <v>858</v>
      </c>
      <c r="C180" s="9" t="s">
        <v>869</v>
      </c>
      <c r="D180" s="9" t="s">
        <v>1070</v>
      </c>
      <c r="E180" s="8">
        <v>2004</v>
      </c>
      <c r="F180" s="9">
        <v>5</v>
      </c>
      <c r="G180" s="9">
        <v>1</v>
      </c>
      <c r="H180" s="127"/>
      <c r="I180" s="9">
        <v>-58</v>
      </c>
      <c r="J180" s="5">
        <v>-56</v>
      </c>
      <c r="K180" s="9" t="s">
        <v>889</v>
      </c>
    </row>
    <row r="181" spans="1:11" ht="14.5" x14ac:dyDescent="0.35">
      <c r="A181" s="3" t="s">
        <v>848</v>
      </c>
      <c r="B181" s="9" t="s">
        <v>858</v>
      </c>
      <c r="C181" s="9" t="s">
        <v>872</v>
      </c>
      <c r="D181" s="9" t="s">
        <v>1071</v>
      </c>
      <c r="E181" s="8">
        <v>2004</v>
      </c>
      <c r="F181" s="9">
        <v>5</v>
      </c>
      <c r="G181" s="9">
        <v>1</v>
      </c>
      <c r="H181" s="127"/>
      <c r="I181" s="9">
        <v>-34</v>
      </c>
      <c r="J181" s="5">
        <v>-33</v>
      </c>
      <c r="K181" s="9" t="s">
        <v>889</v>
      </c>
    </row>
    <row r="182" spans="1:11" ht="14.5" x14ac:dyDescent="0.35">
      <c r="A182" s="3" t="s">
        <v>848</v>
      </c>
      <c r="B182" s="9" t="s">
        <v>858</v>
      </c>
      <c r="C182" s="9" t="s">
        <v>872</v>
      </c>
      <c r="D182" s="9" t="s">
        <v>1072</v>
      </c>
      <c r="E182" s="8">
        <v>2004</v>
      </c>
      <c r="F182" s="9">
        <v>5</v>
      </c>
      <c r="G182" s="9">
        <v>1</v>
      </c>
      <c r="H182" s="127"/>
      <c r="I182" s="9">
        <v>-33</v>
      </c>
      <c r="J182" s="5">
        <v>-32</v>
      </c>
      <c r="K182" s="9" t="s">
        <v>889</v>
      </c>
    </row>
    <row r="183" spans="1:11" ht="14.5" x14ac:dyDescent="0.35">
      <c r="A183" s="3" t="s">
        <v>848</v>
      </c>
      <c r="B183" s="9" t="s">
        <v>858</v>
      </c>
      <c r="C183" s="9" t="s">
        <v>872</v>
      </c>
      <c r="D183" s="9" t="s">
        <v>1073</v>
      </c>
      <c r="E183" s="8">
        <v>2004</v>
      </c>
      <c r="F183" s="9">
        <v>5</v>
      </c>
      <c r="G183" s="9">
        <v>1</v>
      </c>
      <c r="H183" s="127"/>
      <c r="I183" s="9">
        <v>-32</v>
      </c>
      <c r="J183" s="5">
        <v>-31</v>
      </c>
      <c r="K183" s="9" t="s">
        <v>889</v>
      </c>
    </row>
    <row r="184" spans="1:11" ht="14.5" x14ac:dyDescent="0.35">
      <c r="A184" s="3" t="s">
        <v>848</v>
      </c>
      <c r="B184" s="9" t="s">
        <v>858</v>
      </c>
      <c r="C184" s="9" t="s">
        <v>872</v>
      </c>
      <c r="D184" s="9" t="s">
        <v>1074</v>
      </c>
      <c r="E184" s="8">
        <v>2004</v>
      </c>
      <c r="F184" s="9">
        <v>5</v>
      </c>
      <c r="G184" s="9">
        <v>1</v>
      </c>
      <c r="H184" s="127"/>
      <c r="I184" s="3">
        <v>-31</v>
      </c>
      <c r="J184" s="3">
        <v>-30</v>
      </c>
      <c r="K184" s="9" t="s">
        <v>889</v>
      </c>
    </row>
    <row r="185" spans="1:11" ht="14.5" x14ac:dyDescent="0.35">
      <c r="A185" s="3" t="s">
        <v>848</v>
      </c>
      <c r="B185" s="9" t="s">
        <v>858</v>
      </c>
      <c r="C185" s="9" t="s">
        <v>872</v>
      </c>
      <c r="D185" s="9" t="s">
        <v>1075</v>
      </c>
      <c r="E185" s="8">
        <v>2004</v>
      </c>
      <c r="F185" s="9">
        <v>5</v>
      </c>
      <c r="G185" s="9">
        <v>1</v>
      </c>
      <c r="H185" s="127"/>
      <c r="I185" s="9">
        <v>-28</v>
      </c>
      <c r="J185" s="5">
        <v>-26</v>
      </c>
      <c r="K185" s="9" t="s">
        <v>889</v>
      </c>
    </row>
    <row r="186" spans="1:11" ht="14.5" x14ac:dyDescent="0.35">
      <c r="A186" s="3" t="s">
        <v>848</v>
      </c>
      <c r="B186" s="131" t="s">
        <v>858</v>
      </c>
      <c r="C186" s="131" t="s">
        <v>876</v>
      </c>
      <c r="D186" s="131" t="s">
        <v>1076</v>
      </c>
      <c r="E186" s="132">
        <v>2004</v>
      </c>
      <c r="F186" s="131">
        <v>5</v>
      </c>
      <c r="G186" s="131">
        <v>1</v>
      </c>
      <c r="H186" s="133"/>
      <c r="I186" s="9">
        <v>-64</v>
      </c>
      <c r="J186" s="5">
        <v>-63</v>
      </c>
      <c r="K186" s="9" t="s">
        <v>889</v>
      </c>
    </row>
    <row r="187" spans="1:11" ht="14.5" x14ac:dyDescent="0.35">
      <c r="A187" s="134" t="s">
        <v>848</v>
      </c>
      <c r="B187" s="135" t="s">
        <v>858</v>
      </c>
      <c r="C187" s="135" t="s">
        <v>876</v>
      </c>
      <c r="D187" s="135" t="s">
        <v>1077</v>
      </c>
      <c r="E187" s="136">
        <v>2004</v>
      </c>
      <c r="F187" s="135">
        <v>5</v>
      </c>
      <c r="G187" s="135">
        <v>1</v>
      </c>
      <c r="H187" s="137"/>
      <c r="I187" s="9">
        <v>-63</v>
      </c>
      <c r="J187" s="5">
        <v>-62</v>
      </c>
      <c r="K187" s="9" t="s">
        <v>889</v>
      </c>
    </row>
    <row r="188" spans="1:11" ht="14.5" x14ac:dyDescent="0.35">
      <c r="A188" s="134" t="s">
        <v>848</v>
      </c>
      <c r="B188" s="135" t="s">
        <v>858</v>
      </c>
      <c r="C188" s="135" t="s">
        <v>876</v>
      </c>
      <c r="D188" s="135" t="s">
        <v>1078</v>
      </c>
      <c r="E188" s="136">
        <v>2004</v>
      </c>
      <c r="F188" s="135">
        <v>5</v>
      </c>
      <c r="G188" s="135">
        <v>1</v>
      </c>
      <c r="H188" s="137"/>
      <c r="I188" s="9">
        <v>-62</v>
      </c>
      <c r="J188" s="5">
        <v>-61</v>
      </c>
      <c r="K188" s="9" t="s">
        <v>889</v>
      </c>
    </row>
    <row r="189" spans="1:11" ht="14.5" x14ac:dyDescent="0.35">
      <c r="A189" s="134" t="s">
        <v>848</v>
      </c>
      <c r="B189" s="135" t="s">
        <v>858</v>
      </c>
      <c r="C189" s="135" t="s">
        <v>876</v>
      </c>
      <c r="D189" s="135" t="s">
        <v>1079</v>
      </c>
      <c r="E189" s="136">
        <v>2004</v>
      </c>
      <c r="F189" s="135">
        <v>5</v>
      </c>
      <c r="G189" s="135">
        <v>1</v>
      </c>
      <c r="H189" s="137"/>
      <c r="I189" s="3">
        <v>-61</v>
      </c>
      <c r="J189" s="3">
        <v>-60</v>
      </c>
      <c r="K189" s="9" t="s">
        <v>889</v>
      </c>
    </row>
    <row r="190" spans="1:11" ht="14.5" x14ac:dyDescent="0.35">
      <c r="A190" s="134" t="s">
        <v>848</v>
      </c>
      <c r="B190" s="135" t="s">
        <v>858</v>
      </c>
      <c r="C190" s="135" t="s">
        <v>876</v>
      </c>
      <c r="D190" s="135" t="s">
        <v>1080</v>
      </c>
      <c r="E190" s="136">
        <v>2004</v>
      </c>
      <c r="F190" s="135">
        <v>5</v>
      </c>
      <c r="G190" s="135">
        <v>1</v>
      </c>
      <c r="H190" s="137"/>
      <c r="I190" s="9">
        <v>-58</v>
      </c>
      <c r="J190" s="5">
        <v>-56</v>
      </c>
      <c r="K190" s="9" t="s">
        <v>889</v>
      </c>
    </row>
    <row r="191" spans="1:11" ht="14.5" x14ac:dyDescent="0.35">
      <c r="A191" s="3" t="s">
        <v>848</v>
      </c>
      <c r="B191" s="9" t="s">
        <v>858</v>
      </c>
      <c r="C191" s="9" t="s">
        <v>861</v>
      </c>
      <c r="D191" s="9" t="s">
        <v>1081</v>
      </c>
      <c r="E191" s="8">
        <v>2004</v>
      </c>
      <c r="F191" s="9">
        <v>5</v>
      </c>
      <c r="G191" s="9">
        <v>1</v>
      </c>
      <c r="H191" s="127"/>
      <c r="I191" s="9">
        <v>-39</v>
      </c>
      <c r="J191" s="5">
        <v>-38</v>
      </c>
      <c r="K191" s="9" t="s">
        <v>889</v>
      </c>
    </row>
    <row r="192" spans="1:11" ht="14.5" x14ac:dyDescent="0.35">
      <c r="A192" s="3" t="s">
        <v>848</v>
      </c>
      <c r="B192" s="9" t="s">
        <v>858</v>
      </c>
      <c r="C192" s="9" t="s">
        <v>861</v>
      </c>
      <c r="D192" s="9" t="s">
        <v>1082</v>
      </c>
      <c r="E192" s="8">
        <v>2004</v>
      </c>
      <c r="F192" s="9">
        <v>5</v>
      </c>
      <c r="G192" s="9">
        <v>1</v>
      </c>
      <c r="H192" s="127"/>
      <c r="I192" s="9">
        <v>-37</v>
      </c>
      <c r="J192" s="5">
        <v>-36</v>
      </c>
      <c r="K192" s="9" t="s">
        <v>889</v>
      </c>
    </row>
    <row r="193" spans="1:11" ht="14.5" x14ac:dyDescent="0.35">
      <c r="A193" s="3" t="s">
        <v>848</v>
      </c>
      <c r="B193" s="9" t="s">
        <v>858</v>
      </c>
      <c r="C193" s="9" t="s">
        <v>861</v>
      </c>
      <c r="D193" s="9" t="s">
        <v>1083</v>
      </c>
      <c r="E193" s="8">
        <v>2004</v>
      </c>
      <c r="F193" s="9">
        <v>5</v>
      </c>
      <c r="G193" s="9">
        <v>1</v>
      </c>
      <c r="H193" s="127"/>
      <c r="I193" s="9">
        <v>-33</v>
      </c>
      <c r="J193" s="5">
        <v>-31</v>
      </c>
      <c r="K193" s="9" t="s">
        <v>889</v>
      </c>
    </row>
    <row r="194" spans="1:11" ht="14.5" x14ac:dyDescent="0.35">
      <c r="A194" s="3" t="s">
        <v>848</v>
      </c>
      <c r="B194" s="9" t="s">
        <v>858</v>
      </c>
      <c r="C194" s="9" t="s">
        <v>861</v>
      </c>
      <c r="D194" s="9" t="s">
        <v>1084</v>
      </c>
      <c r="E194" s="8">
        <v>2004</v>
      </c>
      <c r="F194" s="9">
        <v>5</v>
      </c>
      <c r="G194" s="9">
        <v>1</v>
      </c>
      <c r="H194" s="127"/>
      <c r="I194" s="9">
        <v>-25</v>
      </c>
      <c r="J194" s="5">
        <v>-23</v>
      </c>
      <c r="K194" s="9" t="s">
        <v>889</v>
      </c>
    </row>
    <row r="195" spans="1:11" ht="14.5" x14ac:dyDescent="0.35"/>
    <row r="196" spans="1:11" ht="14.5" x14ac:dyDescent="0.35"/>
    <row r="197" spans="1:11" ht="14.5" x14ac:dyDescent="0.35"/>
    <row r="198" spans="1:11" ht="14.5" x14ac:dyDescent="0.35"/>
    <row r="199" spans="1:11" ht="14.5" x14ac:dyDescent="0.35"/>
    <row r="200" spans="1:11" ht="14.5" x14ac:dyDescent="0.35"/>
    <row r="201" spans="1:11" ht="14.5" x14ac:dyDescent="0.35"/>
    <row r="202" spans="1:11" ht="14.5" x14ac:dyDescent="0.35"/>
    <row r="203" spans="1:11" ht="14.5" x14ac:dyDescent="0.35"/>
    <row r="204" spans="1:11" ht="14.5" x14ac:dyDescent="0.35"/>
    <row r="205" spans="1:11" ht="14.5" x14ac:dyDescent="0.35"/>
    <row r="206" spans="1:11" ht="14.5" x14ac:dyDescent="0.35"/>
    <row r="207" spans="1:11" ht="14.5" x14ac:dyDescent="0.35"/>
    <row r="208" spans="1:11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</sheetData>
  <sortState xmlns:xlrd2="http://schemas.microsoft.com/office/spreadsheetml/2017/richdata2" ref="A4:CT165">
    <sortCondition ref="C4:C165"/>
    <sortCondition ref="I4:I1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1"/>
  <sheetViews>
    <sheetView topLeftCell="S1" workbookViewId="0">
      <selection activeCell="AB1" sqref="A1:AB1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3" width="14" style="3" customWidth="1"/>
    <col min="4" max="4" width="14" style="115" customWidth="1"/>
    <col min="5" max="5" width="14.453125" style="115" customWidth="1"/>
    <col min="6" max="6" width="14.453125" style="121" customWidth="1"/>
    <col min="7" max="7" width="15.1796875" style="9" customWidth="1"/>
    <col min="8" max="9" width="10.81640625" style="3"/>
    <col min="10" max="10" width="16.36328125" style="3" customWidth="1"/>
    <col min="11" max="11" width="19.36328125" style="3" customWidth="1"/>
    <col min="12" max="12" width="13" style="3" bestFit="1" customWidth="1"/>
    <col min="13" max="13" width="10.81640625" style="3"/>
    <col min="14" max="14" width="11.453125" style="3" customWidth="1"/>
    <col min="15" max="15" width="10.6328125" style="3" bestFit="1" customWidth="1"/>
    <col min="16" max="16" width="10.6328125" style="3" customWidth="1"/>
    <col min="17" max="17" width="14.36328125" style="3" customWidth="1"/>
    <col min="18" max="16384" width="10.81640625" style="3"/>
  </cols>
  <sheetData>
    <row r="1" spans="1:28" s="20" customFormat="1" ht="48.5" customHeight="1" x14ac:dyDescent="0.35">
      <c r="A1" s="17" t="s">
        <v>719</v>
      </c>
      <c r="B1" s="17" t="s">
        <v>14</v>
      </c>
      <c r="C1" s="17" t="s">
        <v>499</v>
      </c>
      <c r="D1" s="118" t="s">
        <v>800</v>
      </c>
      <c r="E1" s="112" t="s">
        <v>801</v>
      </c>
      <c r="F1" s="112" t="s">
        <v>802</v>
      </c>
      <c r="G1" s="17" t="s">
        <v>620</v>
      </c>
      <c r="H1" s="82" t="s">
        <v>373</v>
      </c>
      <c r="I1" s="82" t="s">
        <v>374</v>
      </c>
      <c r="J1" s="82" t="s">
        <v>375</v>
      </c>
      <c r="K1" s="82" t="s">
        <v>703</v>
      </c>
      <c r="L1" s="82" t="s">
        <v>376</v>
      </c>
      <c r="M1" s="82" t="s">
        <v>377</v>
      </c>
      <c r="N1" s="98" t="s">
        <v>397</v>
      </c>
      <c r="O1" s="98" t="s">
        <v>398</v>
      </c>
      <c r="P1" s="98" t="s">
        <v>399</v>
      </c>
      <c r="Q1" s="98" t="s">
        <v>400</v>
      </c>
      <c r="R1" s="65" t="s">
        <v>378</v>
      </c>
      <c r="S1" s="65" t="s">
        <v>379</v>
      </c>
      <c r="T1" s="65" t="s">
        <v>380</v>
      </c>
      <c r="U1" s="65" t="s">
        <v>381</v>
      </c>
      <c r="V1" s="65" t="s">
        <v>382</v>
      </c>
      <c r="W1" s="65" t="s">
        <v>383</v>
      </c>
      <c r="X1" s="65" t="s">
        <v>384</v>
      </c>
      <c r="Y1" s="38" t="s">
        <v>385</v>
      </c>
      <c r="Z1" s="65" t="s">
        <v>386</v>
      </c>
      <c r="AA1" s="65" t="s">
        <v>387</v>
      </c>
      <c r="AB1" s="38" t="s">
        <v>388</v>
      </c>
    </row>
    <row r="2" spans="1:28" s="90" customFormat="1" ht="66.5" customHeight="1" x14ac:dyDescent="0.35">
      <c r="A2" s="21" t="s">
        <v>720</v>
      </c>
      <c r="B2" s="25" t="s">
        <v>23</v>
      </c>
      <c r="C2" s="25" t="s">
        <v>369</v>
      </c>
      <c r="D2" s="113" t="s">
        <v>795</v>
      </c>
      <c r="E2" s="113" t="s">
        <v>796</v>
      </c>
      <c r="F2" s="113" t="s">
        <v>794</v>
      </c>
      <c r="G2" s="25" t="s">
        <v>621</v>
      </c>
      <c r="H2" s="83" t="s">
        <v>389</v>
      </c>
      <c r="I2" s="83" t="s">
        <v>707</v>
      </c>
      <c r="J2" s="83" t="s">
        <v>436</v>
      </c>
      <c r="K2" s="83" t="s">
        <v>779</v>
      </c>
      <c r="L2" s="83" t="s">
        <v>714</v>
      </c>
      <c r="M2" s="83" t="s">
        <v>390</v>
      </c>
      <c r="N2" s="89" t="s">
        <v>419</v>
      </c>
      <c r="O2" s="89" t="s">
        <v>418</v>
      </c>
      <c r="P2" s="89" t="s">
        <v>435</v>
      </c>
      <c r="Q2" s="89"/>
      <c r="R2" s="47" t="s">
        <v>391</v>
      </c>
      <c r="S2" s="47" t="s">
        <v>392</v>
      </c>
      <c r="T2" s="47" t="s">
        <v>100</v>
      </c>
      <c r="U2" s="47" t="s">
        <v>101</v>
      </c>
      <c r="V2" s="47" t="s">
        <v>102</v>
      </c>
      <c r="W2" s="47" t="s">
        <v>393</v>
      </c>
      <c r="X2" s="47" t="s">
        <v>434</v>
      </c>
      <c r="Y2" s="47" t="s">
        <v>433</v>
      </c>
      <c r="Z2" s="47" t="s">
        <v>394</v>
      </c>
      <c r="AA2" s="47" t="s">
        <v>395</v>
      </c>
      <c r="AB2" s="47" t="s">
        <v>396</v>
      </c>
    </row>
    <row r="3" spans="1:28" s="33" customFormat="1" ht="25" x14ac:dyDescent="0.35">
      <c r="A3" s="27" t="s">
        <v>403</v>
      </c>
      <c r="B3" s="26"/>
      <c r="C3" s="26"/>
      <c r="D3" s="114" t="s">
        <v>792</v>
      </c>
      <c r="E3" s="114" t="s">
        <v>41</v>
      </c>
      <c r="F3" s="114" t="s">
        <v>793</v>
      </c>
      <c r="G3" s="26" t="s">
        <v>47</v>
      </c>
      <c r="H3" s="84" t="s">
        <v>437</v>
      </c>
      <c r="I3" s="84"/>
      <c r="J3" s="84"/>
      <c r="K3" s="84"/>
      <c r="L3" s="84" t="s">
        <v>715</v>
      </c>
      <c r="M3" s="84" t="s">
        <v>368</v>
      </c>
      <c r="N3" s="88" t="s">
        <v>44</v>
      </c>
      <c r="O3" s="88"/>
      <c r="P3" s="88"/>
      <c r="Q3" s="88"/>
      <c r="R3" s="59" t="s">
        <v>145</v>
      </c>
      <c r="S3" s="59" t="s">
        <v>145</v>
      </c>
      <c r="T3" s="124"/>
      <c r="U3" s="59"/>
      <c r="V3" s="59" t="s">
        <v>146</v>
      </c>
      <c r="W3" s="59" t="s">
        <v>145</v>
      </c>
      <c r="X3" s="59" t="s">
        <v>145</v>
      </c>
      <c r="Y3" s="59" t="s">
        <v>145</v>
      </c>
      <c r="Z3" s="59"/>
      <c r="AA3" s="59"/>
      <c r="AB3" s="59"/>
    </row>
    <row r="4" spans="1:28" x14ac:dyDescent="0.35">
      <c r="A4" s="13"/>
      <c r="D4" s="119"/>
      <c r="E4" s="119"/>
      <c r="F4" s="119"/>
      <c r="G4" s="8"/>
    </row>
    <row r="5" spans="1:28" x14ac:dyDescent="0.35">
      <c r="A5" s="13"/>
      <c r="F5" s="120"/>
      <c r="G5" s="8"/>
    </row>
    <row r="6" spans="1:28" x14ac:dyDescent="0.35">
      <c r="A6" s="13"/>
      <c r="F6" s="120"/>
      <c r="G6" s="8"/>
    </row>
    <row r="7" spans="1:28" x14ac:dyDescent="0.35">
      <c r="A7" s="13"/>
      <c r="F7" s="120"/>
    </row>
    <row r="8" spans="1:28" x14ac:dyDescent="0.35">
      <c r="F8" s="120"/>
    </row>
    <row r="9" spans="1:28" x14ac:dyDescent="0.35">
      <c r="F9" s="120"/>
    </row>
    <row r="10" spans="1:28" x14ac:dyDescent="0.35">
      <c r="F10" s="120"/>
    </row>
    <row r="11" spans="1:28" x14ac:dyDescent="0.35">
      <c r="F11" s="120"/>
    </row>
    <row r="12" spans="1:28" x14ac:dyDescent="0.35">
      <c r="F12" s="120"/>
    </row>
    <row r="13" spans="1:28" x14ac:dyDescent="0.35">
      <c r="F13" s="120"/>
    </row>
    <row r="14" spans="1:28" x14ac:dyDescent="0.35">
      <c r="F14" s="120"/>
    </row>
    <row r="15" spans="1:28" x14ac:dyDescent="0.35">
      <c r="F15" s="120"/>
    </row>
    <row r="16" spans="1:28" x14ac:dyDescent="0.35">
      <c r="F16" s="120"/>
    </row>
    <row r="17" spans="6:6" x14ac:dyDescent="0.35">
      <c r="F17" s="120"/>
    </row>
    <row r="18" spans="6:6" x14ac:dyDescent="0.35">
      <c r="F18" s="120"/>
    </row>
    <row r="19" spans="6:6" x14ac:dyDescent="0.35">
      <c r="F19" s="120"/>
    </row>
    <row r="20" spans="6:6" x14ac:dyDescent="0.35">
      <c r="F20" s="120"/>
    </row>
    <row r="21" spans="6:6" x14ac:dyDescent="0.35">
      <c r="F21" s="12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'controlled vocabulary'!$AA$4:$AA$7</xm:f>
          </x14:formula1>
          <xm:sqref>Q4:Q1048576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A2" workbookViewId="0">
      <selection activeCell="AJ9" sqref="AJ9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9.36328125" style="9" customWidth="1"/>
    <col min="5" max="8" width="16.36328125" style="9" customWidth="1"/>
    <col min="9" max="9" width="16.1796875" style="9" bestFit="1" customWidth="1"/>
    <col min="10" max="10" width="15.6328125" style="9" customWidth="1"/>
    <col min="11" max="11" width="16.36328125" style="9" bestFit="1" customWidth="1"/>
    <col min="12" max="13" width="16.6328125" style="9" customWidth="1"/>
    <col min="14" max="14" width="16.6328125" style="10" customWidth="1"/>
    <col min="15" max="15" width="18.36328125" style="3" customWidth="1"/>
    <col min="16" max="16" width="11.81640625" style="3" customWidth="1"/>
    <col min="17" max="17" width="14.36328125" style="3" customWidth="1"/>
    <col min="18" max="18" width="13.81640625" style="3" customWidth="1"/>
    <col min="19" max="19" width="14.36328125" style="115" bestFit="1" customWidth="1"/>
    <col min="20" max="20" width="15" style="115" bestFit="1" customWidth="1"/>
    <col min="21" max="21" width="17.81640625" style="115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4" width="14.453125" style="3" customWidth="1"/>
    <col min="45" max="45" width="13.36328125" style="3" customWidth="1"/>
    <col min="46" max="46" width="13.6328125" style="3" customWidth="1"/>
    <col min="47" max="47" width="14.36328125" style="3" customWidth="1"/>
    <col min="48" max="60" width="15.1796875" style="6"/>
    <col min="61" max="61" width="12.453125" style="3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17968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1796875" style="3" customWidth="1"/>
    <col min="75" max="75" width="15.1796875" style="6"/>
    <col min="76" max="16384" width="15.1796875" style="3"/>
  </cols>
  <sheetData>
    <row r="1" spans="1:75" s="20" customFormat="1" ht="19.5" customHeight="1" x14ac:dyDescent="0.35">
      <c r="A1" s="17" t="s">
        <v>719</v>
      </c>
      <c r="B1" s="17" t="s">
        <v>14</v>
      </c>
      <c r="C1" s="17" t="s">
        <v>499</v>
      </c>
      <c r="D1" s="17" t="s">
        <v>530</v>
      </c>
      <c r="E1" s="138" t="s">
        <v>622</v>
      </c>
      <c r="F1" s="138" t="s">
        <v>623</v>
      </c>
      <c r="G1" s="17" t="s">
        <v>1086</v>
      </c>
      <c r="H1" s="18" t="s">
        <v>1087</v>
      </c>
      <c r="I1" s="141" t="s">
        <v>624</v>
      </c>
      <c r="J1" s="138" t="s">
        <v>625</v>
      </c>
      <c r="K1" s="142" t="s">
        <v>626</v>
      </c>
      <c r="L1" s="142" t="s">
        <v>627</v>
      </c>
      <c r="M1" s="142" t="s">
        <v>628</v>
      </c>
      <c r="N1" s="142" t="s">
        <v>629</v>
      </c>
      <c r="O1" s="18" t="s">
        <v>630</v>
      </c>
      <c r="P1" s="18" t="s">
        <v>631</v>
      </c>
      <c r="Q1" s="146" t="s">
        <v>632</v>
      </c>
      <c r="R1" s="18" t="s">
        <v>633</v>
      </c>
      <c r="S1" s="112" t="s">
        <v>797</v>
      </c>
      <c r="T1" s="112" t="s">
        <v>798</v>
      </c>
      <c r="U1" s="112" t="s">
        <v>799</v>
      </c>
      <c r="V1" s="37" t="s">
        <v>634</v>
      </c>
      <c r="W1" s="64" t="s">
        <v>635</v>
      </c>
      <c r="X1" s="64" t="s">
        <v>636</v>
      </c>
      <c r="Y1" s="64" t="s">
        <v>637</v>
      </c>
      <c r="Z1" s="64" t="s">
        <v>638</v>
      </c>
      <c r="AA1" s="64" t="s">
        <v>639</v>
      </c>
      <c r="AB1" s="64" t="s">
        <v>640</v>
      </c>
      <c r="AC1" s="65" t="s">
        <v>641</v>
      </c>
      <c r="AD1" s="65" t="s">
        <v>642</v>
      </c>
      <c r="AE1" s="65" t="s">
        <v>643</v>
      </c>
      <c r="AF1" s="65" t="s">
        <v>644</v>
      </c>
      <c r="AG1" s="65" t="s">
        <v>645</v>
      </c>
      <c r="AH1" s="65" t="s">
        <v>646</v>
      </c>
      <c r="AI1" s="65" t="s">
        <v>647</v>
      </c>
      <c r="AJ1" s="38" t="s">
        <v>648</v>
      </c>
      <c r="AK1" s="128" t="s">
        <v>1052</v>
      </c>
      <c r="AL1" s="129" t="s">
        <v>1053</v>
      </c>
      <c r="AM1" s="130" t="s">
        <v>1054</v>
      </c>
      <c r="AN1" s="39" t="s">
        <v>780</v>
      </c>
      <c r="AO1" s="39" t="s">
        <v>781</v>
      </c>
      <c r="AP1" s="39" t="s">
        <v>782</v>
      </c>
      <c r="AQ1" s="66" t="s">
        <v>769</v>
      </c>
      <c r="AR1" s="66" t="s">
        <v>770</v>
      </c>
      <c r="AS1" s="66" t="s">
        <v>771</v>
      </c>
      <c r="AT1" s="66" t="s">
        <v>772</v>
      </c>
      <c r="AU1" s="66" t="s">
        <v>773</v>
      </c>
      <c r="AV1" s="66" t="s">
        <v>834</v>
      </c>
      <c r="AW1" s="66" t="s">
        <v>835</v>
      </c>
      <c r="AX1" s="66" t="s">
        <v>836</v>
      </c>
      <c r="AY1" s="66" t="s">
        <v>837</v>
      </c>
      <c r="AZ1" s="66" t="s">
        <v>838</v>
      </c>
      <c r="BA1" s="66" t="s">
        <v>839</v>
      </c>
      <c r="BB1" s="66" t="s">
        <v>840</v>
      </c>
      <c r="BC1" s="66" t="s">
        <v>841</v>
      </c>
      <c r="BD1" s="66" t="s">
        <v>842</v>
      </c>
      <c r="BE1" s="66" t="s">
        <v>843</v>
      </c>
      <c r="BF1" s="66" t="s">
        <v>844</v>
      </c>
      <c r="BG1" s="66" t="s">
        <v>845</v>
      </c>
      <c r="BH1" s="66" t="s">
        <v>846</v>
      </c>
      <c r="BI1" s="41" t="s">
        <v>649</v>
      </c>
      <c r="BJ1" s="41" t="s">
        <v>650</v>
      </c>
      <c r="BK1" s="41" t="s">
        <v>651</v>
      </c>
      <c r="BL1" s="41" t="s">
        <v>652</v>
      </c>
      <c r="BM1" s="41" t="s">
        <v>653</v>
      </c>
      <c r="BN1" s="41" t="s">
        <v>847</v>
      </c>
      <c r="BO1" s="41" t="s">
        <v>654</v>
      </c>
      <c r="BP1" s="41" t="s">
        <v>655</v>
      </c>
      <c r="BQ1" s="41" t="s">
        <v>656</v>
      </c>
      <c r="BR1" s="41" t="s">
        <v>657</v>
      </c>
      <c r="BS1" s="41" t="s">
        <v>658</v>
      </c>
      <c r="BT1" s="41" t="s">
        <v>659</v>
      </c>
      <c r="BU1" s="41" t="s">
        <v>660</v>
      </c>
      <c r="BV1" s="41" t="s">
        <v>661</v>
      </c>
      <c r="BW1" s="42" t="s">
        <v>662</v>
      </c>
    </row>
    <row r="2" spans="1:75" s="20" customFormat="1" ht="80" customHeight="1" x14ac:dyDescent="0.35">
      <c r="A2" s="21" t="s">
        <v>720</v>
      </c>
      <c r="B2" s="25" t="s">
        <v>23</v>
      </c>
      <c r="C2" s="25" t="s">
        <v>369</v>
      </c>
      <c r="D2" s="25" t="s">
        <v>70</v>
      </c>
      <c r="E2" s="139" t="s">
        <v>151</v>
      </c>
      <c r="F2" s="139" t="s">
        <v>466</v>
      </c>
      <c r="G2" s="21" t="s">
        <v>1088</v>
      </c>
      <c r="H2" s="21" t="s">
        <v>1089</v>
      </c>
      <c r="I2" s="139" t="s">
        <v>153</v>
      </c>
      <c r="J2" s="139" t="s">
        <v>152</v>
      </c>
      <c r="K2" s="139" t="s">
        <v>154</v>
      </c>
      <c r="L2" s="139" t="s">
        <v>155</v>
      </c>
      <c r="M2" s="139" t="s">
        <v>156</v>
      </c>
      <c r="N2" s="143" t="s">
        <v>323</v>
      </c>
      <c r="O2" s="21" t="s">
        <v>157</v>
      </c>
      <c r="P2" s="21" t="s">
        <v>158</v>
      </c>
      <c r="Q2" s="147" t="s">
        <v>159</v>
      </c>
      <c r="R2" s="21" t="s">
        <v>160</v>
      </c>
      <c r="S2" s="113" t="s">
        <v>795</v>
      </c>
      <c r="T2" s="113" t="s">
        <v>796</v>
      </c>
      <c r="U2" s="113" t="s">
        <v>794</v>
      </c>
      <c r="V2" s="46"/>
      <c r="W2" s="46" t="s">
        <v>319</v>
      </c>
      <c r="X2" s="46" t="s">
        <v>161</v>
      </c>
      <c r="Y2" s="46" t="s">
        <v>162</v>
      </c>
      <c r="Z2" s="46" t="s">
        <v>310</v>
      </c>
      <c r="AA2" s="46" t="s">
        <v>163</v>
      </c>
      <c r="AB2" s="46" t="s">
        <v>164</v>
      </c>
      <c r="AC2" s="47" t="s">
        <v>165</v>
      </c>
      <c r="AD2" s="47" t="s">
        <v>166</v>
      </c>
      <c r="AE2" s="47" t="s">
        <v>100</v>
      </c>
      <c r="AF2" s="47" t="s">
        <v>101</v>
      </c>
      <c r="AG2" s="47" t="s">
        <v>102</v>
      </c>
      <c r="AH2" s="47" t="s">
        <v>167</v>
      </c>
      <c r="AI2" s="47" t="s">
        <v>467</v>
      </c>
      <c r="AJ2" s="47" t="s">
        <v>469</v>
      </c>
      <c r="AK2" s="47" t="s">
        <v>168</v>
      </c>
      <c r="AL2" s="47" t="s">
        <v>468</v>
      </c>
      <c r="AM2" s="47" t="s">
        <v>470</v>
      </c>
      <c r="AN2" s="49" t="s">
        <v>105</v>
      </c>
      <c r="AO2" s="49" t="s">
        <v>106</v>
      </c>
      <c r="AP2" s="49" t="s">
        <v>107</v>
      </c>
      <c r="AQ2" s="105" t="s">
        <v>109</v>
      </c>
      <c r="AR2" s="105" t="s">
        <v>110</v>
      </c>
      <c r="AS2" s="105" t="s">
        <v>111</v>
      </c>
      <c r="AT2" s="105" t="s">
        <v>112</v>
      </c>
      <c r="AU2" s="105" t="s">
        <v>774</v>
      </c>
      <c r="AV2" s="50" t="s">
        <v>114</v>
      </c>
      <c r="AW2" s="50" t="s">
        <v>115</v>
      </c>
      <c r="AX2" s="51" t="s">
        <v>116</v>
      </c>
      <c r="AY2" s="51" t="s">
        <v>117</v>
      </c>
      <c r="AZ2" s="50" t="s">
        <v>118</v>
      </c>
      <c r="BA2" s="50" t="s">
        <v>119</v>
      </c>
      <c r="BB2" s="50" t="s">
        <v>120</v>
      </c>
      <c r="BC2" s="51" t="s">
        <v>121</v>
      </c>
      <c r="BD2" s="51" t="s">
        <v>122</v>
      </c>
      <c r="BE2" s="50" t="s">
        <v>123</v>
      </c>
      <c r="BF2" s="50" t="s">
        <v>124</v>
      </c>
      <c r="BG2" s="50" t="s">
        <v>125</v>
      </c>
      <c r="BH2" s="51" t="s">
        <v>126</v>
      </c>
      <c r="BI2" s="52" t="s">
        <v>128</v>
      </c>
      <c r="BJ2" s="52" t="s">
        <v>129</v>
      </c>
      <c r="BK2" s="52" t="s">
        <v>130</v>
      </c>
      <c r="BL2" s="52" t="s">
        <v>169</v>
      </c>
      <c r="BM2" s="52" t="s">
        <v>424</v>
      </c>
      <c r="BN2" s="52" t="s">
        <v>132</v>
      </c>
      <c r="BO2" s="52" t="s">
        <v>133</v>
      </c>
      <c r="BP2" s="52" t="s">
        <v>134</v>
      </c>
      <c r="BQ2" s="52" t="s">
        <v>135</v>
      </c>
      <c r="BR2" s="52" t="s">
        <v>423</v>
      </c>
      <c r="BS2" s="52" t="s">
        <v>136</v>
      </c>
      <c r="BT2" s="52" t="s">
        <v>137</v>
      </c>
      <c r="BU2" s="52" t="s">
        <v>138</v>
      </c>
      <c r="BV2" s="52" t="s">
        <v>139</v>
      </c>
      <c r="BW2" s="67" t="s">
        <v>322</v>
      </c>
    </row>
    <row r="3" spans="1:75" s="33" customFormat="1" ht="27" customHeight="1" x14ac:dyDescent="0.35">
      <c r="A3" s="27" t="s">
        <v>403</v>
      </c>
      <c r="B3" s="26"/>
      <c r="C3" s="26"/>
      <c r="D3" s="26"/>
      <c r="E3" s="140"/>
      <c r="F3" s="140" t="s">
        <v>663</v>
      </c>
      <c r="G3" s="27" t="s">
        <v>1090</v>
      </c>
      <c r="H3" s="27" t="s">
        <v>414</v>
      </c>
      <c r="I3" s="140" t="s">
        <v>171</v>
      </c>
      <c r="J3" s="140" t="s">
        <v>170</v>
      </c>
      <c r="K3" s="140" t="s">
        <v>172</v>
      </c>
      <c r="L3" s="140"/>
      <c r="M3" s="140"/>
      <c r="N3" s="144"/>
      <c r="O3" s="27" t="s">
        <v>173</v>
      </c>
      <c r="P3" s="27" t="s">
        <v>414</v>
      </c>
      <c r="Q3" s="148"/>
      <c r="R3" s="27" t="s">
        <v>44</v>
      </c>
      <c r="S3" s="114" t="s">
        <v>792</v>
      </c>
      <c r="T3" s="114" t="s">
        <v>41</v>
      </c>
      <c r="U3" s="114" t="s">
        <v>793</v>
      </c>
      <c r="V3" s="58"/>
      <c r="W3" s="58" t="s">
        <v>44</v>
      </c>
      <c r="X3" s="58" t="s">
        <v>44</v>
      </c>
      <c r="Y3" s="58" t="s">
        <v>44</v>
      </c>
      <c r="Z3" s="58" t="s">
        <v>44</v>
      </c>
      <c r="AA3" s="58" t="s">
        <v>44</v>
      </c>
      <c r="AB3" s="58"/>
      <c r="AC3" s="59" t="s">
        <v>145</v>
      </c>
      <c r="AD3" s="59" t="s">
        <v>145</v>
      </c>
      <c r="AE3" s="59"/>
      <c r="AF3" s="59"/>
      <c r="AG3" s="59" t="s">
        <v>146</v>
      </c>
      <c r="AH3" s="59" t="s">
        <v>145</v>
      </c>
      <c r="AI3" s="59" t="s">
        <v>145</v>
      </c>
      <c r="AJ3" s="59" t="s">
        <v>145</v>
      </c>
      <c r="AK3" s="59"/>
      <c r="AL3" s="59"/>
      <c r="AM3" s="59"/>
      <c r="AN3" s="60" t="s">
        <v>147</v>
      </c>
      <c r="AO3" s="60" t="s">
        <v>148</v>
      </c>
      <c r="AP3" s="60" t="s">
        <v>148</v>
      </c>
      <c r="AQ3" s="104" t="s">
        <v>775</v>
      </c>
      <c r="AR3" s="104" t="s">
        <v>775</v>
      </c>
      <c r="AS3" s="104" t="s">
        <v>775</v>
      </c>
      <c r="AT3" s="104" t="s">
        <v>775</v>
      </c>
      <c r="AU3" s="103"/>
      <c r="AV3" s="104" t="s">
        <v>775</v>
      </c>
      <c r="AW3" s="104" t="s">
        <v>775</v>
      </c>
      <c r="AX3" s="104" t="s">
        <v>775</v>
      </c>
      <c r="AY3" s="104" t="s">
        <v>775</v>
      </c>
      <c r="AZ3" s="61"/>
      <c r="BA3" s="104" t="s">
        <v>775</v>
      </c>
      <c r="BB3" s="104" t="s">
        <v>775</v>
      </c>
      <c r="BC3" s="104" t="s">
        <v>775</v>
      </c>
      <c r="BD3" s="104" t="s">
        <v>775</v>
      </c>
      <c r="BE3" s="61"/>
      <c r="BF3" s="104" t="s">
        <v>775</v>
      </c>
      <c r="BG3" s="104" t="s">
        <v>775</v>
      </c>
      <c r="BH3" s="104" t="s">
        <v>775</v>
      </c>
      <c r="BI3" s="62" t="s">
        <v>150</v>
      </c>
      <c r="BJ3" s="62" t="s">
        <v>150</v>
      </c>
      <c r="BK3" s="62" t="s">
        <v>150</v>
      </c>
      <c r="BL3" s="62" t="s">
        <v>150</v>
      </c>
      <c r="BM3" s="62" t="s">
        <v>150</v>
      </c>
      <c r="BN3" s="62" t="s">
        <v>150</v>
      </c>
      <c r="BO3" s="62" t="s">
        <v>150</v>
      </c>
      <c r="BP3" s="62" t="s">
        <v>150</v>
      </c>
      <c r="BQ3" s="62" t="s">
        <v>150</v>
      </c>
      <c r="BR3" s="62" t="s">
        <v>150</v>
      </c>
      <c r="BS3" s="62" t="s">
        <v>150</v>
      </c>
      <c r="BT3" s="62" t="s">
        <v>150</v>
      </c>
      <c r="BU3" s="62" t="s">
        <v>150</v>
      </c>
      <c r="BV3" s="62" t="s">
        <v>150</v>
      </c>
      <c r="BW3" s="62" t="s">
        <v>150</v>
      </c>
    </row>
    <row r="4" spans="1:75" ht="15" customHeight="1" x14ac:dyDescent="0.35">
      <c r="A4" s="3" t="s">
        <v>848</v>
      </c>
      <c r="B4" s="9" t="s">
        <v>858</v>
      </c>
      <c r="C4" s="9" t="s">
        <v>885</v>
      </c>
      <c r="D4" s="9" t="s">
        <v>1056</v>
      </c>
      <c r="E4" s="7" t="str">
        <f>D4&amp;"_macrofossil_cellulose"</f>
        <v>Minimal5_0-1_dummy_layer_macrofossil_cellulose</v>
      </c>
      <c r="F4" s="7" t="str">
        <f>D4</f>
        <v>Minimal5_0-1_dummy_layer</v>
      </c>
      <c r="G4" s="7" t="s">
        <v>1091</v>
      </c>
      <c r="H4" s="7" t="s">
        <v>996</v>
      </c>
      <c r="I4" s="7" t="s">
        <v>1085</v>
      </c>
      <c r="J4" s="7" t="s">
        <v>1092</v>
      </c>
      <c r="K4" s="7" t="s">
        <v>337</v>
      </c>
      <c r="L4" s="7">
        <v>0</v>
      </c>
      <c r="M4" s="7">
        <v>1</v>
      </c>
      <c r="N4" s="145" t="s">
        <v>294</v>
      </c>
      <c r="O4" s="5"/>
      <c r="P4" s="5"/>
      <c r="Q4" s="12" t="s">
        <v>1093</v>
      </c>
      <c r="R4" s="5"/>
      <c r="S4" s="116"/>
      <c r="T4" s="116"/>
      <c r="U4" s="117"/>
      <c r="V4" s="12"/>
      <c r="W4" s="5"/>
      <c r="X4" s="5"/>
      <c r="Y4" s="5"/>
      <c r="Z4" s="5"/>
      <c r="AA4" s="5"/>
      <c r="AB4" s="5"/>
      <c r="AC4" s="5"/>
      <c r="AD4" s="3">
        <v>-34.270609999999998</v>
      </c>
      <c r="AE4" s="5"/>
      <c r="AF4" s="5"/>
      <c r="AG4" s="5"/>
      <c r="AH4" s="3">
        <v>140.32631061985802</v>
      </c>
      <c r="AI4" s="3">
        <v>1.8813911164614014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35">
      <c r="A5" s="3" t="s">
        <v>848</v>
      </c>
      <c r="B5" s="9" t="s">
        <v>858</v>
      </c>
      <c r="C5" s="9" t="s">
        <v>885</v>
      </c>
      <c r="D5" s="9" t="s">
        <v>1057</v>
      </c>
      <c r="E5" s="7" t="str">
        <f t="shared" ref="E5:E32" si="0">D5&amp;"_macrofossil_cellulose"</f>
        <v>Min5_1-2_dummy_layer_macrofossil_cellulose</v>
      </c>
      <c r="F5" s="7" t="str">
        <f t="shared" ref="F5:F32" si="1">D5</f>
        <v>Min5_1-2_dummy_layer</v>
      </c>
      <c r="G5" s="7" t="s">
        <v>1091</v>
      </c>
      <c r="H5" s="7" t="s">
        <v>996</v>
      </c>
      <c r="I5" s="7" t="s">
        <v>1085</v>
      </c>
      <c r="J5" s="7" t="s">
        <v>1092</v>
      </c>
      <c r="K5" s="7" t="s">
        <v>337</v>
      </c>
      <c r="L5" s="7">
        <v>0</v>
      </c>
      <c r="M5" s="7">
        <v>1</v>
      </c>
      <c r="N5" s="145" t="s">
        <v>294</v>
      </c>
      <c r="O5" s="5"/>
      <c r="P5" s="5"/>
      <c r="Q5" s="12" t="s">
        <v>1093</v>
      </c>
      <c r="R5" s="5"/>
      <c r="S5" s="116"/>
      <c r="T5" s="116"/>
      <c r="U5" s="117"/>
      <c r="V5" s="12"/>
      <c r="W5" s="5"/>
      <c r="X5" s="5"/>
      <c r="Y5" s="5"/>
      <c r="Z5" s="5"/>
      <c r="AA5" s="5"/>
      <c r="AB5" s="5"/>
      <c r="AC5" s="5"/>
      <c r="AD5" s="3">
        <v>-26.271653568906249</v>
      </c>
      <c r="AE5" s="5"/>
      <c r="AF5" s="5"/>
      <c r="AG5" s="5"/>
      <c r="AH5" s="3">
        <v>226.05154902320734</v>
      </c>
      <c r="AI5" s="3">
        <v>2.3693945169331161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35">
      <c r="A6" s="3" t="s">
        <v>848</v>
      </c>
      <c r="B6" s="9" t="s">
        <v>858</v>
      </c>
      <c r="C6" s="9" t="s">
        <v>885</v>
      </c>
      <c r="D6" s="9" t="s">
        <v>1058</v>
      </c>
      <c r="E6" s="7" t="str">
        <f t="shared" si="0"/>
        <v>Minimal5_2-3_dummy_layer_macrofossil_cellulose</v>
      </c>
      <c r="F6" s="7" t="str">
        <f t="shared" si="1"/>
        <v>Minimal5_2-3_dummy_layer</v>
      </c>
      <c r="G6" s="7" t="s">
        <v>1091</v>
      </c>
      <c r="H6" s="7" t="s">
        <v>996</v>
      </c>
      <c r="I6" s="7" t="s">
        <v>1085</v>
      </c>
      <c r="J6" s="7" t="s">
        <v>1092</v>
      </c>
      <c r="K6" s="7" t="s">
        <v>337</v>
      </c>
      <c r="L6" s="7">
        <v>0</v>
      </c>
      <c r="M6" s="7">
        <v>1</v>
      </c>
      <c r="N6" s="145" t="s">
        <v>294</v>
      </c>
      <c r="O6" s="5"/>
      <c r="P6" s="5"/>
      <c r="Q6" s="12" t="s">
        <v>1093</v>
      </c>
      <c r="R6" s="5"/>
      <c r="S6" s="116"/>
      <c r="T6" s="116"/>
      <c r="U6" s="117"/>
      <c r="V6" s="12"/>
      <c r="W6" s="5"/>
      <c r="X6" s="5"/>
      <c r="Y6" s="5"/>
      <c r="Z6" s="5"/>
      <c r="AA6" s="5"/>
      <c r="AB6" s="5"/>
      <c r="AC6" s="5"/>
      <c r="AD6" s="3">
        <v>-27.479610000000001</v>
      </c>
      <c r="AE6" s="5"/>
      <c r="AF6" s="5"/>
      <c r="AG6" s="5"/>
      <c r="AH6" s="3">
        <v>338.89397894586335</v>
      </c>
      <c r="AI6" s="3">
        <v>2.204746938050405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35">
      <c r="A7" s="3" t="s">
        <v>848</v>
      </c>
      <c r="B7" s="9" t="s">
        <v>858</v>
      </c>
      <c r="C7" s="9" t="s">
        <v>885</v>
      </c>
      <c r="D7" s="9" t="s">
        <v>1059</v>
      </c>
      <c r="E7" s="7" t="str">
        <f t="shared" si="0"/>
        <v>Min5_3-4_dummy_layer_macrofossil_cellulose</v>
      </c>
      <c r="F7" s="7" t="str">
        <f t="shared" si="1"/>
        <v>Min5_3-4_dummy_layer</v>
      </c>
      <c r="G7" s="7" t="s">
        <v>1091</v>
      </c>
      <c r="H7" s="7" t="s">
        <v>996</v>
      </c>
      <c r="I7" s="7" t="s">
        <v>1085</v>
      </c>
      <c r="J7" s="7" t="s">
        <v>1092</v>
      </c>
      <c r="K7" s="7" t="s">
        <v>337</v>
      </c>
      <c r="L7" s="7">
        <v>0</v>
      </c>
      <c r="M7" s="7">
        <v>1</v>
      </c>
      <c r="N7" s="145" t="s">
        <v>294</v>
      </c>
      <c r="O7" s="5"/>
      <c r="P7" s="5"/>
      <c r="Q7" s="12" t="s">
        <v>1093</v>
      </c>
      <c r="R7" s="5"/>
      <c r="S7" s="116"/>
      <c r="T7" s="116"/>
      <c r="U7" s="117"/>
      <c r="V7" s="12"/>
      <c r="W7" s="5"/>
      <c r="X7" s="5"/>
      <c r="Y7" s="5"/>
      <c r="Z7" s="5"/>
      <c r="AA7" s="5"/>
      <c r="AB7" s="5"/>
      <c r="AC7" s="5"/>
      <c r="AD7" s="3">
        <v>-26.698490600625</v>
      </c>
      <c r="AE7" s="5"/>
      <c r="AF7" s="5"/>
      <c r="AG7" s="5"/>
      <c r="AH7" s="3">
        <v>192.38815733408578</v>
      </c>
      <c r="AI7" s="3">
        <v>2.3092081822636197</v>
      </c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ht="14.5" x14ac:dyDescent="0.35">
      <c r="A8" s="3" t="s">
        <v>848</v>
      </c>
      <c r="B8" s="9" t="s">
        <v>858</v>
      </c>
      <c r="C8" s="9" t="s">
        <v>885</v>
      </c>
      <c r="D8" s="9" t="s">
        <v>1060</v>
      </c>
      <c r="E8" s="7" t="str">
        <f t="shared" si="0"/>
        <v>Min5_7-9_dummy_layer_macrofossil_cellulose</v>
      </c>
      <c r="F8" s="7" t="str">
        <f t="shared" si="1"/>
        <v>Min5_7-9_dummy_layer</v>
      </c>
      <c r="G8" s="7" t="s">
        <v>1091</v>
      </c>
      <c r="H8" s="7" t="s">
        <v>996</v>
      </c>
      <c r="I8" s="7" t="s">
        <v>1085</v>
      </c>
      <c r="J8" s="7" t="s">
        <v>1092</v>
      </c>
      <c r="K8" s="7" t="s">
        <v>337</v>
      </c>
      <c r="L8" s="7">
        <v>0</v>
      </c>
      <c r="M8" s="7">
        <v>1</v>
      </c>
      <c r="N8" s="145" t="s">
        <v>294</v>
      </c>
      <c r="O8" s="5"/>
      <c r="P8" s="5"/>
      <c r="Q8" s="12" t="s">
        <v>1093</v>
      </c>
      <c r="R8" s="5"/>
      <c r="S8" s="116"/>
      <c r="T8" s="116"/>
      <c r="U8" s="117"/>
      <c r="V8" s="12"/>
      <c r="W8" s="5"/>
      <c r="X8" s="5"/>
      <c r="Y8" s="5"/>
      <c r="Z8" s="5"/>
      <c r="AA8" s="5"/>
      <c r="AB8" s="5"/>
      <c r="AC8" s="5"/>
      <c r="AD8" s="3">
        <v>-26.878404889999995</v>
      </c>
      <c r="AE8" s="5"/>
      <c r="AF8" s="5"/>
      <c r="AG8" s="5"/>
      <c r="AH8" s="3">
        <v>87.21478418504725</v>
      </c>
      <c r="AI8" s="3">
        <v>2.1289326506304533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ht="14.5" x14ac:dyDescent="0.35">
      <c r="A9" s="3" t="s">
        <v>848</v>
      </c>
      <c r="B9" s="9" t="s">
        <v>858</v>
      </c>
      <c r="C9" s="9" t="s">
        <v>886</v>
      </c>
      <c r="D9" s="9" t="s">
        <v>1061</v>
      </c>
      <c r="E9" s="7" t="str">
        <f t="shared" si="0"/>
        <v>Minimal6_0-1_dummy_layer_macrofossil_cellulose</v>
      </c>
      <c r="F9" s="7" t="str">
        <f t="shared" si="1"/>
        <v>Minimal6_0-1_dummy_layer</v>
      </c>
      <c r="G9" s="7" t="s">
        <v>1091</v>
      </c>
      <c r="H9" s="7" t="s">
        <v>996</v>
      </c>
      <c r="I9" s="7" t="s">
        <v>1085</v>
      </c>
      <c r="J9" s="7" t="s">
        <v>1092</v>
      </c>
      <c r="K9" s="7" t="s">
        <v>337</v>
      </c>
      <c r="L9" s="7">
        <v>0</v>
      </c>
      <c r="M9" s="7">
        <v>1</v>
      </c>
      <c r="N9" s="145" t="s">
        <v>294</v>
      </c>
      <c r="O9" s="5"/>
      <c r="P9" s="5"/>
      <c r="Q9" s="12" t="s">
        <v>1093</v>
      </c>
      <c r="R9" s="5"/>
      <c r="S9" s="116"/>
      <c r="T9" s="116"/>
      <c r="U9" s="117"/>
      <c r="V9" s="12"/>
      <c r="W9" s="5"/>
      <c r="X9" s="5"/>
      <c r="Y9" s="5"/>
      <c r="Z9" s="5"/>
      <c r="AA9" s="5"/>
      <c r="AB9" s="5"/>
      <c r="AC9" s="5"/>
      <c r="AD9" s="3">
        <v>-26.448969999999999</v>
      </c>
      <c r="AE9" s="5"/>
      <c r="AF9" s="5"/>
      <c r="AG9" s="5"/>
      <c r="AH9" s="3">
        <v>309.65078508283784</v>
      </c>
      <c r="AI9" s="3">
        <v>2.3397402710266419</v>
      </c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ht="14.5" x14ac:dyDescent="0.35">
      <c r="A10" s="3" t="s">
        <v>848</v>
      </c>
      <c r="B10" s="9" t="s">
        <v>858</v>
      </c>
      <c r="C10" s="9" t="s">
        <v>886</v>
      </c>
      <c r="D10" s="9" t="s">
        <v>1062</v>
      </c>
      <c r="E10" s="7" t="str">
        <f t="shared" si="0"/>
        <v>Min6_1-2_dummy_layer_macrofossil_cellulose</v>
      </c>
      <c r="F10" s="7" t="str">
        <f t="shared" si="1"/>
        <v>Min6_1-2_dummy_layer</v>
      </c>
      <c r="G10" s="7" t="s">
        <v>1091</v>
      </c>
      <c r="H10" s="7" t="s">
        <v>996</v>
      </c>
      <c r="I10" s="7" t="s">
        <v>1085</v>
      </c>
      <c r="J10" s="7" t="s">
        <v>1092</v>
      </c>
      <c r="K10" s="7" t="s">
        <v>337</v>
      </c>
      <c r="L10" s="7">
        <v>0</v>
      </c>
      <c r="M10" s="7">
        <v>1</v>
      </c>
      <c r="N10" s="145" t="s">
        <v>294</v>
      </c>
      <c r="O10" s="5"/>
      <c r="P10" s="5"/>
      <c r="Q10" s="12" t="s">
        <v>1093</v>
      </c>
      <c r="R10" s="5"/>
      <c r="S10" s="116"/>
      <c r="T10" s="116"/>
      <c r="U10" s="117"/>
      <c r="V10" s="12"/>
      <c r="W10" s="5"/>
      <c r="X10" s="5"/>
      <c r="Y10" s="5"/>
      <c r="Z10" s="5"/>
      <c r="AA10" s="5"/>
      <c r="AB10" s="5"/>
      <c r="AC10" s="5"/>
      <c r="AD10" s="3">
        <v>-24.599266015624995</v>
      </c>
      <c r="AE10" s="5"/>
      <c r="AF10" s="5"/>
      <c r="AG10" s="5"/>
      <c r="AH10" s="3">
        <v>422.29402592713348</v>
      </c>
      <c r="AI10" s="3">
        <v>2.7465200688299181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ht="14.5" x14ac:dyDescent="0.35">
      <c r="A11" s="3" t="s">
        <v>848</v>
      </c>
      <c r="B11" s="9" t="s">
        <v>858</v>
      </c>
      <c r="C11" s="9" t="s">
        <v>886</v>
      </c>
      <c r="D11" s="9" t="s">
        <v>1063</v>
      </c>
      <c r="E11" s="7" t="str">
        <f t="shared" si="0"/>
        <v>Minimal6_2-3_dummy_layer_macrofossil_cellulose</v>
      </c>
      <c r="F11" s="7" t="str">
        <f t="shared" si="1"/>
        <v>Minimal6_2-3_dummy_layer</v>
      </c>
      <c r="G11" s="7" t="s">
        <v>1091</v>
      </c>
      <c r="H11" s="7" t="s">
        <v>996</v>
      </c>
      <c r="I11" s="7" t="s">
        <v>1085</v>
      </c>
      <c r="J11" s="7" t="s">
        <v>1092</v>
      </c>
      <c r="K11" s="7" t="s">
        <v>337</v>
      </c>
      <c r="L11" s="7">
        <v>0</v>
      </c>
      <c r="M11" s="7">
        <v>1</v>
      </c>
      <c r="N11" s="145" t="s">
        <v>294</v>
      </c>
      <c r="O11" s="5"/>
      <c r="P11" s="5"/>
      <c r="Q11" s="12" t="s">
        <v>1093</v>
      </c>
      <c r="R11" s="5"/>
      <c r="S11" s="116"/>
      <c r="T11" s="116"/>
      <c r="U11" s="117"/>
      <c r="V11" s="12"/>
      <c r="W11" s="5"/>
      <c r="X11" s="5"/>
      <c r="Y11" s="5"/>
      <c r="Z11" s="5"/>
      <c r="AA11" s="5"/>
      <c r="AB11" s="5"/>
      <c r="AC11" s="5"/>
      <c r="AD11" s="3">
        <v>-27.54214</v>
      </c>
      <c r="AE11" s="5"/>
      <c r="AF11" s="5"/>
      <c r="AG11" s="5"/>
      <c r="AH11" s="3">
        <v>311.075302064727</v>
      </c>
      <c r="AI11" s="3">
        <v>2.216245414996675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ht="14.5" x14ac:dyDescent="0.35">
      <c r="A12" s="3" t="s">
        <v>848</v>
      </c>
      <c r="B12" s="9" t="s">
        <v>858</v>
      </c>
      <c r="C12" s="9" t="s">
        <v>886</v>
      </c>
      <c r="D12" s="9" t="s">
        <v>1064</v>
      </c>
      <c r="E12" s="7" t="str">
        <f t="shared" si="0"/>
        <v>Min6_3-4_dummy_layer_macrofossil_cellulose</v>
      </c>
      <c r="F12" s="7" t="str">
        <f t="shared" si="1"/>
        <v>Min6_3-4_dummy_layer</v>
      </c>
      <c r="G12" s="7" t="s">
        <v>1091</v>
      </c>
      <c r="H12" s="7" t="s">
        <v>996</v>
      </c>
      <c r="I12" s="7" t="s">
        <v>1085</v>
      </c>
      <c r="J12" s="7" t="s">
        <v>1092</v>
      </c>
      <c r="K12" s="7" t="s">
        <v>337</v>
      </c>
      <c r="L12" s="7">
        <v>0</v>
      </c>
      <c r="M12" s="7">
        <v>1</v>
      </c>
      <c r="N12" s="145" t="s">
        <v>294</v>
      </c>
      <c r="O12" s="5"/>
      <c r="P12" s="5"/>
      <c r="Q12" s="12" t="s">
        <v>1093</v>
      </c>
      <c r="R12" s="5"/>
      <c r="S12" s="116"/>
      <c r="T12" s="116"/>
      <c r="U12" s="117"/>
      <c r="V12" s="12"/>
      <c r="W12" s="5"/>
      <c r="X12" s="5"/>
      <c r="Y12" s="5"/>
      <c r="Z12" s="5"/>
      <c r="AA12" s="5"/>
      <c r="AB12" s="5"/>
      <c r="AC12" s="5"/>
      <c r="AD12" s="3">
        <v>-26.567918651406245</v>
      </c>
      <c r="AE12" s="5"/>
      <c r="AF12" s="5"/>
      <c r="AG12" s="5"/>
      <c r="AH12" s="3">
        <v>81.629840769172006</v>
      </c>
      <c r="AI12" s="3">
        <v>2.1144993119163797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ht="14.5" x14ac:dyDescent="0.35">
      <c r="A13" s="3" t="s">
        <v>848</v>
      </c>
      <c r="B13" s="9" t="s">
        <v>858</v>
      </c>
      <c r="C13" s="9" t="s">
        <v>886</v>
      </c>
      <c r="D13" s="9" t="s">
        <v>1065</v>
      </c>
      <c r="E13" s="7" t="str">
        <f t="shared" si="0"/>
        <v>Min6_7-9_dummy_layer_macrofossil_cellulose</v>
      </c>
      <c r="F13" s="7" t="str">
        <f t="shared" si="1"/>
        <v>Min6_7-9_dummy_layer</v>
      </c>
      <c r="G13" s="7" t="s">
        <v>1091</v>
      </c>
      <c r="H13" s="7" t="s">
        <v>996</v>
      </c>
      <c r="I13" s="7" t="s">
        <v>1085</v>
      </c>
      <c r="J13" s="7" t="s">
        <v>1092</v>
      </c>
      <c r="K13" s="7" t="s">
        <v>337</v>
      </c>
      <c r="L13" s="7">
        <v>0</v>
      </c>
      <c r="M13" s="7">
        <v>1</v>
      </c>
      <c r="N13" s="145" t="s">
        <v>294</v>
      </c>
      <c r="O13" s="5"/>
      <c r="P13" s="5"/>
      <c r="Q13" s="12" t="s">
        <v>1093</v>
      </c>
      <c r="R13" s="5"/>
      <c r="S13" s="116"/>
      <c r="T13" s="116"/>
      <c r="U13" s="117"/>
      <c r="V13" s="12"/>
      <c r="W13" s="5"/>
      <c r="X13" s="5"/>
      <c r="Y13" s="5"/>
      <c r="Z13" s="5"/>
      <c r="AA13" s="5"/>
      <c r="AB13" s="5"/>
      <c r="AC13" s="5"/>
      <c r="AD13" s="3">
        <v>-26.140795887656243</v>
      </c>
      <c r="AE13" s="5"/>
      <c r="AF13" s="5"/>
      <c r="AG13" s="5"/>
      <c r="AH13" s="3">
        <v>-0.10199623310458428</v>
      </c>
      <c r="AI13" s="3">
        <v>2.1517866214144119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ht="14.5" x14ac:dyDescent="0.35">
      <c r="A14" s="3" t="s">
        <v>848</v>
      </c>
      <c r="B14" s="9" t="s">
        <v>858</v>
      </c>
      <c r="C14" s="9" t="s">
        <v>869</v>
      </c>
      <c r="D14" s="9" t="s">
        <v>1066</v>
      </c>
      <c r="E14" s="7" t="str">
        <f t="shared" si="0"/>
        <v>Mod5_1-2_dummy_layer_macrofossil_cellulose</v>
      </c>
      <c r="F14" s="7" t="str">
        <f t="shared" si="1"/>
        <v>Mod5_1-2_dummy_layer</v>
      </c>
      <c r="G14" s="7" t="s">
        <v>1091</v>
      </c>
      <c r="H14" s="7" t="s">
        <v>996</v>
      </c>
      <c r="I14" s="7" t="s">
        <v>1085</v>
      </c>
      <c r="J14" s="7" t="s">
        <v>1092</v>
      </c>
      <c r="K14" s="7" t="s">
        <v>337</v>
      </c>
      <c r="L14" s="7">
        <v>0</v>
      </c>
      <c r="M14" s="7">
        <v>1</v>
      </c>
      <c r="N14" s="145" t="s">
        <v>294</v>
      </c>
      <c r="O14" s="5"/>
      <c r="P14" s="5"/>
      <c r="Q14" s="12" t="s">
        <v>1093</v>
      </c>
      <c r="R14" s="5"/>
      <c r="S14" s="116"/>
      <c r="T14" s="116"/>
      <c r="U14" s="117"/>
      <c r="V14" s="12"/>
      <c r="W14" s="5"/>
      <c r="X14" s="5"/>
      <c r="Y14" s="5"/>
      <c r="Z14" s="5"/>
      <c r="AA14" s="5"/>
      <c r="AB14" s="5"/>
      <c r="AC14" s="5"/>
      <c r="AD14" s="3">
        <v>-25.970730730624997</v>
      </c>
      <c r="AE14" s="5"/>
      <c r="AF14" s="5"/>
      <c r="AG14" s="5"/>
      <c r="AH14" s="3">
        <v>223.15817035004915</v>
      </c>
      <c r="AI14" s="3">
        <v>2.3717136535422201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ht="14.5" x14ac:dyDescent="0.35">
      <c r="A15" s="3" t="s">
        <v>848</v>
      </c>
      <c r="B15" s="9" t="s">
        <v>858</v>
      </c>
      <c r="C15" s="9" t="s">
        <v>869</v>
      </c>
      <c r="D15" s="9" t="s">
        <v>1067</v>
      </c>
      <c r="E15" s="7" t="str">
        <f t="shared" si="0"/>
        <v>Moderate5_2-3_dummy_layer_macrofossil_cellulose</v>
      </c>
      <c r="F15" s="7" t="str">
        <f t="shared" si="1"/>
        <v>Moderate5_2-3_dummy_layer</v>
      </c>
      <c r="G15" s="7" t="s">
        <v>1091</v>
      </c>
      <c r="H15" s="7" t="s">
        <v>996</v>
      </c>
      <c r="I15" s="7" t="s">
        <v>1085</v>
      </c>
      <c r="J15" s="7" t="s">
        <v>1092</v>
      </c>
      <c r="K15" s="7" t="s">
        <v>337</v>
      </c>
      <c r="L15" s="7">
        <v>0</v>
      </c>
      <c r="M15" s="7">
        <v>1</v>
      </c>
      <c r="N15" s="145" t="s">
        <v>294</v>
      </c>
      <c r="O15" s="5"/>
      <c r="P15" s="5"/>
      <c r="Q15" s="12" t="s">
        <v>1093</v>
      </c>
      <c r="R15" s="5"/>
      <c r="S15" s="116"/>
      <c r="T15" s="116"/>
      <c r="U15" s="117"/>
      <c r="V15" s="12"/>
      <c r="W15" s="5"/>
      <c r="X15" s="5"/>
      <c r="Y15" s="5"/>
      <c r="Z15" s="5"/>
      <c r="AA15" s="5"/>
      <c r="AB15" s="5"/>
      <c r="AC15" s="5"/>
      <c r="AD15" s="3">
        <v>-27.402550000000002</v>
      </c>
      <c r="AE15" s="5"/>
      <c r="AF15" s="5"/>
      <c r="AG15" s="5"/>
      <c r="AH15" s="3">
        <v>332.95060346129458</v>
      </c>
      <c r="AI15" s="3">
        <v>2.1864462709242916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ht="14.5" x14ac:dyDescent="0.35">
      <c r="A16" s="3" t="s">
        <v>848</v>
      </c>
      <c r="B16" s="9" t="s">
        <v>858</v>
      </c>
      <c r="C16" s="9" t="s">
        <v>869</v>
      </c>
      <c r="D16" s="9" t="s">
        <v>1068</v>
      </c>
      <c r="E16" s="7" t="str">
        <f t="shared" si="0"/>
        <v>Mod5_3-4_dummy_layer_macrofossil_cellulose</v>
      </c>
      <c r="F16" s="7" t="str">
        <f t="shared" si="1"/>
        <v>Mod5_3-4_dummy_layer</v>
      </c>
      <c r="G16" s="7" t="s">
        <v>1091</v>
      </c>
      <c r="H16" s="7" t="s">
        <v>996</v>
      </c>
      <c r="I16" s="7" t="s">
        <v>1085</v>
      </c>
      <c r="J16" s="7" t="s">
        <v>1092</v>
      </c>
      <c r="K16" s="7" t="s">
        <v>337</v>
      </c>
      <c r="L16" s="7">
        <v>0</v>
      </c>
      <c r="M16" s="7">
        <v>1</v>
      </c>
      <c r="N16" s="145" t="s">
        <v>294</v>
      </c>
      <c r="O16" s="5"/>
      <c r="P16" s="5"/>
      <c r="Q16" s="12" t="s">
        <v>1093</v>
      </c>
      <c r="R16" s="5"/>
      <c r="S16" s="116"/>
      <c r="T16" s="116"/>
      <c r="U16" s="117"/>
      <c r="V16" s="12"/>
      <c r="W16" s="5"/>
      <c r="X16" s="5"/>
      <c r="Y16" s="5"/>
      <c r="Z16" s="5"/>
      <c r="AA16" s="5"/>
      <c r="AB16" s="5"/>
      <c r="AC16" s="5"/>
      <c r="AD16" s="3">
        <v>-25.136175347656248</v>
      </c>
      <c r="AE16" s="5"/>
      <c r="AF16" s="5"/>
      <c r="AG16" s="5"/>
      <c r="AH16" s="3">
        <v>459.1400940877819</v>
      </c>
      <c r="AI16" s="3">
        <v>2.9657550745859491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1:74" ht="14.5" x14ac:dyDescent="0.35">
      <c r="A17" s="3" t="s">
        <v>848</v>
      </c>
      <c r="B17" s="9" t="s">
        <v>858</v>
      </c>
      <c r="C17" s="9" t="s">
        <v>869</v>
      </c>
      <c r="D17" s="9" t="s">
        <v>1069</v>
      </c>
      <c r="E17" s="7" t="str">
        <f t="shared" si="0"/>
        <v>Moderate5_4-5_dummy_layer_macrofossil_cellulose</v>
      </c>
      <c r="F17" s="7" t="str">
        <f t="shared" si="1"/>
        <v>Moderate5_4-5_dummy_layer</v>
      </c>
      <c r="G17" s="7" t="s">
        <v>1091</v>
      </c>
      <c r="H17" s="7" t="s">
        <v>996</v>
      </c>
      <c r="I17" s="7" t="s">
        <v>1085</v>
      </c>
      <c r="J17" s="7" t="s">
        <v>1092</v>
      </c>
      <c r="K17" s="7" t="s">
        <v>337</v>
      </c>
      <c r="L17" s="7">
        <v>0</v>
      </c>
      <c r="M17" s="7">
        <v>1</v>
      </c>
      <c r="N17" s="145" t="s">
        <v>294</v>
      </c>
      <c r="O17" s="5"/>
      <c r="P17" s="5"/>
      <c r="Q17" s="12" t="s">
        <v>1093</v>
      </c>
      <c r="R17" s="5"/>
      <c r="S17" s="116"/>
      <c r="T17" s="116"/>
      <c r="U17" s="117"/>
      <c r="V17" s="12"/>
      <c r="W17" s="5"/>
      <c r="X17" s="5"/>
      <c r="Y17" s="5"/>
      <c r="Z17" s="5"/>
      <c r="AA17" s="5"/>
      <c r="AB17" s="5"/>
      <c r="AC17" s="5"/>
      <c r="AD17" s="3">
        <v>-26.446660000000001</v>
      </c>
      <c r="AE17" s="5"/>
      <c r="AF17" s="5"/>
      <c r="AG17" s="16"/>
      <c r="AH17" s="3">
        <v>491.63659579008589</v>
      </c>
      <c r="AI17" s="3">
        <v>2.4932403685381028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1:74" ht="14.5" x14ac:dyDescent="0.35">
      <c r="A18" s="3" t="s">
        <v>848</v>
      </c>
      <c r="B18" s="9" t="s">
        <v>858</v>
      </c>
      <c r="C18" s="9" t="s">
        <v>869</v>
      </c>
      <c r="D18" s="9" t="s">
        <v>1070</v>
      </c>
      <c r="E18" s="7" t="str">
        <f t="shared" si="0"/>
        <v>Mod5_7-9_dummy_layer_macrofossil_cellulose</v>
      </c>
      <c r="F18" s="7" t="str">
        <f t="shared" si="1"/>
        <v>Mod5_7-9_dummy_layer</v>
      </c>
      <c r="G18" s="7" t="s">
        <v>1091</v>
      </c>
      <c r="H18" s="7" t="s">
        <v>996</v>
      </c>
      <c r="I18" s="7" t="s">
        <v>1085</v>
      </c>
      <c r="J18" s="7" t="s">
        <v>1092</v>
      </c>
      <c r="K18" s="7" t="s">
        <v>337</v>
      </c>
      <c r="L18" s="7">
        <v>0</v>
      </c>
      <c r="M18" s="7">
        <v>1</v>
      </c>
      <c r="N18" s="145" t="s">
        <v>294</v>
      </c>
      <c r="O18" s="5"/>
      <c r="P18" s="5"/>
      <c r="Q18" s="12" t="s">
        <v>1093</v>
      </c>
      <c r="R18" s="5"/>
      <c r="S18" s="116"/>
      <c r="T18" s="116"/>
      <c r="U18" s="117"/>
      <c r="V18" s="12"/>
      <c r="W18" s="5"/>
      <c r="X18" s="5"/>
      <c r="Y18" s="5"/>
      <c r="Z18" s="5"/>
      <c r="AA18" s="5"/>
      <c r="AB18" s="5"/>
      <c r="AC18" s="5"/>
      <c r="AD18" s="3">
        <v>-25.860047312656246</v>
      </c>
      <c r="AE18" s="5"/>
      <c r="AF18" s="5"/>
      <c r="AG18" s="4"/>
      <c r="AH18" s="3">
        <v>95.123860098343286</v>
      </c>
      <c r="AI18" s="3">
        <v>2.1342621617908493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1:74" ht="14.5" x14ac:dyDescent="0.35">
      <c r="A19" s="3" t="s">
        <v>848</v>
      </c>
      <c r="B19" s="9" t="s">
        <v>858</v>
      </c>
      <c r="C19" s="9" t="s">
        <v>872</v>
      </c>
      <c r="D19" s="9" t="s">
        <v>1071</v>
      </c>
      <c r="E19" s="7" t="str">
        <f t="shared" si="0"/>
        <v>Sev1_1-2_dummy_layer_macrofossil_cellulose</v>
      </c>
      <c r="F19" s="7" t="str">
        <f t="shared" si="1"/>
        <v>Sev1_1-2_dummy_layer</v>
      </c>
      <c r="G19" s="7" t="s">
        <v>1091</v>
      </c>
      <c r="H19" s="7" t="s">
        <v>996</v>
      </c>
      <c r="I19" s="7" t="s">
        <v>1085</v>
      </c>
      <c r="J19" s="7" t="s">
        <v>1092</v>
      </c>
      <c r="K19" s="7" t="s">
        <v>337</v>
      </c>
      <c r="L19" s="7">
        <v>0</v>
      </c>
      <c r="M19" s="7">
        <v>1</v>
      </c>
      <c r="N19" s="145" t="s">
        <v>294</v>
      </c>
      <c r="O19" s="5"/>
      <c r="P19" s="5"/>
      <c r="Q19" s="12" t="s">
        <v>1093</v>
      </c>
      <c r="R19" s="5"/>
      <c r="S19" s="116"/>
      <c r="T19" s="116"/>
      <c r="U19" s="117"/>
      <c r="V19" s="12"/>
      <c r="W19" s="5"/>
      <c r="X19" s="5"/>
      <c r="Y19" s="5"/>
      <c r="Z19" s="5"/>
      <c r="AA19" s="5"/>
      <c r="AB19" s="5"/>
      <c r="AC19" s="5"/>
      <c r="AD19" s="3">
        <v>-26.531443655624994</v>
      </c>
      <c r="AE19" s="5"/>
      <c r="AF19" s="5"/>
      <c r="AG19" s="15"/>
      <c r="AH19" s="3">
        <v>234.8314567210663</v>
      </c>
      <c r="AI19" s="3">
        <v>2.3921139098322284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1:74" ht="14.5" x14ac:dyDescent="0.35">
      <c r="A20" s="3" t="s">
        <v>848</v>
      </c>
      <c r="B20" s="9" t="s">
        <v>858</v>
      </c>
      <c r="C20" s="9" t="s">
        <v>872</v>
      </c>
      <c r="D20" s="9" t="s">
        <v>1072</v>
      </c>
      <c r="E20" s="7" t="str">
        <f t="shared" si="0"/>
        <v>Extensive1_2-3_dummy_layer_macrofossil_cellulose</v>
      </c>
      <c r="F20" s="7" t="str">
        <f t="shared" si="1"/>
        <v>Extensive1_2-3_dummy_layer</v>
      </c>
      <c r="G20" s="7" t="s">
        <v>1091</v>
      </c>
      <c r="H20" s="7" t="s">
        <v>996</v>
      </c>
      <c r="I20" s="7" t="s">
        <v>1085</v>
      </c>
      <c r="J20" s="7" t="s">
        <v>1092</v>
      </c>
      <c r="K20" s="7" t="s">
        <v>337</v>
      </c>
      <c r="L20" s="7">
        <v>0</v>
      </c>
      <c r="M20" s="7">
        <v>1</v>
      </c>
      <c r="N20" s="145" t="s">
        <v>294</v>
      </c>
      <c r="O20" s="5"/>
      <c r="P20" s="5"/>
      <c r="Q20" s="12" t="s">
        <v>1093</v>
      </c>
      <c r="R20" s="5"/>
      <c r="S20" s="116"/>
      <c r="T20" s="116"/>
      <c r="U20" s="117"/>
      <c r="V20" s="12"/>
      <c r="W20" s="5"/>
      <c r="X20" s="5"/>
      <c r="Y20" s="5"/>
      <c r="Z20" s="5"/>
      <c r="AA20" s="5"/>
      <c r="AB20" s="5"/>
      <c r="AC20" s="5"/>
      <c r="AD20" s="3">
        <v>-27.87941</v>
      </c>
      <c r="AE20" s="5"/>
      <c r="AF20" s="5"/>
      <c r="AG20" s="5"/>
      <c r="AH20" s="3">
        <v>335.43567566928846</v>
      </c>
      <c r="AI20" s="3">
        <v>2.1914795558237818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1:74" ht="14.5" x14ac:dyDescent="0.35">
      <c r="A21" s="3" t="s">
        <v>848</v>
      </c>
      <c r="B21" s="9" t="s">
        <v>858</v>
      </c>
      <c r="C21" s="9" t="s">
        <v>872</v>
      </c>
      <c r="D21" s="9" t="s">
        <v>1073</v>
      </c>
      <c r="E21" s="7" t="str">
        <f t="shared" si="0"/>
        <v>Sev1_3-4_dummy_layer_macrofossil_cellulose</v>
      </c>
      <c r="F21" s="7" t="str">
        <f t="shared" si="1"/>
        <v>Sev1_3-4_dummy_layer</v>
      </c>
      <c r="G21" s="7" t="s">
        <v>1091</v>
      </c>
      <c r="H21" s="7" t="s">
        <v>996</v>
      </c>
      <c r="I21" s="7" t="s">
        <v>1085</v>
      </c>
      <c r="J21" s="7" t="s">
        <v>1092</v>
      </c>
      <c r="K21" s="7" t="s">
        <v>337</v>
      </c>
      <c r="L21" s="7">
        <v>0</v>
      </c>
      <c r="M21" s="7">
        <v>1</v>
      </c>
      <c r="N21" s="145" t="s">
        <v>294</v>
      </c>
      <c r="O21" s="5"/>
      <c r="P21" s="5"/>
      <c r="Q21" s="12" t="s">
        <v>1093</v>
      </c>
      <c r="R21" s="5"/>
      <c r="S21" s="116"/>
      <c r="T21" s="116"/>
      <c r="U21" s="117"/>
      <c r="V21" s="12"/>
      <c r="W21" s="5"/>
      <c r="X21" s="5"/>
      <c r="Y21" s="5"/>
      <c r="Z21" s="5"/>
      <c r="AA21" s="5"/>
      <c r="AB21" s="5"/>
      <c r="AC21" s="5"/>
      <c r="AD21" s="3">
        <v>-25.942277562499999</v>
      </c>
      <c r="AE21" s="5"/>
      <c r="AF21" s="5"/>
      <c r="AG21" s="5"/>
      <c r="AH21" s="3">
        <v>626.55349777532604</v>
      </c>
      <c r="AI21" s="3">
        <v>3.4651667388480014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74" ht="14.5" x14ac:dyDescent="0.35">
      <c r="A22" s="3" t="s">
        <v>848</v>
      </c>
      <c r="B22" s="9" t="s">
        <v>858</v>
      </c>
      <c r="C22" s="9" t="s">
        <v>872</v>
      </c>
      <c r="D22" s="9" t="s">
        <v>1074</v>
      </c>
      <c r="E22" s="7" t="str">
        <f t="shared" si="0"/>
        <v>Extensive1_4-5_dummy_layer_macrofossil_cellulose</v>
      </c>
      <c r="F22" s="7" t="str">
        <f t="shared" si="1"/>
        <v>Extensive1_4-5_dummy_layer</v>
      </c>
      <c r="G22" s="7" t="s">
        <v>1091</v>
      </c>
      <c r="H22" s="7" t="s">
        <v>996</v>
      </c>
      <c r="I22" s="7" t="s">
        <v>1085</v>
      </c>
      <c r="J22" s="7" t="s">
        <v>1092</v>
      </c>
      <c r="K22" s="7" t="s">
        <v>337</v>
      </c>
      <c r="L22" s="7">
        <v>0</v>
      </c>
      <c r="M22" s="7">
        <v>1</v>
      </c>
      <c r="N22" s="145" t="s">
        <v>294</v>
      </c>
      <c r="Q22" s="12" t="s">
        <v>1093</v>
      </c>
      <c r="AD22" s="3">
        <v>-27.03989</v>
      </c>
      <c r="AH22" s="3">
        <v>412.86620612425986</v>
      </c>
      <c r="AI22" s="3">
        <v>2.3170812516967363</v>
      </c>
    </row>
    <row r="23" spans="1:74" ht="14.5" x14ac:dyDescent="0.35">
      <c r="A23" s="3" t="s">
        <v>848</v>
      </c>
      <c r="B23" s="9" t="s">
        <v>858</v>
      </c>
      <c r="C23" s="9" t="s">
        <v>872</v>
      </c>
      <c r="D23" s="9" t="s">
        <v>1075</v>
      </c>
      <c r="E23" s="7" t="str">
        <f t="shared" si="0"/>
        <v>Sev1_7-9_dummy_layer_macrofossil_cellulose</v>
      </c>
      <c r="F23" s="7" t="str">
        <f t="shared" si="1"/>
        <v>Sev1_7-9_dummy_layer</v>
      </c>
      <c r="G23" s="7" t="s">
        <v>1091</v>
      </c>
      <c r="H23" s="7" t="s">
        <v>996</v>
      </c>
      <c r="I23" s="7" t="s">
        <v>1085</v>
      </c>
      <c r="J23" s="7" t="s">
        <v>1092</v>
      </c>
      <c r="K23" s="7" t="s">
        <v>337</v>
      </c>
      <c r="L23" s="7">
        <v>0</v>
      </c>
      <c r="M23" s="7">
        <v>1</v>
      </c>
      <c r="N23" s="145" t="s">
        <v>294</v>
      </c>
      <c r="Q23" s="12" t="s">
        <v>1093</v>
      </c>
      <c r="AD23" s="3">
        <v>-26.35884836</v>
      </c>
      <c r="AH23" s="3">
        <v>311.7233655980034</v>
      </c>
      <c r="AI23" s="3">
        <v>2.5419638075147075</v>
      </c>
    </row>
    <row r="24" spans="1:74" ht="14.5" x14ac:dyDescent="0.35">
      <c r="A24" s="3" t="s">
        <v>848</v>
      </c>
      <c r="B24" s="131" t="s">
        <v>858</v>
      </c>
      <c r="C24" s="131" t="s">
        <v>876</v>
      </c>
      <c r="D24" s="131" t="s">
        <v>1076</v>
      </c>
      <c r="E24" s="7" t="str">
        <f t="shared" si="0"/>
        <v>Sev3_1-2_dummy_layer_macrofossil_cellulose</v>
      </c>
      <c r="F24" s="7" t="str">
        <f t="shared" si="1"/>
        <v>Sev3_1-2_dummy_layer</v>
      </c>
      <c r="G24" s="7" t="s">
        <v>1091</v>
      </c>
      <c r="H24" s="7" t="s">
        <v>996</v>
      </c>
      <c r="I24" s="7" t="s">
        <v>1085</v>
      </c>
      <c r="J24" s="7" t="s">
        <v>1092</v>
      </c>
      <c r="K24" s="7" t="s">
        <v>337</v>
      </c>
      <c r="L24" s="7">
        <v>0</v>
      </c>
      <c r="M24" s="7">
        <v>1</v>
      </c>
      <c r="N24" s="145" t="s">
        <v>294</v>
      </c>
      <c r="Q24" s="12" t="s">
        <v>1093</v>
      </c>
      <c r="AD24" s="149">
        <v>-25.7437</v>
      </c>
      <c r="AH24" s="149">
        <v>333.5213</v>
      </c>
      <c r="AI24" s="149">
        <v>2.7061578380000002</v>
      </c>
    </row>
    <row r="25" spans="1:74" ht="14.5" x14ac:dyDescent="0.35">
      <c r="A25" s="134" t="s">
        <v>848</v>
      </c>
      <c r="B25" s="135" t="s">
        <v>858</v>
      </c>
      <c r="C25" s="135" t="s">
        <v>876</v>
      </c>
      <c r="D25" s="135" t="s">
        <v>1077</v>
      </c>
      <c r="E25" s="7" t="str">
        <f t="shared" si="0"/>
        <v>Extensive3_2-3_dummy_layer_macrofossil_cellulose</v>
      </c>
      <c r="F25" s="7" t="str">
        <f t="shared" si="1"/>
        <v>Extensive3_2-3_dummy_layer</v>
      </c>
      <c r="G25" s="7" t="s">
        <v>1091</v>
      </c>
      <c r="H25" s="7" t="s">
        <v>996</v>
      </c>
      <c r="I25" s="7" t="s">
        <v>1085</v>
      </c>
      <c r="J25" s="7" t="s">
        <v>1092</v>
      </c>
      <c r="K25" s="7" t="s">
        <v>337</v>
      </c>
      <c r="L25" s="7">
        <v>0</v>
      </c>
      <c r="M25" s="7">
        <v>1</v>
      </c>
      <c r="N25" s="145" t="s">
        <v>294</v>
      </c>
      <c r="Q25" s="12" t="s">
        <v>1093</v>
      </c>
      <c r="AD25" s="150">
        <v>-27.371300000000002</v>
      </c>
      <c r="AH25" s="150">
        <v>394.30279999999999</v>
      </c>
      <c r="AI25" s="150">
        <v>2.2874424160000002</v>
      </c>
    </row>
    <row r="26" spans="1:74" ht="14.5" x14ac:dyDescent="0.35">
      <c r="A26" s="134" t="s">
        <v>848</v>
      </c>
      <c r="B26" s="135" t="s">
        <v>858</v>
      </c>
      <c r="C26" s="135" t="s">
        <v>876</v>
      </c>
      <c r="D26" s="135" t="s">
        <v>1078</v>
      </c>
      <c r="E26" s="7" t="str">
        <f t="shared" si="0"/>
        <v>Sev3-3-4_dummy_layer_macrofossil_cellulose</v>
      </c>
      <c r="F26" s="7" t="str">
        <f t="shared" si="1"/>
        <v>Sev3-3-4_dummy_layer</v>
      </c>
      <c r="G26" s="7" t="s">
        <v>1091</v>
      </c>
      <c r="H26" s="7" t="s">
        <v>996</v>
      </c>
      <c r="I26" s="7" t="s">
        <v>1085</v>
      </c>
      <c r="J26" s="7" t="s">
        <v>1092</v>
      </c>
      <c r="K26" s="7" t="s">
        <v>337</v>
      </c>
      <c r="L26" s="7">
        <v>0</v>
      </c>
      <c r="M26" s="7">
        <v>1</v>
      </c>
      <c r="N26" s="145" t="s">
        <v>294</v>
      </c>
      <c r="Q26" s="12" t="s">
        <v>1093</v>
      </c>
      <c r="AD26" s="150">
        <v>-25.7941</v>
      </c>
      <c r="AH26" s="150">
        <v>670.6961</v>
      </c>
      <c r="AI26" s="150">
        <v>3.718496112</v>
      </c>
    </row>
    <row r="27" spans="1:74" ht="14.5" x14ac:dyDescent="0.35">
      <c r="A27" s="134" t="s">
        <v>848</v>
      </c>
      <c r="B27" s="135" t="s">
        <v>858</v>
      </c>
      <c r="C27" s="135" t="s">
        <v>876</v>
      </c>
      <c r="D27" s="135" t="s">
        <v>1079</v>
      </c>
      <c r="E27" s="7" t="str">
        <f t="shared" si="0"/>
        <v>Extensive3_4-5_dummy_layer_macrofossil_cellulose</v>
      </c>
      <c r="F27" s="7" t="str">
        <f t="shared" si="1"/>
        <v>Extensive3_4-5_dummy_layer</v>
      </c>
      <c r="G27" s="7" t="s">
        <v>1091</v>
      </c>
      <c r="H27" s="7" t="s">
        <v>996</v>
      </c>
      <c r="I27" s="7" t="s">
        <v>1085</v>
      </c>
      <c r="J27" s="7" t="s">
        <v>1092</v>
      </c>
      <c r="K27" s="7" t="s">
        <v>337</v>
      </c>
      <c r="L27" s="7">
        <v>0</v>
      </c>
      <c r="M27" s="7">
        <v>1</v>
      </c>
      <c r="N27" s="145" t="s">
        <v>294</v>
      </c>
      <c r="Q27" s="12" t="s">
        <v>1093</v>
      </c>
      <c r="AD27" s="150">
        <v>-27.061399999999999</v>
      </c>
      <c r="AH27" s="150">
        <v>495.49349999999998</v>
      </c>
      <c r="AI27" s="150">
        <v>2.4535562419999999</v>
      </c>
    </row>
    <row r="28" spans="1:74" ht="14.5" x14ac:dyDescent="0.35">
      <c r="A28" s="134" t="s">
        <v>848</v>
      </c>
      <c r="B28" s="135" t="s">
        <v>858</v>
      </c>
      <c r="C28" s="135" t="s">
        <v>876</v>
      </c>
      <c r="D28" s="135" t="s">
        <v>1080</v>
      </c>
      <c r="E28" s="7" t="str">
        <f t="shared" si="0"/>
        <v>Sev3_7-9_dummy_layer_macrofossil_cellulose</v>
      </c>
      <c r="F28" s="7" t="str">
        <f t="shared" si="1"/>
        <v>Sev3_7-9_dummy_layer</v>
      </c>
      <c r="G28" s="7" t="s">
        <v>1091</v>
      </c>
      <c r="H28" s="7" t="s">
        <v>996</v>
      </c>
      <c r="I28" s="7" t="s">
        <v>1085</v>
      </c>
      <c r="J28" s="7" t="s">
        <v>1092</v>
      </c>
      <c r="K28" s="7" t="s">
        <v>337</v>
      </c>
      <c r="L28" s="7">
        <v>0</v>
      </c>
      <c r="M28" s="7">
        <v>1</v>
      </c>
      <c r="N28" s="145" t="s">
        <v>294</v>
      </c>
      <c r="Q28" s="12" t="s">
        <v>1093</v>
      </c>
      <c r="AD28" s="150">
        <v>-25.856000000000002</v>
      </c>
      <c r="AH28" s="150">
        <v>183.86840000000001</v>
      </c>
      <c r="AI28" s="150">
        <v>2.2933974689999999</v>
      </c>
    </row>
    <row r="29" spans="1:74" ht="14.5" x14ac:dyDescent="0.35">
      <c r="A29" s="3" t="s">
        <v>848</v>
      </c>
      <c r="B29" s="9" t="s">
        <v>858</v>
      </c>
      <c r="C29" s="9" t="s">
        <v>861</v>
      </c>
      <c r="D29" s="9" t="s">
        <v>1081</v>
      </c>
      <c r="E29" s="7" t="str">
        <f t="shared" si="0"/>
        <v>Mod1_1-2_dummy_layer_macrofossil_cellulose</v>
      </c>
      <c r="F29" s="7" t="str">
        <f t="shared" si="1"/>
        <v>Mod1_1-2_dummy_layer</v>
      </c>
      <c r="G29" s="7" t="s">
        <v>1091</v>
      </c>
      <c r="H29" s="7" t="s">
        <v>996</v>
      </c>
      <c r="I29" s="7" t="s">
        <v>1085</v>
      </c>
      <c r="J29" s="7" t="s">
        <v>1092</v>
      </c>
      <c r="K29" s="7" t="s">
        <v>337</v>
      </c>
      <c r="L29" s="7">
        <v>0</v>
      </c>
      <c r="M29" s="7">
        <v>1</v>
      </c>
      <c r="N29" s="145" t="s">
        <v>294</v>
      </c>
      <c r="Q29" s="12" t="s">
        <v>1093</v>
      </c>
      <c r="AH29" s="3">
        <v>158.98000483826215</v>
      </c>
      <c r="AI29" s="3">
        <v>2.3764791094657638</v>
      </c>
    </row>
    <row r="30" spans="1:74" ht="14.5" x14ac:dyDescent="0.35">
      <c r="A30" s="3" t="s">
        <v>848</v>
      </c>
      <c r="B30" s="9" t="s">
        <v>858</v>
      </c>
      <c r="C30" s="9" t="s">
        <v>861</v>
      </c>
      <c r="D30" s="9" t="s">
        <v>1082</v>
      </c>
      <c r="E30" s="7" t="str">
        <f t="shared" si="0"/>
        <v>Mod1_3-4_dummy_layer_macrofossil_cellulose</v>
      </c>
      <c r="F30" s="7" t="str">
        <f t="shared" si="1"/>
        <v>Mod1_3-4_dummy_layer</v>
      </c>
      <c r="G30" s="7" t="s">
        <v>1091</v>
      </c>
      <c r="H30" s="7" t="s">
        <v>996</v>
      </c>
      <c r="I30" s="7" t="s">
        <v>1085</v>
      </c>
      <c r="J30" s="7" t="s">
        <v>1092</v>
      </c>
      <c r="K30" s="7" t="s">
        <v>337</v>
      </c>
      <c r="L30" s="7">
        <v>0</v>
      </c>
      <c r="M30" s="7">
        <v>1</v>
      </c>
      <c r="N30" s="145" t="s">
        <v>294</v>
      </c>
      <c r="Q30" s="12" t="s">
        <v>1093</v>
      </c>
      <c r="AH30" s="3">
        <v>225.61933864669714</v>
      </c>
      <c r="AI30" s="3">
        <v>2.790357880322722</v>
      </c>
    </row>
    <row r="31" spans="1:74" ht="14.5" x14ac:dyDescent="0.35">
      <c r="A31" s="3" t="s">
        <v>848</v>
      </c>
      <c r="B31" s="9" t="s">
        <v>858</v>
      </c>
      <c r="C31" s="9" t="s">
        <v>861</v>
      </c>
      <c r="D31" s="9" t="s">
        <v>1083</v>
      </c>
      <c r="E31" s="7" t="str">
        <f t="shared" si="0"/>
        <v>Mod1_7-9_dummy_layer_macrofossil_cellulose</v>
      </c>
      <c r="F31" s="7" t="str">
        <f t="shared" si="1"/>
        <v>Mod1_7-9_dummy_layer</v>
      </c>
      <c r="G31" s="7" t="s">
        <v>1091</v>
      </c>
      <c r="H31" s="7" t="s">
        <v>996</v>
      </c>
      <c r="I31" s="7" t="s">
        <v>1085</v>
      </c>
      <c r="J31" s="7" t="s">
        <v>1092</v>
      </c>
      <c r="K31" s="7" t="s">
        <v>337</v>
      </c>
      <c r="L31" s="7">
        <v>0</v>
      </c>
      <c r="M31" s="7">
        <v>1</v>
      </c>
      <c r="N31" s="145" t="s">
        <v>294</v>
      </c>
      <c r="Q31" s="12" t="s">
        <v>1093</v>
      </c>
      <c r="AH31" s="3">
        <v>114.43295216314442</v>
      </c>
      <c r="AI31" s="3">
        <v>2.2651377284617245</v>
      </c>
    </row>
    <row r="32" spans="1:74" ht="14.5" x14ac:dyDescent="0.35">
      <c r="A32" s="3" t="s">
        <v>848</v>
      </c>
      <c r="B32" s="9" t="s">
        <v>858</v>
      </c>
      <c r="C32" s="9" t="s">
        <v>861</v>
      </c>
      <c r="D32" s="9" t="s">
        <v>1084</v>
      </c>
      <c r="E32" s="7" t="str">
        <f t="shared" si="0"/>
        <v>Mod1_15-17_dummy_layer_macrofossil_cellulose</v>
      </c>
      <c r="F32" s="7" t="str">
        <f t="shared" si="1"/>
        <v>Mod1_15-17_dummy_layer</v>
      </c>
      <c r="G32" s="7" t="s">
        <v>1091</v>
      </c>
      <c r="H32" s="7" t="s">
        <v>996</v>
      </c>
      <c r="I32" s="7" t="s">
        <v>1085</v>
      </c>
      <c r="J32" s="7" t="s">
        <v>1092</v>
      </c>
      <c r="K32" s="7" t="s">
        <v>337</v>
      </c>
      <c r="L32" s="7">
        <v>0</v>
      </c>
      <c r="M32" s="7">
        <v>1</v>
      </c>
      <c r="N32" s="145" t="s">
        <v>294</v>
      </c>
      <c r="Q32" s="12" t="s">
        <v>1093</v>
      </c>
      <c r="AH32" s="3">
        <v>-7.7414081321317552</v>
      </c>
      <c r="AI32" s="3">
        <v>1.9588304929959206</v>
      </c>
    </row>
    <row r="33" spans="14:14" ht="14.5" x14ac:dyDescent="0.35">
      <c r="N33" s="145"/>
    </row>
    <row r="34" spans="14:14" ht="14.5" x14ac:dyDescent="0.35">
      <c r="N34" s="145"/>
    </row>
    <row r="35" spans="14:14" ht="14.5" x14ac:dyDescent="0.35">
      <c r="N35" s="145"/>
    </row>
    <row r="36" spans="14:14" ht="14.5" x14ac:dyDescent="0.35">
      <c r="N36" s="145"/>
    </row>
    <row r="37" spans="14:14" ht="14.5" x14ac:dyDescent="0.35">
      <c r="N37" s="145"/>
    </row>
    <row r="38" spans="14:14" ht="14.5" x14ac:dyDescent="0.35">
      <c r="N38" s="145"/>
    </row>
    <row r="39" spans="14:14" ht="14.5" x14ac:dyDescent="0.35">
      <c r="N39" s="145"/>
    </row>
    <row r="40" spans="14:14" ht="14.5" x14ac:dyDescent="0.35">
      <c r="N40" s="145"/>
    </row>
    <row r="41" spans="14:14" ht="14.5" x14ac:dyDescent="0.35">
      <c r="N41" s="145"/>
    </row>
    <row r="42" spans="14:14" ht="14.5" x14ac:dyDescent="0.35">
      <c r="N42" s="145"/>
    </row>
    <row r="43" spans="14:14" ht="14.5" x14ac:dyDescent="0.35">
      <c r="N43" s="145"/>
    </row>
    <row r="44" spans="14:14" ht="14.5" x14ac:dyDescent="0.35">
      <c r="N44" s="145"/>
    </row>
    <row r="45" spans="14:14" ht="14.5" x14ac:dyDescent="0.35">
      <c r="N45" s="145"/>
    </row>
    <row r="46" spans="14:14" ht="14.5" x14ac:dyDescent="0.35">
      <c r="N46" s="145"/>
    </row>
    <row r="47" spans="14:14" ht="14.5" x14ac:dyDescent="0.35">
      <c r="N47" s="145"/>
    </row>
    <row r="48" spans="14:14" ht="14.5" x14ac:dyDescent="0.35">
      <c r="N48" s="145"/>
    </row>
    <row r="49" spans="14:14" ht="14.5" x14ac:dyDescent="0.35">
      <c r="N49" s="145"/>
    </row>
    <row r="50" spans="14:14" ht="14.5" x14ac:dyDescent="0.35">
      <c r="N50" s="145"/>
    </row>
    <row r="51" spans="14:14" ht="14.5" x14ac:dyDescent="0.35">
      <c r="N51" s="145"/>
    </row>
    <row r="52" spans="14:14" ht="14.5" x14ac:dyDescent="0.35">
      <c r="N52" s="145"/>
    </row>
    <row r="53" spans="14:14" ht="14.5" x14ac:dyDescent="0.35">
      <c r="N53" s="145"/>
    </row>
    <row r="54" spans="14:14" ht="14.5" x14ac:dyDescent="0.35">
      <c r="N54" s="145"/>
    </row>
    <row r="55" spans="14:14" ht="14.5" x14ac:dyDescent="0.35">
      <c r="N55" s="145"/>
    </row>
    <row r="56" spans="14:14" ht="14.5" x14ac:dyDescent="0.35">
      <c r="N56" s="145"/>
    </row>
    <row r="57" spans="14:14" ht="14.5" x14ac:dyDescent="0.35">
      <c r="N57" s="145"/>
    </row>
    <row r="58" spans="14:14" ht="14.5" x14ac:dyDescent="0.35">
      <c r="N58" s="145"/>
    </row>
    <row r="59" spans="14:14" ht="14.5" x14ac:dyDescent="0.35">
      <c r="N59" s="145"/>
    </row>
    <row r="60" spans="14:14" ht="14.5" x14ac:dyDescent="0.35">
      <c r="N60" s="145"/>
    </row>
    <row r="61" spans="14:14" ht="14.5" x14ac:dyDescent="0.35">
      <c r="N61" s="145"/>
    </row>
    <row r="62" spans="14:14" ht="14.5" x14ac:dyDescent="0.35">
      <c r="N62" s="145"/>
    </row>
    <row r="63" spans="14:14" ht="14.5" x14ac:dyDescent="0.35">
      <c r="N63" s="145"/>
    </row>
    <row r="64" spans="14:14" ht="14.5" x14ac:dyDescent="0.35">
      <c r="N64" s="145"/>
    </row>
    <row r="65" spans="14:14" ht="14.5" x14ac:dyDescent="0.35">
      <c r="N65" s="145"/>
    </row>
    <row r="66" spans="14:14" ht="14.5" x14ac:dyDescent="0.35">
      <c r="N66" s="145"/>
    </row>
    <row r="67" spans="14:14" ht="14.5" x14ac:dyDescent="0.35">
      <c r="N67" s="145"/>
    </row>
    <row r="68" spans="14:14" ht="14.5" x14ac:dyDescent="0.35">
      <c r="N68" s="145"/>
    </row>
    <row r="69" spans="14:14" ht="14.5" x14ac:dyDescent="0.35">
      <c r="N69" s="145"/>
    </row>
    <row r="70" spans="14:14" ht="14.5" x14ac:dyDescent="0.35">
      <c r="N70" s="145"/>
    </row>
    <row r="71" spans="14:14" ht="14.5" x14ac:dyDescent="0.35">
      <c r="N71" s="145"/>
    </row>
    <row r="72" spans="14:14" ht="14.5" x14ac:dyDescent="0.35">
      <c r="N72" s="145"/>
    </row>
    <row r="73" spans="14:14" ht="14.5" x14ac:dyDescent="0.35">
      <c r="N73" s="145"/>
    </row>
    <row r="74" spans="14:14" ht="14.5" x14ac:dyDescent="0.35">
      <c r="N74" s="145"/>
    </row>
    <row r="75" spans="14:14" ht="14.5" x14ac:dyDescent="0.35">
      <c r="N75" s="145"/>
    </row>
    <row r="76" spans="14:14" ht="14.5" x14ac:dyDescent="0.35">
      <c r="N76" s="145"/>
    </row>
    <row r="77" spans="14:14" ht="14.5" x14ac:dyDescent="0.35">
      <c r="N77" s="145"/>
    </row>
    <row r="78" spans="14:14" ht="14.5" x14ac:dyDescent="0.35">
      <c r="N78" s="145"/>
    </row>
    <row r="79" spans="14:14" ht="14.5" x14ac:dyDescent="0.35">
      <c r="N79" s="145"/>
    </row>
    <row r="80" spans="14:14" ht="14.5" x14ac:dyDescent="0.35">
      <c r="N80" s="145"/>
    </row>
    <row r="81" spans="14:14" ht="14.5" x14ac:dyDescent="0.35">
      <c r="N81" s="145"/>
    </row>
    <row r="82" spans="14:14" ht="14.5" x14ac:dyDescent="0.35">
      <c r="N82" s="145"/>
    </row>
    <row r="83" spans="14:14" ht="14.5" x14ac:dyDescent="0.35">
      <c r="N83" s="145"/>
    </row>
    <row r="84" spans="14:14" ht="14.5" x14ac:dyDescent="0.35">
      <c r="N84" s="145"/>
    </row>
    <row r="85" spans="14:14" ht="14.5" x14ac:dyDescent="0.35">
      <c r="N85" s="145"/>
    </row>
    <row r="86" spans="14:14" ht="14.5" x14ac:dyDescent="0.35">
      <c r="N86" s="145"/>
    </row>
    <row r="87" spans="14:14" ht="14.5" x14ac:dyDescent="0.35">
      <c r="N87" s="145"/>
    </row>
    <row r="88" spans="14:14" ht="14.5" x14ac:dyDescent="0.35">
      <c r="N88" s="145"/>
    </row>
    <row r="89" spans="14:14" ht="14.5" x14ac:dyDescent="0.35">
      <c r="N89" s="145"/>
    </row>
    <row r="90" spans="14:14" ht="14.5" x14ac:dyDescent="0.35">
      <c r="N90" s="145"/>
    </row>
    <row r="91" spans="14:14" ht="14.5" x14ac:dyDescent="0.35">
      <c r="N91" s="145"/>
    </row>
    <row r="92" spans="14:14" ht="14.5" x14ac:dyDescent="0.35">
      <c r="N92" s="145"/>
    </row>
    <row r="93" spans="14:14" ht="14.5" x14ac:dyDescent="0.35">
      <c r="N93" s="145"/>
    </row>
    <row r="94" spans="14:14" ht="14.5" x14ac:dyDescent="0.35">
      <c r="N94" s="145"/>
    </row>
    <row r="95" spans="14:14" ht="14.5" x14ac:dyDescent="0.35">
      <c r="N95" s="145"/>
    </row>
    <row r="96" spans="14:14" ht="14.5" x14ac:dyDescent="0.35">
      <c r="N96" s="145"/>
    </row>
    <row r="97" spans="14:14" ht="14.5" x14ac:dyDescent="0.35">
      <c r="N97" s="145"/>
    </row>
    <row r="98" spans="14:14" ht="14.5" x14ac:dyDescent="0.35">
      <c r="N98" s="145"/>
    </row>
    <row r="99" spans="14:14" ht="14.5" x14ac:dyDescent="0.35">
      <c r="N99" s="145"/>
    </row>
    <row r="100" spans="14:14" ht="14.5" x14ac:dyDescent="0.35">
      <c r="N100" s="145"/>
    </row>
    <row r="101" spans="14:14" ht="14.5" x14ac:dyDescent="0.35">
      <c r="N101" s="145"/>
    </row>
    <row r="102" spans="14:14" ht="14.5" x14ac:dyDescent="0.35">
      <c r="N102" s="145"/>
    </row>
    <row r="103" spans="14:14" ht="14.5" x14ac:dyDescent="0.35">
      <c r="N103" s="145"/>
    </row>
    <row r="104" spans="14:14" ht="14.5" x14ac:dyDescent="0.35">
      <c r="N104" s="145"/>
    </row>
    <row r="105" spans="14:14" ht="14.5" x14ac:dyDescent="0.35">
      <c r="N105" s="145"/>
    </row>
    <row r="106" spans="14:14" ht="14.5" x14ac:dyDescent="0.35">
      <c r="N106" s="145"/>
    </row>
    <row r="107" spans="14:14" ht="14.5" x14ac:dyDescent="0.35">
      <c r="N107" s="145"/>
    </row>
    <row r="108" spans="14:14" ht="14.5" x14ac:dyDescent="0.35">
      <c r="N108" s="145"/>
    </row>
    <row r="109" spans="14:14" ht="14.5" x14ac:dyDescent="0.35">
      <c r="N109" s="145"/>
    </row>
    <row r="110" spans="14:14" ht="14.5" x14ac:dyDescent="0.35">
      <c r="N110" s="145"/>
    </row>
    <row r="111" spans="14:14" ht="14.5" x14ac:dyDescent="0.35">
      <c r="N111" s="145"/>
    </row>
    <row r="112" spans="14:14" ht="14.5" x14ac:dyDescent="0.35">
      <c r="N112" s="145"/>
    </row>
    <row r="113" spans="14:14" ht="14.5" x14ac:dyDescent="0.35">
      <c r="N113" s="145"/>
    </row>
    <row r="114" spans="14:14" ht="14.5" x14ac:dyDescent="0.35">
      <c r="N114" s="145"/>
    </row>
    <row r="115" spans="14:14" ht="14.5" x14ac:dyDescent="0.35">
      <c r="N115" s="145"/>
    </row>
    <row r="116" spans="14:14" ht="14.5" x14ac:dyDescent="0.35">
      <c r="N116" s="145"/>
    </row>
    <row r="117" spans="14:14" ht="14.5" x14ac:dyDescent="0.35">
      <c r="N117" s="145"/>
    </row>
    <row r="118" spans="14:14" ht="14.5" x14ac:dyDescent="0.35">
      <c r="N118" s="145"/>
    </row>
    <row r="119" spans="14:14" ht="14.5" x14ac:dyDescent="0.35">
      <c r="N119" s="145"/>
    </row>
    <row r="120" spans="14:14" ht="14.5" x14ac:dyDescent="0.35">
      <c r="N120" s="145"/>
    </row>
    <row r="121" spans="14:14" ht="14.5" x14ac:dyDescent="0.35">
      <c r="N121" s="145"/>
    </row>
    <row r="122" spans="14:14" ht="14.5" x14ac:dyDescent="0.35">
      <c r="N122" s="145"/>
    </row>
    <row r="123" spans="14:14" ht="14.5" x14ac:dyDescent="0.35">
      <c r="N123" s="145"/>
    </row>
    <row r="124" spans="14:14" ht="14.5" x14ac:dyDescent="0.35">
      <c r="N124" s="145"/>
    </row>
    <row r="125" spans="14:14" ht="14.5" x14ac:dyDescent="0.35">
      <c r="N125" s="145"/>
    </row>
    <row r="126" spans="14:14" ht="14.5" x14ac:dyDescent="0.35">
      <c r="N126" s="145"/>
    </row>
    <row r="127" spans="14:14" ht="14.5" x14ac:dyDescent="0.35">
      <c r="N127" s="145"/>
    </row>
    <row r="128" spans="14:14" ht="14.5" x14ac:dyDescent="0.35">
      <c r="N128" s="145"/>
    </row>
    <row r="129" spans="14:14" ht="14.5" x14ac:dyDescent="0.35">
      <c r="N129" s="145"/>
    </row>
    <row r="130" spans="14:14" ht="14.5" x14ac:dyDescent="0.35">
      <c r="N130" s="145"/>
    </row>
    <row r="131" spans="14:14" ht="14.5" x14ac:dyDescent="0.35">
      <c r="N131" s="145"/>
    </row>
    <row r="132" spans="14:14" ht="14.5" x14ac:dyDescent="0.35">
      <c r="N132" s="145"/>
    </row>
    <row r="133" spans="14:14" ht="14.5" x14ac:dyDescent="0.35">
      <c r="N133" s="145"/>
    </row>
    <row r="134" spans="14:14" ht="14.5" x14ac:dyDescent="0.35">
      <c r="N134" s="145"/>
    </row>
    <row r="135" spans="14:14" ht="14.5" x14ac:dyDescent="0.35">
      <c r="N135" s="145"/>
    </row>
    <row r="136" spans="14:14" ht="14.5" x14ac:dyDescent="0.35">
      <c r="N136" s="145"/>
    </row>
    <row r="137" spans="14:14" ht="14.5" x14ac:dyDescent="0.35">
      <c r="N137" s="145"/>
    </row>
    <row r="138" spans="14:14" ht="14.5" x14ac:dyDescent="0.35">
      <c r="N138" s="145"/>
    </row>
    <row r="139" spans="14:14" ht="14.5" x14ac:dyDescent="0.35">
      <c r="N139" s="145"/>
    </row>
    <row r="140" spans="14:14" ht="14.5" x14ac:dyDescent="0.35">
      <c r="N140" s="145"/>
    </row>
    <row r="141" spans="14:14" ht="14.5" x14ac:dyDescent="0.35">
      <c r="N141" s="145"/>
    </row>
    <row r="142" spans="14:14" ht="14.5" x14ac:dyDescent="0.35">
      <c r="N142" s="145"/>
    </row>
    <row r="143" spans="14:14" ht="14.5" x14ac:dyDescent="0.35">
      <c r="N143" s="145"/>
    </row>
    <row r="144" spans="14:14" ht="14.5" x14ac:dyDescent="0.35">
      <c r="N144" s="145"/>
    </row>
    <row r="145" spans="14:14" ht="14.5" x14ac:dyDescent="0.35">
      <c r="N145" s="145"/>
    </row>
    <row r="146" spans="14:14" ht="14.5" x14ac:dyDescent="0.35">
      <c r="N146" s="145"/>
    </row>
    <row r="147" spans="14:14" ht="14.5" x14ac:dyDescent="0.35">
      <c r="N147" s="145"/>
    </row>
    <row r="148" spans="14:14" ht="14.5" x14ac:dyDescent="0.35">
      <c r="N148" s="145"/>
    </row>
    <row r="149" spans="14:14" ht="14.5" x14ac:dyDescent="0.35">
      <c r="N149" s="145"/>
    </row>
    <row r="150" spans="14:14" ht="14.5" x14ac:dyDescent="0.35">
      <c r="N150" s="145"/>
    </row>
    <row r="151" spans="14:14" ht="14.5" x14ac:dyDescent="0.35">
      <c r="N151" s="145"/>
    </row>
    <row r="152" spans="14:14" ht="14.5" x14ac:dyDescent="0.35">
      <c r="N152" s="145"/>
    </row>
    <row r="153" spans="14:14" ht="14.5" x14ac:dyDescent="0.35">
      <c r="N153" s="145"/>
    </row>
    <row r="154" spans="14:14" ht="14.5" x14ac:dyDescent="0.35">
      <c r="N154" s="145"/>
    </row>
    <row r="155" spans="14:14" ht="14.5" x14ac:dyDescent="0.35">
      <c r="N155" s="145"/>
    </row>
    <row r="156" spans="14:14" ht="14.5" x14ac:dyDescent="0.35">
      <c r="N156" s="145"/>
    </row>
    <row r="157" spans="14:14" ht="14.5" x14ac:dyDescent="0.35">
      <c r="N157" s="145"/>
    </row>
    <row r="158" spans="14:14" ht="14.5" x14ac:dyDescent="0.35">
      <c r="N158" s="145"/>
    </row>
    <row r="159" spans="14:14" ht="14.5" x14ac:dyDescent="0.35">
      <c r="N159" s="145"/>
    </row>
    <row r="160" spans="14:14" ht="14.5" x14ac:dyDescent="0.35">
      <c r="N160" s="145"/>
    </row>
    <row r="161" spans="14:14" ht="14.5" x14ac:dyDescent="0.35">
      <c r="N161" s="145"/>
    </row>
    <row r="162" spans="14:14" ht="14.5" x14ac:dyDescent="0.35">
      <c r="N162" s="145"/>
    </row>
    <row r="163" spans="14:14" ht="14.5" x14ac:dyDescent="0.35">
      <c r="N163" s="145"/>
    </row>
    <row r="164" spans="14:14" ht="14.5" x14ac:dyDescent="0.35">
      <c r="N164" s="145"/>
    </row>
    <row r="165" spans="14:14" ht="14.5" x14ac:dyDescent="0.35">
      <c r="N165" s="145"/>
    </row>
    <row r="166" spans="14:14" ht="14.5" x14ac:dyDescent="0.35">
      <c r="N166" s="145"/>
    </row>
    <row r="167" spans="14:14" ht="14.5" x14ac:dyDescent="0.35">
      <c r="N167" s="145"/>
    </row>
    <row r="168" spans="14:14" ht="14.5" x14ac:dyDescent="0.35">
      <c r="N168" s="145"/>
    </row>
    <row r="169" spans="14:14" ht="14.5" x14ac:dyDescent="0.35">
      <c r="N169" s="145"/>
    </row>
    <row r="170" spans="14:14" ht="14.5" x14ac:dyDescent="0.35">
      <c r="N170" s="145"/>
    </row>
    <row r="171" spans="14:14" ht="14.5" x14ac:dyDescent="0.35">
      <c r="N171" s="145"/>
    </row>
    <row r="172" spans="14:14" ht="14.5" x14ac:dyDescent="0.35">
      <c r="N172" s="145"/>
    </row>
    <row r="173" spans="14:14" ht="14.5" x14ac:dyDescent="0.35">
      <c r="N173" s="145"/>
    </row>
    <row r="174" spans="14:14" ht="14.5" x14ac:dyDescent="0.35">
      <c r="N174" s="145"/>
    </row>
    <row r="175" spans="14:14" ht="14.5" x14ac:dyDescent="0.35">
      <c r="N175" s="145"/>
    </row>
    <row r="176" spans="14:14" ht="14.5" x14ac:dyDescent="0.35">
      <c r="N176" s="145"/>
    </row>
    <row r="177" spans="14:14" ht="14.5" x14ac:dyDescent="0.35">
      <c r="N177" s="145"/>
    </row>
    <row r="178" spans="14:14" ht="14.5" x14ac:dyDescent="0.35">
      <c r="N178" s="145"/>
    </row>
    <row r="179" spans="14:14" ht="14.5" x14ac:dyDescent="0.35">
      <c r="N179" s="145"/>
    </row>
    <row r="180" spans="14:14" ht="14.5" x14ac:dyDescent="0.35">
      <c r="N180" s="145"/>
    </row>
    <row r="181" spans="14:14" ht="14.5" x14ac:dyDescent="0.35">
      <c r="N181" s="145"/>
    </row>
    <row r="182" spans="14:14" ht="14.5" x14ac:dyDescent="0.35">
      <c r="N182" s="145"/>
    </row>
    <row r="183" spans="14:14" ht="14.5" x14ac:dyDescent="0.35">
      <c r="N183" s="145"/>
    </row>
    <row r="184" spans="14:14" ht="14.5" x14ac:dyDescent="0.35">
      <c r="N184" s="145"/>
    </row>
    <row r="185" spans="14:14" ht="14.5" x14ac:dyDescent="0.35">
      <c r="N185" s="145"/>
    </row>
    <row r="186" spans="14:14" ht="14.5" x14ac:dyDescent="0.35">
      <c r="N186" s="145"/>
    </row>
    <row r="187" spans="14:14" ht="14.5" x14ac:dyDescent="0.35">
      <c r="N187" s="145"/>
    </row>
    <row r="188" spans="14:14" ht="14.5" x14ac:dyDescent="0.35">
      <c r="N188" s="145"/>
    </row>
    <row r="189" spans="14:14" ht="14.5" x14ac:dyDescent="0.35">
      <c r="N189" s="145"/>
    </row>
    <row r="190" spans="14:14" ht="14.5" x14ac:dyDescent="0.35">
      <c r="N190" s="145"/>
    </row>
    <row r="191" spans="14:14" ht="14.5" x14ac:dyDescent="0.35">
      <c r="N191" s="145"/>
    </row>
    <row r="192" spans="14:14" ht="14.5" x14ac:dyDescent="0.35">
      <c r="N192" s="145"/>
    </row>
    <row r="193" spans="14:14" ht="14.5" x14ac:dyDescent="0.35">
      <c r="N193" s="145"/>
    </row>
    <row r="194" spans="14:14" ht="14.5" x14ac:dyDescent="0.35">
      <c r="N194" s="145"/>
    </row>
    <row r="195" spans="14:14" ht="14.5" x14ac:dyDescent="0.35">
      <c r="N195" s="145"/>
    </row>
    <row r="196" spans="14:14" ht="14.5" x14ac:dyDescent="0.35">
      <c r="N196" s="145"/>
    </row>
    <row r="197" spans="14:14" ht="14.5" x14ac:dyDescent="0.35">
      <c r="N197" s="145"/>
    </row>
    <row r="198" spans="14:14" ht="14.5" x14ac:dyDescent="0.35">
      <c r="N198" s="145"/>
    </row>
    <row r="199" spans="14:14" ht="14.5" x14ac:dyDescent="0.35">
      <c r="N199" s="145"/>
    </row>
    <row r="200" spans="14:14" ht="14.5" x14ac:dyDescent="0.35">
      <c r="N200" s="145"/>
    </row>
    <row r="201" spans="14:14" ht="14.5" x14ac:dyDescent="0.35">
      <c r="N201" s="145"/>
    </row>
    <row r="202" spans="14:14" ht="14.5" x14ac:dyDescent="0.35">
      <c r="N202" s="145"/>
    </row>
    <row r="203" spans="14:14" ht="14.5" x14ac:dyDescent="0.35">
      <c r="N203" s="145"/>
    </row>
    <row r="204" spans="14:14" ht="14.5" x14ac:dyDescent="0.35">
      <c r="N204" s="145"/>
    </row>
    <row r="205" spans="14:14" ht="14.5" x14ac:dyDescent="0.35">
      <c r="N205" s="145"/>
    </row>
    <row r="206" spans="14:14" ht="14.5" x14ac:dyDescent="0.35">
      <c r="N206" s="145"/>
    </row>
    <row r="207" spans="14:14" ht="14.5" x14ac:dyDescent="0.35">
      <c r="N207" s="145"/>
    </row>
    <row r="208" spans="14:14" ht="14.5" x14ac:dyDescent="0.35">
      <c r="N208" s="145"/>
    </row>
    <row r="209" spans="14:14" ht="14.5" x14ac:dyDescent="0.35">
      <c r="N209" s="145"/>
    </row>
    <row r="210" spans="14:14" ht="14.5" x14ac:dyDescent="0.35">
      <c r="N210" s="145"/>
    </row>
    <row r="211" spans="14:14" ht="14.5" x14ac:dyDescent="0.35">
      <c r="N211" s="145"/>
    </row>
    <row r="212" spans="14:14" ht="14.5" x14ac:dyDescent="0.35">
      <c r="N212" s="145"/>
    </row>
    <row r="213" spans="14:14" ht="14.5" x14ac:dyDescent="0.35">
      <c r="N213" s="145"/>
    </row>
    <row r="214" spans="14:14" ht="14.5" x14ac:dyDescent="0.35">
      <c r="N214" s="145"/>
    </row>
    <row r="215" spans="14:14" ht="14.5" x14ac:dyDescent="0.35">
      <c r="N215" s="145"/>
    </row>
    <row r="216" spans="14:14" ht="14.5" x14ac:dyDescent="0.35">
      <c r="N216" s="145"/>
    </row>
    <row r="217" spans="14:14" ht="14.5" x14ac:dyDescent="0.35">
      <c r="N217" s="145"/>
    </row>
    <row r="218" spans="14:14" ht="14.5" x14ac:dyDescent="0.35">
      <c r="N218" s="145"/>
    </row>
    <row r="219" spans="14:14" ht="14.5" x14ac:dyDescent="0.35">
      <c r="N219" s="145"/>
    </row>
    <row r="220" spans="14:14" ht="14.5" x14ac:dyDescent="0.35">
      <c r="N220" s="145"/>
    </row>
    <row r="221" spans="14:14" ht="14.5" x14ac:dyDescent="0.35">
      <c r="N221" s="145"/>
    </row>
    <row r="222" spans="14:14" ht="14.5" x14ac:dyDescent="0.35">
      <c r="N222" s="145"/>
    </row>
    <row r="223" spans="14:14" ht="14.5" x14ac:dyDescent="0.35">
      <c r="N223" s="145"/>
    </row>
    <row r="224" spans="14:14" ht="14.5" x14ac:dyDescent="0.35">
      <c r="N224" s="145"/>
    </row>
    <row r="225" spans="14:14" ht="14.5" x14ac:dyDescent="0.35">
      <c r="N225" s="145"/>
    </row>
    <row r="226" spans="14:14" ht="14.5" x14ac:dyDescent="0.35">
      <c r="N226" s="145"/>
    </row>
    <row r="227" spans="14:14" ht="14.5" x14ac:dyDescent="0.35">
      <c r="N227" s="145"/>
    </row>
    <row r="228" spans="14:14" ht="14.5" x14ac:dyDescent="0.35">
      <c r="N228" s="145"/>
    </row>
    <row r="229" spans="14:14" ht="14.5" x14ac:dyDescent="0.35">
      <c r="N229" s="145"/>
    </row>
    <row r="230" spans="14:14" ht="14.5" x14ac:dyDescent="0.35">
      <c r="N230" s="145"/>
    </row>
    <row r="231" spans="14:14" ht="14.5" x14ac:dyDescent="0.35">
      <c r="N231" s="145"/>
    </row>
    <row r="232" spans="14:14" ht="14.5" x14ac:dyDescent="0.35">
      <c r="N232" s="145"/>
    </row>
    <row r="233" spans="14:14" ht="14.5" x14ac:dyDescent="0.35">
      <c r="N233" s="145"/>
    </row>
    <row r="234" spans="14:14" ht="14.5" x14ac:dyDescent="0.35">
      <c r="N234" s="145"/>
    </row>
    <row r="235" spans="14:14" ht="14.5" x14ac:dyDescent="0.35">
      <c r="N235" s="145"/>
    </row>
    <row r="236" spans="14:14" ht="14.5" x14ac:dyDescent="0.35">
      <c r="N236" s="145"/>
    </row>
    <row r="237" spans="14:14" ht="14.5" x14ac:dyDescent="0.35">
      <c r="N237" s="145"/>
    </row>
    <row r="238" spans="14:14" ht="14.5" x14ac:dyDescent="0.35">
      <c r="N238" s="145"/>
    </row>
    <row r="239" spans="14:14" ht="14.5" x14ac:dyDescent="0.35">
      <c r="N239" s="145"/>
    </row>
    <row r="240" spans="14:14" ht="14.5" x14ac:dyDescent="0.35">
      <c r="N240" s="145"/>
    </row>
    <row r="241" spans="14:14" ht="14.5" x14ac:dyDescent="0.35">
      <c r="N241" s="145"/>
    </row>
    <row r="242" spans="14:14" ht="14.5" x14ac:dyDescent="0.35">
      <c r="N242" s="145"/>
    </row>
    <row r="243" spans="14:14" ht="14.5" x14ac:dyDescent="0.35">
      <c r="N243" s="145"/>
    </row>
    <row r="244" spans="14:14" ht="14.5" x14ac:dyDescent="0.35">
      <c r="N244" s="145"/>
    </row>
    <row r="245" spans="14:14" ht="14.5" x14ac:dyDescent="0.35">
      <c r="N245" s="145"/>
    </row>
    <row r="246" spans="14:14" ht="14.5" x14ac:dyDescent="0.35">
      <c r="N246" s="145"/>
    </row>
    <row r="247" spans="14:14" ht="14.5" x14ac:dyDescent="0.35">
      <c r="N247" s="145"/>
    </row>
    <row r="248" spans="14:14" ht="14.5" x14ac:dyDescent="0.35">
      <c r="N248" s="145"/>
    </row>
    <row r="249" spans="14:14" ht="14.5" x14ac:dyDescent="0.35">
      <c r="N249" s="145"/>
    </row>
    <row r="250" spans="14:14" ht="14.5" x14ac:dyDescent="0.35">
      <c r="N250" s="145"/>
    </row>
    <row r="251" spans="14:14" ht="14.5" x14ac:dyDescent="0.35">
      <c r="N251" s="145"/>
    </row>
    <row r="252" spans="14:14" ht="14.5" x14ac:dyDescent="0.35">
      <c r="N252" s="145"/>
    </row>
    <row r="253" spans="14:14" ht="14.5" x14ac:dyDescent="0.35">
      <c r="N253" s="145"/>
    </row>
    <row r="254" spans="14:14" ht="14.5" x14ac:dyDescent="0.35">
      <c r="N254" s="145"/>
    </row>
    <row r="255" spans="14:14" ht="14.5" x14ac:dyDescent="0.35">
      <c r="N255" s="145"/>
    </row>
    <row r="256" spans="14:14" ht="14.5" x14ac:dyDescent="0.35">
      <c r="N256" s="145"/>
    </row>
    <row r="257" spans="14:14" ht="14.5" x14ac:dyDescent="0.35">
      <c r="N257" s="145"/>
    </row>
    <row r="258" spans="14:14" ht="14.5" x14ac:dyDescent="0.35">
      <c r="N258" s="145"/>
    </row>
    <row r="259" spans="14:14" ht="14.5" x14ac:dyDescent="0.35">
      <c r="N259" s="145"/>
    </row>
    <row r="260" spans="14:14" ht="14.5" x14ac:dyDescent="0.35">
      <c r="N260" s="145"/>
    </row>
    <row r="261" spans="14:14" ht="14.5" x14ac:dyDescent="0.35">
      <c r="N261" s="145"/>
    </row>
    <row r="262" spans="14:14" ht="14.5" x14ac:dyDescent="0.35">
      <c r="N262" s="145"/>
    </row>
    <row r="263" spans="14:14" ht="14.5" x14ac:dyDescent="0.35">
      <c r="N263" s="145"/>
    </row>
    <row r="264" spans="14:14" ht="14.5" x14ac:dyDescent="0.35">
      <c r="N264" s="145"/>
    </row>
    <row r="265" spans="14:14" ht="14.5" x14ac:dyDescent="0.35">
      <c r="N265" s="145"/>
    </row>
    <row r="266" spans="14:14" ht="14.5" x14ac:dyDescent="0.35">
      <c r="N266" s="145"/>
    </row>
    <row r="267" spans="14:14" ht="14.5" x14ac:dyDescent="0.35">
      <c r="N267" s="145"/>
    </row>
    <row r="268" spans="14:14" ht="14.5" x14ac:dyDescent="0.35">
      <c r="N268" s="145"/>
    </row>
    <row r="269" spans="14:14" ht="14.5" x14ac:dyDescent="0.35">
      <c r="N269" s="145"/>
    </row>
    <row r="270" spans="14:14" ht="14.5" x14ac:dyDescent="0.35">
      <c r="N270" s="145"/>
    </row>
    <row r="271" spans="14:14" ht="14.5" x14ac:dyDescent="0.35">
      <c r="N271" s="145"/>
    </row>
    <row r="272" spans="14:14" ht="14.5" x14ac:dyDescent="0.35">
      <c r="N272" s="145"/>
    </row>
    <row r="273" spans="14:14" ht="14.5" x14ac:dyDescent="0.35">
      <c r="N273" s="145"/>
    </row>
    <row r="274" spans="14:14" ht="14.5" x14ac:dyDescent="0.35">
      <c r="N274" s="145"/>
    </row>
    <row r="275" spans="14:14" ht="14.5" x14ac:dyDescent="0.35">
      <c r="N275" s="145"/>
    </row>
    <row r="276" spans="14:14" ht="14.5" x14ac:dyDescent="0.35"/>
    <row r="277" spans="14:14" ht="14.5" x14ac:dyDescent="0.35"/>
    <row r="278" spans="14:14" ht="14.5" x14ac:dyDescent="0.35"/>
    <row r="279" spans="14:14" ht="14.5" x14ac:dyDescent="0.35"/>
    <row r="280" spans="14:14" ht="14.5" x14ac:dyDescent="0.35"/>
    <row r="281" spans="14:14" ht="14.5" x14ac:dyDescent="0.35"/>
    <row r="282" spans="14:14" ht="14.5" x14ac:dyDescent="0.35"/>
    <row r="283" spans="14:14" ht="14.5" x14ac:dyDescent="0.35"/>
    <row r="284" spans="14:14" ht="14.5" x14ac:dyDescent="0.35"/>
    <row r="285" spans="14:14" ht="14.5" x14ac:dyDescent="0.35"/>
    <row r="286" spans="14:14" ht="14.5" x14ac:dyDescent="0.35"/>
    <row r="287" spans="14:14" ht="14.5" x14ac:dyDescent="0.35"/>
    <row r="288" spans="14:14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00"/>
  <sheetViews>
    <sheetView workbookViewId="0">
      <selection sqref="A1:XFD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2.1796875" style="3" customWidth="1"/>
    <col min="7" max="7" width="11" style="3" customWidth="1"/>
    <col min="8" max="8" width="10.81640625" style="115" bestFit="1" customWidth="1"/>
    <col min="9" max="9" width="11" style="115" customWidth="1"/>
    <col min="10" max="10" width="17.6328125" style="115" bestFit="1" customWidth="1"/>
    <col min="11" max="11" width="18" style="3" customWidth="1"/>
    <col min="12" max="12" width="15.6328125" style="3" customWidth="1"/>
    <col min="13" max="13" width="8.81640625" style="3"/>
    <col min="14" max="14" width="19.81640625" style="3" customWidth="1"/>
    <col min="15" max="15" width="15.453125" style="3" customWidth="1"/>
    <col min="16" max="16" width="16.453125" style="3" bestFit="1" customWidth="1"/>
    <col min="17" max="17" width="21.1796875" style="3" customWidth="1"/>
    <col min="18" max="18" width="12.453125" style="3" customWidth="1"/>
    <col min="19" max="16384" width="8.81640625" style="3"/>
  </cols>
  <sheetData>
    <row r="1" spans="1:30" s="20" customFormat="1" ht="50" x14ac:dyDescent="0.35">
      <c r="A1" s="17" t="s">
        <v>719</v>
      </c>
      <c r="B1" s="17" t="s">
        <v>14</v>
      </c>
      <c r="C1" s="17" t="s">
        <v>499</v>
      </c>
      <c r="D1" s="17" t="s">
        <v>530</v>
      </c>
      <c r="E1" s="107" t="s">
        <v>622</v>
      </c>
      <c r="F1" s="17" t="s">
        <v>439</v>
      </c>
      <c r="G1" s="23" t="s">
        <v>440</v>
      </c>
      <c r="H1" s="112" t="s">
        <v>790</v>
      </c>
      <c r="I1" s="112" t="s">
        <v>791</v>
      </c>
      <c r="J1" s="112" t="s">
        <v>789</v>
      </c>
      <c r="K1" s="96" t="s">
        <v>441</v>
      </c>
      <c r="L1" s="96" t="s">
        <v>442</v>
      </c>
      <c r="M1" s="96" t="s">
        <v>443</v>
      </c>
      <c r="N1" s="96" t="s">
        <v>444</v>
      </c>
      <c r="O1" s="96" t="s">
        <v>445</v>
      </c>
      <c r="P1" s="96" t="s">
        <v>824</v>
      </c>
      <c r="Q1" s="96" t="s">
        <v>446</v>
      </c>
      <c r="R1" s="96" t="s">
        <v>447</v>
      </c>
      <c r="S1" s="96" t="s">
        <v>817</v>
      </c>
      <c r="T1" s="65" t="s">
        <v>448</v>
      </c>
      <c r="U1" s="65" t="s">
        <v>758</v>
      </c>
      <c r="V1" s="65" t="s">
        <v>449</v>
      </c>
      <c r="W1" s="65" t="s">
        <v>450</v>
      </c>
      <c r="X1" s="65" t="s">
        <v>451</v>
      </c>
      <c r="Y1" s="65" t="s">
        <v>452</v>
      </c>
      <c r="Z1" s="65" t="s">
        <v>453</v>
      </c>
      <c r="AA1" s="38" t="s">
        <v>454</v>
      </c>
      <c r="AB1" s="65" t="s">
        <v>455</v>
      </c>
      <c r="AC1" s="65" t="s">
        <v>456</v>
      </c>
      <c r="AD1" s="38" t="s">
        <v>457</v>
      </c>
    </row>
    <row r="2" spans="1:30" s="20" customFormat="1" ht="70.5" customHeight="1" x14ac:dyDescent="0.35">
      <c r="A2" s="21" t="s">
        <v>720</v>
      </c>
      <c r="B2" s="25" t="s">
        <v>23</v>
      </c>
      <c r="C2" s="25" t="s">
        <v>371</v>
      </c>
      <c r="D2" s="25" t="s">
        <v>401</v>
      </c>
      <c r="E2" s="21" t="s">
        <v>438</v>
      </c>
      <c r="F2" s="21" t="s">
        <v>818</v>
      </c>
      <c r="G2" s="21" t="s">
        <v>74</v>
      </c>
      <c r="H2" s="113" t="s">
        <v>795</v>
      </c>
      <c r="I2" s="113" t="s">
        <v>796</v>
      </c>
      <c r="J2" s="113" t="s">
        <v>794</v>
      </c>
      <c r="K2" s="97" t="s">
        <v>465</v>
      </c>
      <c r="L2" s="54"/>
      <c r="M2" s="54"/>
      <c r="N2" s="54" t="s">
        <v>359</v>
      </c>
      <c r="O2" s="97" t="s">
        <v>783</v>
      </c>
      <c r="P2" s="97" t="s">
        <v>825</v>
      </c>
      <c r="Q2" s="97" t="s">
        <v>463</v>
      </c>
      <c r="R2" s="97" t="s">
        <v>464</v>
      </c>
      <c r="S2" s="97"/>
      <c r="T2" s="47" t="s">
        <v>462</v>
      </c>
      <c r="U2" s="47" t="s">
        <v>759</v>
      </c>
      <c r="V2" s="48" t="s">
        <v>100</v>
      </c>
      <c r="W2" s="48" t="s">
        <v>101</v>
      </c>
      <c r="X2" s="48" t="s">
        <v>102</v>
      </c>
      <c r="Y2" s="48" t="s">
        <v>366</v>
      </c>
      <c r="Z2" s="47" t="s">
        <v>461</v>
      </c>
      <c r="AA2" s="47" t="s">
        <v>460</v>
      </c>
      <c r="AB2" s="47" t="s">
        <v>365</v>
      </c>
      <c r="AC2" s="47" t="s">
        <v>459</v>
      </c>
      <c r="AD2" s="47" t="s">
        <v>458</v>
      </c>
    </row>
    <row r="3" spans="1:30" s="33" customFormat="1" ht="18" customHeight="1" x14ac:dyDescent="0.35">
      <c r="A3" s="27" t="s">
        <v>403</v>
      </c>
      <c r="B3" s="26"/>
      <c r="C3" s="68"/>
      <c r="D3" s="26"/>
      <c r="E3" s="27"/>
      <c r="F3" s="27"/>
      <c r="G3" s="27"/>
      <c r="H3" s="114" t="s">
        <v>792</v>
      </c>
      <c r="I3" s="114" t="s">
        <v>41</v>
      </c>
      <c r="J3" s="114" t="s">
        <v>793</v>
      </c>
      <c r="K3" s="110" t="s">
        <v>335</v>
      </c>
      <c r="L3" s="111" t="s">
        <v>760</v>
      </c>
      <c r="M3" s="110" t="s">
        <v>358</v>
      </c>
      <c r="N3" s="110"/>
      <c r="O3" s="110"/>
      <c r="P3" s="111" t="s">
        <v>826</v>
      </c>
      <c r="Q3" s="110" t="s">
        <v>44</v>
      </c>
      <c r="R3" s="110"/>
      <c r="S3" s="110"/>
      <c r="T3" s="63" t="s">
        <v>145</v>
      </c>
      <c r="U3" s="63" t="s">
        <v>145</v>
      </c>
      <c r="V3" s="63"/>
      <c r="W3" s="63"/>
      <c r="X3" s="63" t="s">
        <v>146</v>
      </c>
      <c r="Y3" s="63" t="s">
        <v>145</v>
      </c>
      <c r="Z3" s="63" t="s">
        <v>145</v>
      </c>
      <c r="AA3" s="59" t="s">
        <v>145</v>
      </c>
      <c r="AB3" s="63"/>
      <c r="AC3" s="63"/>
      <c r="AD3" s="59"/>
    </row>
    <row r="4" spans="1:30" x14ac:dyDescent="0.35">
      <c r="A4" s="13"/>
      <c r="B4" s="7"/>
      <c r="C4" s="3"/>
      <c r="D4" s="8"/>
    </row>
    <row r="5" spans="1:30" x14ac:dyDescent="0.35">
      <c r="A5" s="13"/>
      <c r="B5" s="7"/>
      <c r="C5" s="3"/>
      <c r="D5" s="8"/>
    </row>
    <row r="6" spans="1:30" x14ac:dyDescent="0.35">
      <c r="A6" s="13"/>
      <c r="B6" s="7"/>
      <c r="C6" s="3"/>
      <c r="D6" s="8"/>
    </row>
    <row r="7" spans="1:30" x14ac:dyDescent="0.35">
      <c r="A7" s="13"/>
      <c r="B7" s="7"/>
      <c r="C7" s="3"/>
      <c r="D7" s="8"/>
    </row>
    <row r="8" spans="1:30" x14ac:dyDescent="0.35">
      <c r="B8" s="7"/>
      <c r="C8" s="3"/>
    </row>
    <row r="9" spans="1:30" x14ac:dyDescent="0.35">
      <c r="B9" s="7"/>
      <c r="C9" s="3"/>
    </row>
    <row r="10" spans="1:30" x14ac:dyDescent="0.35">
      <c r="B10" s="7"/>
      <c r="C10" s="3"/>
    </row>
    <row r="11" spans="1:30" x14ac:dyDescent="0.35">
      <c r="B11" s="7"/>
      <c r="C11" s="3"/>
    </row>
    <row r="12" spans="1:30" x14ac:dyDescent="0.35">
      <c r="B12" s="7"/>
      <c r="C12" s="3"/>
    </row>
    <row r="13" spans="1:30" x14ac:dyDescent="0.35">
      <c r="B13" s="7"/>
      <c r="C13" s="3"/>
    </row>
    <row r="14" spans="1:30" x14ac:dyDescent="0.35">
      <c r="B14" s="7"/>
      <c r="C14" s="3"/>
    </row>
    <row r="15" spans="1:30" x14ac:dyDescent="0.35">
      <c r="B15" s="7"/>
      <c r="C15" s="3"/>
    </row>
    <row r="16" spans="1:30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4000000}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 xr:uid="{00000000-0002-0000-0700-000005000000}">
          <x14:formula1>
            <xm:f>'controlled vocabulary'!$AB$4:$AB$9</xm:f>
          </x14:formula1>
          <xm:sqref>F4:F1048576</xm:sqref>
        </x14:dataValidation>
        <x14:dataValidation type="list" allowBlank="1" showInputMessage="1" showErrorMessage="1" xr:uid="{00000000-0002-0000-0700-000006000000}">
          <x14:formula1>
            <xm:f>'controlled vocabulary'!$AF$4:$AF$5</xm:f>
          </x14:formula1>
          <xm:sqref>P4:P1048576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workbookViewId="0">
      <selection activeCell="E1" sqref="E1:E1048576"/>
    </sheetView>
  </sheetViews>
  <sheetFormatPr defaultColWidth="15.1796875" defaultRowHeight="15" customHeight="1" x14ac:dyDescent="0.35"/>
  <cols>
    <col min="1" max="1" width="12.453125" customWidth="1"/>
    <col min="2" max="2" width="6.6328125" customWidth="1"/>
    <col min="3" max="4" width="11" customWidth="1"/>
    <col min="5" max="5" width="14.36328125" customWidth="1"/>
    <col min="6" max="6" width="13.453125" customWidth="1"/>
    <col min="7" max="7" width="12.6328125" customWidth="1"/>
    <col min="8" max="8" width="11.1796875" customWidth="1"/>
    <col min="9" max="10" width="10.1796875" customWidth="1"/>
    <col min="11" max="11" width="14.81640625" customWidth="1"/>
    <col min="12" max="12" width="10.1796875" customWidth="1"/>
    <col min="13" max="13" width="19.6328125" customWidth="1"/>
    <col min="14" max="14" width="10.1796875" customWidth="1"/>
    <col min="15" max="15" width="15.36328125" bestFit="1" customWidth="1"/>
    <col min="16" max="17" width="10.1796875" customWidth="1"/>
    <col min="18" max="19" width="13.6328125" customWidth="1"/>
    <col min="20" max="20" width="23.1796875" customWidth="1"/>
    <col min="21" max="21" width="10.453125" bestFit="1" customWidth="1"/>
    <col min="22" max="27" width="10.453125" customWidth="1"/>
    <col min="28" max="28" width="13.453125" bestFit="1" customWidth="1"/>
    <col min="29" max="29" width="20.36328125" bestFit="1" customWidth="1"/>
    <col min="30" max="30" width="14.36328125" bestFit="1" customWidth="1"/>
    <col min="31" max="31" width="15.453125" customWidth="1"/>
    <col min="32" max="33" width="23.1796875" customWidth="1"/>
    <col min="34" max="34" width="14.453125" customWidth="1"/>
    <col min="36" max="36" width="9.6328125" customWidth="1"/>
    <col min="37" max="37" width="11.6328125" customWidth="1"/>
    <col min="38" max="38" width="30.1796875" customWidth="1"/>
    <col min="39" max="39" width="27.36328125" customWidth="1"/>
    <col min="40" max="43" width="13.1796875" customWidth="1"/>
  </cols>
  <sheetData>
    <row r="1" spans="1:39" s="70" customFormat="1" ht="15" customHeight="1" x14ac:dyDescent="0.35">
      <c r="A1" s="69" t="s">
        <v>174</v>
      </c>
      <c r="B1" s="69" t="s">
        <v>175</v>
      </c>
      <c r="C1" s="71"/>
      <c r="D1" s="71"/>
      <c r="E1" s="71"/>
      <c r="F1" s="71"/>
      <c r="G1" s="71"/>
      <c r="H1" s="71"/>
      <c r="J1" s="72"/>
      <c r="K1" s="69" t="s">
        <v>671</v>
      </c>
      <c r="L1" s="72"/>
      <c r="M1" s="72"/>
      <c r="N1" s="72"/>
      <c r="O1" s="72"/>
      <c r="P1" s="72"/>
      <c r="Q1" s="72"/>
      <c r="R1" s="69" t="s">
        <v>176</v>
      </c>
      <c r="S1" s="72"/>
      <c r="T1" s="71"/>
      <c r="U1" s="71"/>
      <c r="V1" s="69" t="s">
        <v>672</v>
      </c>
      <c r="W1" s="71"/>
      <c r="X1" s="71"/>
      <c r="Y1" s="71"/>
      <c r="Z1" s="71"/>
      <c r="AA1" s="71"/>
      <c r="AB1" s="69" t="s">
        <v>664</v>
      </c>
      <c r="AC1" s="72"/>
      <c r="AD1" s="71"/>
      <c r="AF1" s="71"/>
      <c r="AG1" s="71"/>
      <c r="AH1" s="69" t="s">
        <v>177</v>
      </c>
      <c r="AJ1" s="71"/>
      <c r="AK1" s="71"/>
      <c r="AL1" s="71"/>
      <c r="AM1" s="71"/>
    </row>
    <row r="2" spans="1:39" s="70" customFormat="1" ht="15" customHeight="1" x14ac:dyDescent="0.35">
      <c r="A2" s="73" t="s">
        <v>15</v>
      </c>
      <c r="B2" s="73" t="s">
        <v>17</v>
      </c>
      <c r="C2" s="73" t="s">
        <v>18</v>
      </c>
      <c r="D2" s="73" t="s">
        <v>729</v>
      </c>
      <c r="E2" s="73" t="s">
        <v>22</v>
      </c>
      <c r="F2" s="73" t="s">
        <v>19</v>
      </c>
      <c r="G2" s="73" t="s">
        <v>20</v>
      </c>
      <c r="H2" s="73" t="s">
        <v>21</v>
      </c>
      <c r="I2" s="73" t="s">
        <v>53</v>
      </c>
      <c r="J2" s="74" t="s">
        <v>362</v>
      </c>
      <c r="K2" s="73" t="s">
        <v>476</v>
      </c>
      <c r="L2" s="73" t="s">
        <v>478</v>
      </c>
      <c r="M2" s="73" t="s">
        <v>479</v>
      </c>
      <c r="N2" s="73" t="s">
        <v>701</v>
      </c>
      <c r="O2" s="73" t="s">
        <v>692</v>
      </c>
      <c r="P2" s="73" t="s">
        <v>745</v>
      </c>
      <c r="Q2" s="73" t="s">
        <v>488</v>
      </c>
      <c r="R2" s="73" t="s">
        <v>63</v>
      </c>
      <c r="S2" s="75" t="s">
        <v>311</v>
      </c>
      <c r="T2" s="73" t="s">
        <v>65</v>
      </c>
      <c r="U2" s="73" t="s">
        <v>617</v>
      </c>
      <c r="V2" s="73" t="s">
        <v>373</v>
      </c>
      <c r="W2" s="73" t="s">
        <v>374</v>
      </c>
      <c r="X2" s="73" t="s">
        <v>375</v>
      </c>
      <c r="Y2" s="73" t="s">
        <v>703</v>
      </c>
      <c r="Z2" s="73" t="s">
        <v>376</v>
      </c>
      <c r="AA2" s="73" t="s">
        <v>400</v>
      </c>
      <c r="AB2" s="73" t="s">
        <v>761</v>
      </c>
      <c r="AC2" s="73" t="s">
        <v>815</v>
      </c>
      <c r="AD2" s="73" t="s">
        <v>764</v>
      </c>
      <c r="AE2" s="73" t="s">
        <v>762</v>
      </c>
      <c r="AF2" s="73" t="s">
        <v>763</v>
      </c>
      <c r="AG2" s="73" t="s">
        <v>765</v>
      </c>
      <c r="AH2" s="76" t="s">
        <v>625</v>
      </c>
      <c r="AI2" s="77" t="s">
        <v>629</v>
      </c>
      <c r="AJ2" s="75" t="s">
        <v>624</v>
      </c>
      <c r="AK2" s="73" t="s">
        <v>626</v>
      </c>
      <c r="AL2" s="73" t="s">
        <v>766</v>
      </c>
      <c r="AM2" s="73" t="s">
        <v>767</v>
      </c>
    </row>
    <row r="3" spans="1:39" s="70" customFormat="1" ht="15" customHeight="1" x14ac:dyDescent="0.35">
      <c r="A3" s="78"/>
      <c r="B3" s="78"/>
      <c r="C3" s="78"/>
      <c r="D3" s="78"/>
      <c r="E3" s="78"/>
      <c r="F3" s="79" t="str">
        <f>HYPERLINK("http://www.water-research.net/course/drainageclass.pdf","Soil Drainage Classes")</f>
        <v>Soil Drainage Classes</v>
      </c>
      <c r="G3" s="79" t="str">
        <f>HYPERLINK("http://www.nrcs.usda.gov/Internet/FSE_DOCUMENTS/nrcs142p2_052523.pdf","NRCS")</f>
        <v>NRCS</v>
      </c>
      <c r="H3" s="79" t="str">
        <f>HYPERLINK("http://jersey.uoregon.edu/~mstrick/AskGeoMan/geoQuerry11.html","Mafic vs. Felsic")</f>
        <v>Mafic vs. Felsic</v>
      </c>
      <c r="I3" s="78"/>
      <c r="J3" s="78"/>
      <c r="K3" s="78"/>
      <c r="L3" s="78"/>
      <c r="M3" s="78"/>
      <c r="N3" s="78"/>
      <c r="O3" s="78"/>
      <c r="P3" s="78"/>
      <c r="Q3" s="78"/>
      <c r="R3" s="78" t="s">
        <v>178</v>
      </c>
      <c r="S3" s="78"/>
      <c r="T3" s="80"/>
      <c r="U3" s="80"/>
      <c r="V3" s="80"/>
      <c r="W3" s="80"/>
      <c r="X3" s="80"/>
      <c r="Y3" s="80"/>
      <c r="Z3" s="80"/>
      <c r="AA3" s="80"/>
      <c r="AB3" s="80"/>
      <c r="AC3" s="78"/>
      <c r="AD3" s="80"/>
      <c r="AE3" s="80"/>
      <c r="AF3" s="80"/>
      <c r="AG3" s="80"/>
      <c r="AH3" s="78" t="s">
        <v>152</v>
      </c>
      <c r="AI3" s="81"/>
      <c r="AJ3" s="78" t="s">
        <v>179</v>
      </c>
      <c r="AK3" s="78" t="s">
        <v>180</v>
      </c>
      <c r="AL3" s="78"/>
      <c r="AM3" s="78"/>
    </row>
    <row r="4" spans="1:39" ht="12.75" customHeight="1" x14ac:dyDescent="0.35">
      <c r="A4" s="1" t="s">
        <v>181</v>
      </c>
      <c r="B4" s="1" t="s">
        <v>182</v>
      </c>
      <c r="C4" s="1" t="s">
        <v>183</v>
      </c>
      <c r="D4" s="1" t="s">
        <v>731</v>
      </c>
      <c r="E4" s="1" t="s">
        <v>184</v>
      </c>
      <c r="F4" s="1" t="s">
        <v>185</v>
      </c>
      <c r="G4" s="1" t="s">
        <v>186</v>
      </c>
      <c r="H4" s="1" t="s">
        <v>187</v>
      </c>
      <c r="I4" s="1" t="s">
        <v>188</v>
      </c>
      <c r="J4" s="14" t="s">
        <v>363</v>
      </c>
      <c r="K4" s="1" t="s">
        <v>674</v>
      </c>
      <c r="L4" s="1" t="s">
        <v>680</v>
      </c>
      <c r="M4" s="1" t="s">
        <v>685</v>
      </c>
      <c r="N4" s="1" t="s">
        <v>689</v>
      </c>
      <c r="O4" s="1" t="s">
        <v>693</v>
      </c>
      <c r="P4" s="1" t="s">
        <v>747</v>
      </c>
      <c r="Q4" s="1" t="s">
        <v>711</v>
      </c>
      <c r="R4" s="1" t="s">
        <v>342</v>
      </c>
      <c r="S4" s="1" t="s">
        <v>312</v>
      </c>
      <c r="T4" s="1" t="s">
        <v>189</v>
      </c>
      <c r="U4" s="1" t="s">
        <v>618</v>
      </c>
      <c r="V4" s="1" t="s">
        <v>698</v>
      </c>
      <c r="W4" s="1" t="s">
        <v>680</v>
      </c>
      <c r="X4" s="1" t="s">
        <v>690</v>
      </c>
      <c r="Y4" s="1" t="s">
        <v>693</v>
      </c>
      <c r="Z4" s="1" t="s">
        <v>712</v>
      </c>
      <c r="AA4" s="1" t="s">
        <v>708</v>
      </c>
      <c r="AB4" s="1" t="s">
        <v>823</v>
      </c>
      <c r="AC4" s="1" t="s">
        <v>685</v>
      </c>
      <c r="AD4" s="14" t="s">
        <v>352</v>
      </c>
      <c r="AE4" s="14" t="s">
        <v>348</v>
      </c>
      <c r="AF4" s="14" t="s">
        <v>350</v>
      </c>
      <c r="AG4" s="14" t="s">
        <v>356</v>
      </c>
      <c r="AH4" t="s">
        <v>284</v>
      </c>
      <c r="AI4" t="s">
        <v>289</v>
      </c>
      <c r="AJ4" t="s">
        <v>332</v>
      </c>
      <c r="AK4" s="2" t="s">
        <v>190</v>
      </c>
      <c r="AL4" s="2" t="s">
        <v>66</v>
      </c>
      <c r="AM4" s="2" t="s">
        <v>191</v>
      </c>
    </row>
    <row r="5" spans="1:39" ht="12.75" customHeight="1" x14ac:dyDescent="0.35">
      <c r="A5" s="1" t="s">
        <v>192</v>
      </c>
      <c r="B5" s="1" t="s">
        <v>193</v>
      </c>
      <c r="C5" s="1" t="s">
        <v>194</v>
      </c>
      <c r="D5" s="1" t="s">
        <v>730</v>
      </c>
      <c r="E5" s="1" t="s">
        <v>195</v>
      </c>
      <c r="F5" s="1" t="s">
        <v>196</v>
      </c>
      <c r="G5" s="1" t="s">
        <v>197</v>
      </c>
      <c r="H5" s="1" t="s">
        <v>198</v>
      </c>
      <c r="I5" s="1" t="s">
        <v>199</v>
      </c>
      <c r="J5" s="14" t="s">
        <v>362</v>
      </c>
      <c r="K5" s="1" t="s">
        <v>675</v>
      </c>
      <c r="L5" s="1" t="s">
        <v>681</v>
      </c>
      <c r="M5" s="1" t="s">
        <v>686</v>
      </c>
      <c r="N5" s="1" t="s">
        <v>705</v>
      </c>
      <c r="O5" s="1" t="s">
        <v>694</v>
      </c>
      <c r="P5" s="1" t="s">
        <v>748</v>
      </c>
      <c r="Q5" s="1" t="s">
        <v>710</v>
      </c>
      <c r="R5" s="1" t="s">
        <v>200</v>
      </c>
      <c r="S5" s="1" t="s">
        <v>314</v>
      </c>
      <c r="T5" s="1" t="s">
        <v>201</v>
      </c>
      <c r="U5" s="1" t="s">
        <v>619</v>
      </c>
      <c r="V5" s="1" t="s">
        <v>699</v>
      </c>
      <c r="W5" s="1" t="s">
        <v>681</v>
      </c>
      <c r="X5" s="1" t="s">
        <v>702</v>
      </c>
      <c r="Y5" s="1" t="s">
        <v>694</v>
      </c>
      <c r="Z5" s="1" t="s">
        <v>716</v>
      </c>
      <c r="AA5" s="1" t="s">
        <v>709</v>
      </c>
      <c r="AB5" s="1" t="s">
        <v>819</v>
      </c>
      <c r="AC5" s="1" t="s">
        <v>686</v>
      </c>
      <c r="AD5" s="14" t="s">
        <v>353</v>
      </c>
      <c r="AE5" s="14" t="s">
        <v>349</v>
      </c>
      <c r="AF5" s="14" t="s">
        <v>351</v>
      </c>
      <c r="AG5" s="14" t="s">
        <v>357</v>
      </c>
      <c r="AH5" t="s">
        <v>285</v>
      </c>
      <c r="AI5" t="s">
        <v>290</v>
      </c>
      <c r="AJ5" t="s">
        <v>333</v>
      </c>
      <c r="AK5" s="2" t="s">
        <v>214</v>
      </c>
      <c r="AL5" s="2" t="s">
        <v>202</v>
      </c>
      <c r="AM5" s="2" t="s">
        <v>191</v>
      </c>
    </row>
    <row r="6" spans="1:39" ht="12.75" customHeight="1" x14ac:dyDescent="0.35">
      <c r="A6" s="1" t="s">
        <v>203</v>
      </c>
      <c r="B6" s="1" t="s">
        <v>204</v>
      </c>
      <c r="C6" s="1" t="s">
        <v>205</v>
      </c>
      <c r="D6" s="1" t="s">
        <v>233</v>
      </c>
      <c r="E6" s="1" t="s">
        <v>206</v>
      </c>
      <c r="F6" s="1" t="s">
        <v>207</v>
      </c>
      <c r="G6" s="1" t="s">
        <v>208</v>
      </c>
      <c r="H6" s="1" t="s">
        <v>209</v>
      </c>
      <c r="I6" s="1" t="s">
        <v>210</v>
      </c>
      <c r="J6" s="1"/>
      <c r="K6" s="1" t="s">
        <v>676</v>
      </c>
      <c r="L6" s="1" t="s">
        <v>684</v>
      </c>
      <c r="M6" s="1" t="s">
        <v>687</v>
      </c>
      <c r="N6" s="1" t="s">
        <v>721</v>
      </c>
      <c r="O6" s="1" t="s">
        <v>695</v>
      </c>
      <c r="P6" s="1" t="s">
        <v>335</v>
      </c>
      <c r="Q6" s="1" t="s">
        <v>737</v>
      </c>
      <c r="R6" s="1" t="s">
        <v>211</v>
      </c>
      <c r="S6" s="1" t="s">
        <v>313</v>
      </c>
      <c r="T6" s="1" t="s">
        <v>212</v>
      </c>
      <c r="U6" s="1" t="s">
        <v>757</v>
      </c>
      <c r="V6" s="1" t="s">
        <v>700</v>
      </c>
      <c r="W6" s="1" t="s">
        <v>684</v>
      </c>
      <c r="X6" s="1"/>
      <c r="Y6" s="1" t="s">
        <v>695</v>
      </c>
      <c r="Z6" s="1" t="s">
        <v>717</v>
      </c>
      <c r="AA6" s="1" t="s">
        <v>735</v>
      </c>
      <c r="AB6" s="1" t="s">
        <v>820</v>
      </c>
      <c r="AC6" s="1" t="s">
        <v>816</v>
      </c>
      <c r="AD6" s="14" t="s">
        <v>354</v>
      </c>
      <c r="AE6" s="14" t="s">
        <v>233</v>
      </c>
      <c r="AF6" s="1"/>
      <c r="AG6" s="14"/>
      <c r="AH6" t="s">
        <v>234</v>
      </c>
      <c r="AI6" t="s">
        <v>213</v>
      </c>
      <c r="AJ6" s="1" t="s">
        <v>334</v>
      </c>
      <c r="AK6" s="2" t="s">
        <v>41</v>
      </c>
      <c r="AL6" s="2" t="s">
        <v>215</v>
      </c>
      <c r="AM6" s="2" t="s">
        <v>191</v>
      </c>
    </row>
    <row r="7" spans="1:39" ht="12.75" customHeight="1" x14ac:dyDescent="0.35">
      <c r="A7" s="1" t="s">
        <v>216</v>
      </c>
      <c r="B7" s="1" t="s">
        <v>217</v>
      </c>
      <c r="C7" s="1"/>
      <c r="D7" s="1"/>
      <c r="E7" s="1" t="s">
        <v>218</v>
      </c>
      <c r="F7" s="1" t="s">
        <v>219</v>
      </c>
      <c r="G7" s="1" t="s">
        <v>220</v>
      </c>
      <c r="H7" s="1"/>
      <c r="I7" s="1" t="s">
        <v>221</v>
      </c>
      <c r="J7" s="1"/>
      <c r="K7" s="1" t="s">
        <v>677</v>
      </c>
      <c r="L7" s="1" t="s">
        <v>682</v>
      </c>
      <c r="M7" s="1" t="s">
        <v>688</v>
      </c>
      <c r="N7" s="1"/>
      <c r="O7" s="1" t="s">
        <v>696</v>
      </c>
      <c r="P7" s="1"/>
      <c r="Q7" s="1" t="s">
        <v>738</v>
      </c>
      <c r="R7" s="1" t="s">
        <v>222</v>
      </c>
      <c r="S7" s="1" t="s">
        <v>316</v>
      </c>
      <c r="T7" s="1" t="s">
        <v>223</v>
      </c>
      <c r="U7" s="1"/>
      <c r="V7" s="1"/>
      <c r="W7" s="1" t="s">
        <v>682</v>
      </c>
      <c r="X7" s="1"/>
      <c r="Y7" s="1" t="s">
        <v>696</v>
      </c>
      <c r="Z7" s="1" t="s">
        <v>713</v>
      </c>
      <c r="AA7" s="1" t="s">
        <v>736</v>
      </c>
      <c r="AB7" s="1" t="s">
        <v>821</v>
      </c>
      <c r="AC7" s="1"/>
      <c r="AD7" s="14" t="s">
        <v>355</v>
      </c>
      <c r="AE7" s="1"/>
      <c r="AF7" s="1"/>
      <c r="AG7" s="14"/>
      <c r="AH7" t="s">
        <v>254</v>
      </c>
      <c r="AI7" t="s">
        <v>235</v>
      </c>
      <c r="AJ7" t="s">
        <v>298</v>
      </c>
      <c r="AK7" s="2" t="s">
        <v>246</v>
      </c>
      <c r="AL7" s="2" t="s">
        <v>224</v>
      </c>
      <c r="AM7" s="2" t="s">
        <v>225</v>
      </c>
    </row>
    <row r="8" spans="1:39" ht="12.75" customHeight="1" x14ac:dyDescent="0.35">
      <c r="A8" s="1" t="s">
        <v>226</v>
      </c>
      <c r="B8" s="1" t="s">
        <v>227</v>
      </c>
      <c r="C8" s="1"/>
      <c r="D8" s="1"/>
      <c r="E8" s="1" t="s">
        <v>228</v>
      </c>
      <c r="F8" s="1" t="s">
        <v>229</v>
      </c>
      <c r="G8" s="1" t="s">
        <v>230</v>
      </c>
      <c r="H8" s="1"/>
      <c r="I8" s="1" t="s">
        <v>231</v>
      </c>
      <c r="J8" s="1"/>
      <c r="K8" s="1" t="s">
        <v>678</v>
      </c>
      <c r="L8" s="1" t="s">
        <v>683</v>
      </c>
      <c r="M8" s="1" t="s">
        <v>788</v>
      </c>
      <c r="N8" s="1"/>
      <c r="O8" s="1" t="s">
        <v>697</v>
      </c>
      <c r="P8" s="1"/>
      <c r="Q8" s="1" t="s">
        <v>739</v>
      </c>
      <c r="R8" s="1" t="s">
        <v>232</v>
      </c>
      <c r="S8" s="1" t="s">
        <v>315</v>
      </c>
      <c r="T8" s="1" t="s">
        <v>233</v>
      </c>
      <c r="U8" s="1"/>
      <c r="V8" s="1"/>
      <c r="W8" s="1" t="s">
        <v>683</v>
      </c>
      <c r="X8" s="1"/>
      <c r="Y8" s="1" t="s">
        <v>697</v>
      </c>
      <c r="Z8" s="1" t="s">
        <v>718</v>
      </c>
      <c r="AA8" s="1"/>
      <c r="AB8" s="1" t="s">
        <v>822</v>
      </c>
      <c r="AC8" s="1"/>
      <c r="AD8" s="1"/>
      <c r="AE8" s="1"/>
      <c r="AF8" s="1"/>
      <c r="AG8" s="1"/>
      <c r="AH8" t="s">
        <v>260</v>
      </c>
      <c r="AI8" t="s">
        <v>245</v>
      </c>
      <c r="AJ8" t="s">
        <v>299</v>
      </c>
      <c r="AK8" s="2" t="s">
        <v>335</v>
      </c>
      <c r="AL8" s="2" t="s">
        <v>236</v>
      </c>
      <c r="AM8" s="2" t="s">
        <v>237</v>
      </c>
    </row>
    <row r="9" spans="1:39" ht="12.75" customHeight="1" x14ac:dyDescent="0.35">
      <c r="A9" s="1" t="s">
        <v>238</v>
      </c>
      <c r="B9" s="1" t="s">
        <v>239</v>
      </c>
      <c r="C9" s="1"/>
      <c r="D9" s="1"/>
      <c r="E9" s="1" t="s">
        <v>240</v>
      </c>
      <c r="F9" s="1" t="s">
        <v>241</v>
      </c>
      <c r="G9" s="1" t="s">
        <v>242</v>
      </c>
      <c r="H9" s="1"/>
      <c r="I9" s="1" t="s">
        <v>243</v>
      </c>
      <c r="J9" s="1"/>
      <c r="K9" s="1" t="s">
        <v>679</v>
      </c>
      <c r="L9" s="1" t="s">
        <v>734</v>
      </c>
      <c r="M9" s="1"/>
      <c r="N9" s="1"/>
      <c r="O9" s="1" t="s">
        <v>704</v>
      </c>
      <c r="P9" s="1"/>
      <c r="Q9" s="1" t="s">
        <v>733</v>
      </c>
      <c r="R9" s="1" t="s">
        <v>244</v>
      </c>
      <c r="S9" s="1"/>
      <c r="T9" s="1"/>
      <c r="U9" s="1"/>
      <c r="V9" s="1"/>
      <c r="W9" s="1"/>
      <c r="X9" s="1"/>
      <c r="Y9" s="1" t="s">
        <v>704</v>
      </c>
      <c r="Z9" s="1"/>
      <c r="AA9" s="1"/>
      <c r="AB9" s="1" t="s">
        <v>768</v>
      </c>
      <c r="AC9" s="1"/>
      <c r="AD9" s="1"/>
      <c r="AE9" s="1"/>
      <c r="AF9" s="1"/>
      <c r="AG9" s="1"/>
      <c r="AH9" t="s">
        <v>345</v>
      </c>
      <c r="AI9" t="s">
        <v>292</v>
      </c>
      <c r="AJ9" t="s">
        <v>300</v>
      </c>
      <c r="AK9" s="2" t="s">
        <v>336</v>
      </c>
      <c r="AL9" s="2" t="s">
        <v>247</v>
      </c>
      <c r="AM9" s="2" t="s">
        <v>237</v>
      </c>
    </row>
    <row r="10" spans="1:39" ht="12.75" customHeight="1" x14ac:dyDescent="0.35">
      <c r="A10" s="1" t="s">
        <v>248</v>
      </c>
      <c r="B10" s="1" t="s">
        <v>249</v>
      </c>
      <c r="C10" s="1"/>
      <c r="D10" s="1"/>
      <c r="E10" s="1" t="s">
        <v>250</v>
      </c>
      <c r="F10" s="1" t="s">
        <v>251</v>
      </c>
      <c r="G10" s="1" t="s">
        <v>252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 t="s">
        <v>253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t="s">
        <v>286</v>
      </c>
      <c r="AI10" t="s">
        <v>255</v>
      </c>
      <c r="AJ10" t="s">
        <v>301</v>
      </c>
      <c r="AK10" s="2" t="s">
        <v>337</v>
      </c>
      <c r="AL10" s="2" t="s">
        <v>67</v>
      </c>
      <c r="AM10" s="2" t="s">
        <v>256</v>
      </c>
    </row>
    <row r="11" spans="1:39" ht="12.75" customHeight="1" x14ac:dyDescent="0.35">
      <c r="A11" s="1"/>
      <c r="B11" s="1" t="s">
        <v>257</v>
      </c>
      <c r="C11" s="1"/>
      <c r="D11" s="1"/>
      <c r="E11" s="1" t="s">
        <v>1055</v>
      </c>
      <c r="F11" s="1"/>
      <c r="G11" s="1" t="s">
        <v>258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259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t="s">
        <v>287</v>
      </c>
      <c r="AI11" t="s">
        <v>261</v>
      </c>
      <c r="AJ11" t="s">
        <v>261</v>
      </c>
      <c r="AK11" s="2"/>
      <c r="AL11" s="2" t="s">
        <v>262</v>
      </c>
      <c r="AM11" s="2" t="s">
        <v>263</v>
      </c>
    </row>
    <row r="12" spans="1:39" ht="12.7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 t="s">
        <v>264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t="s">
        <v>288</v>
      </c>
      <c r="AI12" t="s">
        <v>293</v>
      </c>
      <c r="AJ12" t="s">
        <v>302</v>
      </c>
      <c r="AK12" s="2"/>
      <c r="AL12" s="2" t="s">
        <v>265</v>
      </c>
      <c r="AM12" s="2" t="s">
        <v>266</v>
      </c>
    </row>
    <row r="13" spans="1:39" ht="12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267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2" t="s">
        <v>343</v>
      </c>
      <c r="AI13" t="s">
        <v>294</v>
      </c>
      <c r="AJ13" t="s">
        <v>303</v>
      </c>
      <c r="AK13" s="2"/>
      <c r="AL13" s="2" t="s">
        <v>268</v>
      </c>
      <c r="AM13" s="2" t="s">
        <v>269</v>
      </c>
    </row>
    <row r="14" spans="1:39" ht="12.7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270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" t="s">
        <v>344</v>
      </c>
      <c r="AI14" t="s">
        <v>291</v>
      </c>
      <c r="AJ14" t="s">
        <v>304</v>
      </c>
      <c r="AK14" s="2"/>
      <c r="AL14" s="2" t="s">
        <v>68</v>
      </c>
      <c r="AM14" s="2" t="s">
        <v>271</v>
      </c>
    </row>
    <row r="15" spans="1:39" ht="12.7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 t="s">
        <v>272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2"/>
      <c r="AI15" t="s">
        <v>295</v>
      </c>
      <c r="AJ15" t="s">
        <v>305</v>
      </c>
      <c r="AK15" s="2"/>
      <c r="AL15" s="2" t="s">
        <v>273</v>
      </c>
      <c r="AM15" s="2" t="s">
        <v>271</v>
      </c>
    </row>
    <row r="16" spans="1:39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340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2"/>
      <c r="AI16" t="s">
        <v>296</v>
      </c>
      <c r="AJ16" t="s">
        <v>306</v>
      </c>
      <c r="AK16" s="2"/>
      <c r="AL16" s="2" t="s">
        <v>274</v>
      </c>
      <c r="AM16" s="2" t="s">
        <v>275</v>
      </c>
    </row>
    <row r="17" spans="1:39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2"/>
      <c r="AI17" t="s">
        <v>297</v>
      </c>
      <c r="AJ17" t="s">
        <v>307</v>
      </c>
      <c r="AK17" s="2"/>
      <c r="AL17" s="2" t="s">
        <v>69</v>
      </c>
      <c r="AM17" s="2" t="s">
        <v>276</v>
      </c>
    </row>
    <row r="18" spans="1:39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2"/>
      <c r="AI18" t="s">
        <v>338</v>
      </c>
      <c r="AJ18" t="s">
        <v>308</v>
      </c>
      <c r="AK18" s="2"/>
      <c r="AL18" s="2"/>
      <c r="AM18" s="2"/>
    </row>
    <row r="19" spans="1:39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I19" t="s">
        <v>339</v>
      </c>
      <c r="AJ19" s="2"/>
      <c r="AK19" s="2"/>
      <c r="AL19" s="2"/>
      <c r="AM19" s="2"/>
    </row>
    <row r="20" spans="1:39" ht="12.7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I20" t="s">
        <v>341</v>
      </c>
      <c r="AJ20" s="2"/>
      <c r="AK20" s="2"/>
      <c r="AL20" s="2"/>
      <c r="AM20" s="2"/>
    </row>
    <row r="21" spans="1:39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J21" s="2"/>
      <c r="AK21" s="2"/>
      <c r="AL21" s="2"/>
      <c r="AM21" s="2"/>
    </row>
    <row r="22" spans="1:39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J22" s="2"/>
      <c r="AK22" s="2"/>
      <c r="AL22" s="2"/>
      <c r="AM22" s="2"/>
    </row>
    <row r="23" spans="1:39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J23" s="2"/>
      <c r="AK23" s="2"/>
      <c r="AL23" s="2"/>
      <c r="AM23" s="2"/>
    </row>
    <row r="24" spans="1:39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J24" s="2"/>
      <c r="AK24" s="2"/>
      <c r="AL24" s="2"/>
      <c r="AM24" s="2"/>
    </row>
    <row r="25" spans="1:39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J25" s="2"/>
      <c r="AL25" s="2"/>
      <c r="AM25" s="2"/>
    </row>
    <row r="26" spans="1:39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J26" s="2"/>
      <c r="AL26" s="2"/>
      <c r="AM26" s="2"/>
    </row>
    <row r="27" spans="1:39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L27" s="2"/>
      <c r="AM27" s="2"/>
    </row>
    <row r="28" spans="1:39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D28" s="1"/>
      <c r="AE28" s="1"/>
      <c r="AF28" s="1"/>
      <c r="AG28" s="1"/>
      <c r="AL28" s="2"/>
      <c r="AM28" s="2"/>
    </row>
    <row r="29" spans="1:39" ht="14.5" x14ac:dyDescent="0.35"/>
    <row r="30" spans="1:39" ht="14.5" x14ac:dyDescent="0.35"/>
    <row r="31" spans="1:39" ht="14.5" x14ac:dyDescent="0.35"/>
    <row r="32" spans="1:39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2025-05-14T19:57:00Z</dcterms:modified>
</cp:coreProperties>
</file>