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5" l="1"/>
  <c r="F30" i="5"/>
  <c r="F31" i="5"/>
  <c r="F32" i="5"/>
  <c r="F33" i="5"/>
  <c r="F28" i="5"/>
  <c r="E15" i="5"/>
  <c r="F14" i="5"/>
  <c r="F15" i="5"/>
  <c r="E17" i="5"/>
  <c r="F16" i="5"/>
  <c r="F17" i="5"/>
  <c r="E19" i="5"/>
  <c r="F18" i="5"/>
  <c r="F19" i="5"/>
  <c r="E21" i="5"/>
  <c r="F20" i="5"/>
  <c r="F21" i="5"/>
  <c r="E23" i="5"/>
  <c r="F22" i="5"/>
  <c r="F23" i="5"/>
  <c r="E25" i="5"/>
  <c r="F24" i="5"/>
  <c r="F25" i="5"/>
  <c r="E27" i="5"/>
  <c r="F26" i="5"/>
  <c r="F27" i="5"/>
  <c r="F13" i="5"/>
  <c r="E13" i="5"/>
  <c r="F12" i="5"/>
  <c r="E11" i="5"/>
  <c r="E9" i="5"/>
  <c r="E7" i="5"/>
  <c r="E5" i="5"/>
  <c r="F6" i="5"/>
  <c r="F7" i="5"/>
  <c r="F8" i="5"/>
  <c r="F9" i="5"/>
  <c r="F10" i="5"/>
  <c r="F11" i="5"/>
  <c r="F4" i="5"/>
  <c r="F5" i="5"/>
  <c r="D12" i="4"/>
  <c r="D13" i="4"/>
  <c r="D14" i="4"/>
  <c r="D15" i="4"/>
  <c r="D16" i="4"/>
  <c r="D17" i="4"/>
  <c r="D18" i="4"/>
  <c r="D11" i="4"/>
  <c r="D8" i="4"/>
  <c r="D9" i="4"/>
  <c r="D10" i="4"/>
  <c r="D7" i="4"/>
  <c r="I3" i="6"/>
  <c r="H3" i="6"/>
  <c r="G3" i="6"/>
</calcChain>
</file>

<file path=xl/sharedStrings.xml><?xml version="1.0" encoding="utf-8"?>
<sst xmlns="http://schemas.openxmlformats.org/spreadsheetml/2006/main" count="1618" uniqueCount="918">
  <si>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</si>
  <si>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</si>
  <si>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</si>
  <si>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</si>
  <si>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</si>
  <si>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</si>
  <si>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</si>
  <si>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</si>
  <si>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</si>
  <si>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</si>
  <si>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</si>
  <si>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</si>
  <si>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</si>
  <si>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</si>
  <si>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</si>
  <si>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</si>
  <si>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</si>
  <si>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</si>
  <si>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</si>
  <si>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</si>
  <si>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</si>
  <si>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</si>
  <si>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</si>
  <si>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</si>
  <si>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</si>
  <si>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</si>
  <si>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</si>
  <si>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</si>
  <si>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</si>
  <si>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</si>
  <si>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</si>
  <si>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</si>
  <si>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</si>
  <si>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</si>
  <si>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</si>
  <si>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</si>
  <si>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</si>
  <si>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</si>
  <si>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</si>
  <si>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</si>
  <si>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</si>
  <si>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</si>
  <si>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</si>
  <si>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</si>
  <si>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</si>
  <si>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</si>
  <si>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</si>
  <si>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</si>
  <si>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</si>
  <si>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</si>
  <si>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</si>
  <si>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</si>
  <si>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</si>
  <si>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</si>
  <si>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</si>
  <si>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</si>
  <si>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</si>
  <si>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</si>
  <si>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</si>
  <si>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</si>
  <si>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</si>
  <si>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</si>
  <si>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</si>
  <si>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</si>
  <si>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</si>
  <si>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</si>
  <si>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</si>
  <si>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</si>
  <si>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</si>
  <si>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</si>
  <si>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</si>
  <si>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</si>
  <si>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</si>
  <si>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</si>
  <si>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</si>
  <si>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</si>
  <si>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</si>
  <si>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</si>
  <si>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</si>
  <si>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</si>
  <si>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</si>
  <si>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</si>
  <si>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</si>
  <si>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</si>
  <si>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</si>
  <si>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</si>
  <si>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</si>
  <si>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</si>
  <si>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</si>
  <si>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</si>
  <si>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</si>
  <si>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</si>
  <si>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</si>
  <si>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</si>
  <si>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</si>
  <si>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</si>
  <si>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</si>
  <si>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</si>
  <si>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</si>
  <si>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</si>
  <si>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</si>
  <si>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</si>
  <si>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</si>
  <si>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</si>
  <si>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</si>
  <si>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</si>
  <si>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</si>
  <si>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</si>
  <si>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</si>
  <si>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</si>
  <si>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</si>
  <si>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</si>
  <si>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</si>
  <si>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</si>
  <si>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</si>
  <si>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</si>
  <si>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</si>
  <si>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</si>
  <si>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</si>
  <si>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</si>
  <si>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</si>
  <si>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</si>
  <si>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</si>
  <si>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</si>
  <si>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</si>
  <si>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</si>
  <si>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</si>
  <si>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</si>
  <si>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</si>
  <si>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</si>
  <si>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</si>
  <si>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</si>
  <si>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</si>
  <si>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</si>
  <si>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</si>
  <si>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</si>
  <si>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</si>
  <si>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</si>
  <si>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</si>
  <si>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</si>
  <si>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</si>
  <si>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</si>
  <si>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</si>
  <si>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</si>
  <si>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</si>
  <si>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</si>
  <si>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</si>
  <si>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</si>
  <si>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</si>
  <si>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</si>
  <si>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</si>
  <si>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</si>
  <si>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</si>
  <si>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</si>
  <si>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</si>
  <si>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</si>
  <si>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</si>
  <si>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</si>
  <si>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</si>
  <si>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</si>
  <si>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</si>
  <si>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</si>
  <si>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</si>
  <si>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</si>
  <si>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</si>
  <si>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</si>
  <si>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</si>
  <si>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</si>
  <si>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</si>
  <si>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</si>
  <si>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</si>
  <si>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</si>
  <si>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</si>
  <si>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</si>
  <si>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</si>
  <si>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</si>
  <si>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</si>
  <si>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</si>
  <si>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</si>
  <si>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</si>
  <si>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</si>
  <si>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</si>
  <si>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</si>
  <si>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</si>
  <si>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</si>
  <si>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</si>
  <si>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</si>
  <si>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</si>
  <si>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</si>
  <si>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</si>
  <si>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</si>
  <si>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</si>
  <si>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</si>
  <si>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</si>
  <si>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</si>
  <si>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</si>
  <si>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</si>
  <si>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</si>
  <si>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</si>
  <si>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</si>
  <si>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</si>
  <si>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</si>
  <si>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</si>
  <si>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</si>
  <si>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</si>
  <si>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</si>
  <si>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</si>
  <si>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</si>
  <si>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</si>
  <si>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</si>
  <si>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</si>
  <si>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</si>
  <si>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</si>
  <si>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</si>
  <si>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</si>
  <si>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</si>
  <si>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</si>
  <si>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</si>
  <si>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</si>
  <si>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</si>
  <si>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</si>
  <si>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</si>
  <si>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</si>
  <si>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</si>
  <si>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</si>
  <si>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</si>
  <si>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</si>
  <si>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</si>
  <si>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</si>
  <si>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</si>
  <si>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</si>
  <si>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</si>
  <si>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</si>
  <si>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</si>
  <si>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</si>
  <si>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</si>
  <si>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</si>
  <si>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</si>
  <si>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</si>
  <si>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</si>
  <si>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</si>
  <si>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</si>
  <si>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</si>
  <si>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</si>
  <si>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</si>
  <si>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</si>
  <si>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</si>
  <si>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</si>
  <si>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</si>
  <si>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</si>
  <si>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</si>
  <si>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</si>
  <si>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</si>
  <si>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</si>
  <si>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</si>
  <si>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</si>
  <si>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</si>
  <si>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</si>
  <si>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</si>
  <si>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</si>
  <si>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</si>
  <si>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</si>
  <si>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</si>
  <si>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</si>
  <si>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</si>
  <si>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</si>
  <si>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</si>
  <si>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</si>
  <si>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</si>
  <si>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</si>
  <si>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</si>
  <si>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</si>
  <si>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</si>
  <si>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</si>
  <si>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</si>
  <si>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</si>
  <si>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</si>
  <si>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</si>
  <si>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</si>
  <si>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</si>
  <si>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</si>
  <si>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</si>
  <si>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</si>
  <si>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</si>
  <si>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</si>
  <si>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</si>
  <si>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</si>
  <si>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</si>
  <si>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</si>
  <si>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</si>
  <si>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</si>
  <si>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</si>
  <si>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</si>
  <si>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</si>
  <si>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</si>
  <si>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</si>
  <si>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</si>
  <si>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</si>
  <si>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</si>
  <si>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</si>
  <si>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</si>
  <si>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</si>
  <si>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</si>
  <si>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</si>
  <si>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</si>
  <si>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</si>
  <si>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</si>
  <si>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</si>
  <si>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</si>
  <si>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</si>
  <si>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</si>
  <si>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</si>
  <si>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</si>
  <si>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</si>
  <si>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</si>
  <si>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</si>
  <si>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</si>
  <si>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</si>
  <si>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</si>
  <si>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</si>
  <si>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</si>
  <si>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</si>
  <si>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</si>
  <si>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</si>
  <si>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</si>
  <si>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</si>
  <si>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</si>
  <si>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</si>
  <si>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</si>
  <si>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</si>
  <si>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</si>
  <si>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</si>
  <si>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</si>
  <si>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</si>
  <si>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</si>
  <si>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</si>
  <si>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</si>
  <si>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</si>
  <si>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</si>
  <si>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</si>
  <si>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</si>
  <si>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</si>
  <si>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</si>
  <si>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</si>
  <si>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</si>
  <si>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</si>
  <si>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</si>
  <si>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</si>
  <si>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</si>
  <si>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</si>
  <si>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</si>
  <si>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</si>
  <si>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</si>
  <si>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</si>
  <si>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</si>
  <si>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</si>
  <si>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</si>
  <si>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</si>
  <si>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</si>
  <si>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</si>
  <si>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</si>
  <si>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</si>
  <si>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</si>
  <si>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</si>
  <si>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</si>
  <si>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</si>
  <si>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</si>
  <si>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</si>
  <si>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</si>
  <si>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</si>
  <si>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</si>
  <si>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</si>
  <si>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</si>
  <si>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</si>
  <si>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</si>
  <si>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</si>
  <si>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</si>
  <si>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</si>
  <si>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</si>
  <si>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</si>
  <si>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</si>
  <si>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</si>
  <si>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</si>
  <si>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</si>
  <si>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</si>
  <si>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</si>
  <si>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</si>
  <si>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</si>
  <si>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</si>
  <si>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</si>
  <si>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</si>
  <si>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</si>
  <si>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</si>
  <si>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</si>
  <si>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</si>
  <si>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</si>
  <si>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</si>
  <si>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</si>
  <si>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</si>
  <si>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</si>
  <si>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</si>
  <si>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</si>
  <si>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</si>
  <si>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</si>
  <si>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</si>
  <si>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</si>
  <si>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</si>
  <si>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</si>
  <si>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</si>
  <si>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</si>
  <si>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</si>
  <si>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</si>
  <si>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</si>
  <si>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</si>
  <si>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</si>
  <si>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</si>
  <si>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</si>
  <si>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</si>
  <si>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</si>
  <si>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</si>
  <si>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</si>
  <si>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</si>
  <si>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</si>
  <si>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</si>
  <si>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</si>
  <si>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</si>
  <si>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</si>
  <si>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</si>
  <si>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</si>
  <si>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</si>
  <si>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</si>
  <si>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</si>
  <si>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</si>
  <si>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</si>
  <si>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</si>
  <si>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</si>
  <si>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</si>
  <si>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</si>
  <si>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</si>
  <si>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</si>
  <si>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</si>
  <si>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</si>
  <si>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</si>
  <si>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</si>
  <si>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</si>
  <si>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</si>
  <si>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</si>
  <si>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</si>
  <si>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</si>
  <si>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</si>
  <si>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</si>
  <si>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</si>
  <si>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</si>
  <si>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</si>
  <si>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</si>
  <si>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</si>
  <si>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</si>
  <si>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</si>
  <si>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</si>
  <si>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</si>
  <si>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</si>
  <si>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</si>
  <si>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</si>
  <si>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</si>
  <si>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</si>
  <si>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</si>
  <si>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</si>
  <si>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</si>
  <si>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</si>
  <si>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</si>
  <si>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</si>
  <si>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</si>
  <si>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</si>
  <si>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</si>
  <si>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</si>
  <si>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</si>
  <si>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</si>
  <si>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</si>
  <si>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</si>
  <si>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</si>
  <si>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</si>
  <si>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</si>
  <si>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</si>
  <si>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</si>
  <si>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</si>
  <si>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</si>
  <si>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</si>
  <si>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</si>
  <si>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</si>
  <si>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</si>
  <si>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</si>
  <si>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</si>
  <si>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</si>
  <si>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</si>
  <si>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</si>
  <si>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</si>
  <si>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</si>
  <si>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</si>
  <si>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</si>
  <si>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</si>
  <si>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</si>
  <si>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</si>
  <si>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</si>
  <si>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</si>
  <si>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</si>
  <si>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</si>
  <si>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</si>
  <si>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</si>
  <si>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</si>
  <si>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</si>
  <si>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</si>
  <si>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</si>
  <si>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</si>
  <si>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</si>
  <si>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</si>
  <si>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</si>
  <si>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</si>
  <si>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</si>
  <si>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</si>
  <si>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</si>
  <si>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</si>
  <si>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</si>
  <si>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</si>
  <si>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</si>
  <si>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</si>
  <si>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</si>
  <si>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</si>
  <si>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</si>
  <si>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</si>
  <si>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</si>
  <si>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</si>
  <si>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</si>
  <si>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</si>
  <si>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</si>
  <si>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</si>
  <si>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</si>
  <si>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</si>
  <si>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</si>
  <si>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</si>
  <si>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</si>
  <si>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</si>
  <si>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</si>
  <si>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</si>
  <si>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</si>
  <si>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</si>
  <si>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</si>
  <si>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</si>
  <si>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</si>
  <si>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</si>
  <si>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</si>
  <si>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</si>
  <si>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</si>
  <si>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</si>
  <si>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</si>
  <si>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</si>
  <si>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</si>
  <si>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</si>
  <si>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</si>
  <si>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</si>
  <si>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</si>
  <si>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</si>
  <si>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</si>
  <si>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</si>
  <si>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</si>
  <si>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</si>
  <si>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</si>
  <si>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</si>
  <si>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</si>
  <si>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</si>
  <si>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</si>
  <si>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</si>
  <si>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</si>
  <si>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</si>
  <si>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</si>
  <si>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</si>
  <si>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</si>
  <si>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</si>
  <si>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</si>
  <si>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</si>
  <si>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</si>
  <si>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</si>
  <si>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</si>
  <si>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</si>
  <si>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</si>
  <si>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</si>
  <si>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</si>
  <si>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</si>
  <si>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</si>
  <si>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</si>
  <si>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</si>
  <si>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</si>
  <si>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</si>
  <si>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</si>
  <si>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</si>
  <si>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</si>
  <si>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</si>
  <si>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</si>
  <si>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</si>
  <si>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</si>
  <si>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</si>
  <si>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</si>
  <si>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</si>
  <si>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</si>
  <si>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</si>
  <si>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</si>
  <si>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</si>
  <si>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</si>
  <si>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</si>
  <si>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</si>
  <si>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</si>
  <si>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</si>
  <si>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</si>
  <si>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</si>
  <si>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</si>
  <si>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</si>
  <si>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</si>
  <si>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</si>
  <si>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</si>
  <si>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</si>
  <si>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</si>
  <si>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</si>
  <si>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</si>
  <si>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</si>
  <si>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</si>
  <si>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</si>
  <si>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</si>
  <si>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</si>
  <si>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</si>
  <si>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</si>
  <si>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</si>
  <si>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</si>
  <si>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</si>
  <si>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</si>
  <si>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</si>
  <si>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</si>
  <si>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</si>
  <si>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</si>
  <si>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</si>
  <si>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</si>
  <si>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</si>
  <si>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</si>
  <si>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</si>
  <si>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</si>
  <si>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</si>
  <si>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</si>
  <si>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</si>
  <si>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</si>
  <si>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</si>
  <si>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</si>
  <si>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</si>
  <si>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</si>
  <si>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</si>
  <si>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</si>
  <si>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</si>
  <si>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</si>
  <si>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</si>
  <si>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</si>
  <si>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</si>
  <si>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</si>
  <si>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</si>
  <si>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</si>
  <si>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</si>
  <si>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</si>
  <si>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</si>
  <si>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</si>
  <si>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</si>
  <si>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</si>
  <si>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</si>
  <si>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</si>
  <si>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</si>
  <si>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</si>
  <si>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</si>
  <si>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</si>
  <si>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</si>
  <si>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</si>
  <si>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</si>
  <si>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</si>
  <si>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</si>
  <si>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</si>
  <si>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</si>
  <si>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</si>
  <si>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</si>
  <si>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</si>
  <si>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</si>
  <si>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</si>
  <si>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</si>
  <si>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</si>
  <si>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</si>
  <si>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</si>
  <si>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</si>
  <si>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</si>
  <si>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</si>
  <si>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</si>
  <si>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</si>
  <si>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</si>
  <si>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</si>
  <si>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</si>
  <si>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</si>
  <si>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</si>
  <si>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</si>
  <si>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</si>
  <si>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</si>
  <si>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</si>
  <si>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</si>
  <si>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</si>
  <si>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</si>
  <si>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</si>
  <si>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</si>
  <si>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</si>
  <si>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</si>
  <si>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</si>
  <si>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</si>
  <si>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</si>
  <si>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</si>
  <si>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</si>
  <si>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</si>
  <si>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</si>
  <si>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</si>
  <si>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</si>
  <si>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</si>
  <si>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</si>
  <si>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</si>
  <si>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</si>
  <si>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</si>
  <si>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</si>
  <si>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</si>
  <si>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</si>
  <si>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</si>
  <si>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</si>
  <si>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</si>
  <si>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</si>
  <si>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</si>
  <si>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</si>
  <si>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</si>
  <si>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</si>
  <si>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</si>
  <si>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</si>
  <si>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</si>
  <si>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</si>
  <si>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</si>
  <si>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</si>
  <si>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</si>
  <si>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</si>
  <si>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</si>
  <si>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</si>
  <si>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</si>
  <si>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</si>
  <si>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</si>
  <si>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</si>
  <si>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</si>
  <si>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</si>
  <si>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</si>
  <si>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</si>
  <si>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</si>
  <si>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</si>
  <si>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</si>
  <si>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</si>
  <si>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</si>
  <si>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</si>
  <si>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</si>
  <si>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</si>
  <si>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</si>
  <si>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</si>
  <si>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</si>
  <si>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</si>
  <si>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</si>
  <si>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</si>
  <si>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</si>
  <si>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</si>
  <si>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</si>
  <si>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</si>
  <si>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</si>
  <si>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</si>
  <si>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</si>
  <si>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</si>
  <si>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</si>
  <si>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</si>
  <si>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</si>
  <si>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</si>
  <si>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</si>
  <si>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</si>
  <si>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</si>
  <si>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</si>
  <si>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</si>
  <si>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</si>
  <si>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</si>
  <si>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</si>
  <si>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</si>
  <si>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</si>
  <si>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</si>
  <si>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</si>
  <si>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</si>
  <si>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</si>
  <si>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</si>
  <si>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</si>
  <si>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</si>
  <si>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</si>
  <si>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</si>
  <si>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</si>
  <si>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</si>
  <si>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</si>
  <si>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</si>
  <si>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</si>
  <si>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</si>
  <si>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</si>
  <si>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</si>
  <si>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</si>
  <si>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</si>
  <si>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</si>
  <si>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</si>
  <si>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</si>
  <si>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</si>
  <si>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</si>
  <si>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</si>
  <si>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</si>
  <si>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</si>
  <si>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</si>
  <si>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</si>
  <si>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van_Mourik_2010</t>
  </si>
  <si>
    <t>10.1016/j.catena.2009.11.004</t>
  </si>
  <si>
    <t>10.1126/science.aad4273</t>
  </si>
  <si>
    <t>ISRaD</t>
  </si>
  <si>
    <t>2018</t>
  </si>
  <si>
    <t>09</t>
  </si>
  <si>
    <t>18</t>
  </si>
  <si>
    <t xml:space="preserve">Van Mourik, J. M., Nierop, K. G. J., &amp; Vandenberghe, D. A. G. (2010). Radiocarbon and optically stimulated luminescence dating based chronology of a polycyclic driftsand sequence at Weerterbergen (SE Netherlands). CATENA, 80(3), 170–181. doi:10.1016/j.catena.2009.11.004
</t>
  </si>
  <si>
    <t xml:space="preserve">j.m.vanmourik@uva.nl </t>
  </si>
  <si>
    <t>J.M. van Mourik</t>
  </si>
  <si>
    <t>51.27</t>
  </si>
  <si>
    <t>5.87</t>
  </si>
  <si>
    <t>Defensiedijk</t>
  </si>
  <si>
    <t>Defensiedijk_1984_1986</t>
  </si>
  <si>
    <t>Defensiedijk_2002</t>
  </si>
  <si>
    <t>original pit damaged, resampled 4 meters away in 2002</t>
  </si>
  <si>
    <t>cropland</t>
  </si>
  <si>
    <t>Podzol</t>
  </si>
  <si>
    <t>0.3</t>
  </si>
  <si>
    <t>4B top</t>
  </si>
  <si>
    <t>172</t>
  </si>
  <si>
    <t>170</t>
  </si>
  <si>
    <t>0.4</t>
  </si>
  <si>
    <t>4A top</t>
  </si>
  <si>
    <t>156</t>
  </si>
  <si>
    <t>154</t>
  </si>
  <si>
    <t>3A top</t>
  </si>
  <si>
    <t>130</t>
  </si>
  <si>
    <t>128</t>
  </si>
  <si>
    <t>2A</t>
  </si>
  <si>
    <t>71</t>
  </si>
  <si>
    <t>69</t>
  </si>
  <si>
    <t>1984</t>
  </si>
  <si>
    <t>25</t>
  </si>
  <si>
    <t>27</t>
  </si>
  <si>
    <t>0.9</t>
  </si>
  <si>
    <t>127</t>
  </si>
  <si>
    <t>129</t>
  </si>
  <si>
    <t>0.5</t>
  </si>
  <si>
    <t>3A bottom</t>
  </si>
  <si>
    <t>1.1</t>
  </si>
  <si>
    <t>173</t>
  </si>
  <si>
    <t>175</t>
  </si>
  <si>
    <t>0.7</t>
  </si>
  <si>
    <t>4A bottom</t>
  </si>
  <si>
    <t>1.2</t>
  </si>
  <si>
    <t>0.6</t>
  </si>
  <si>
    <t>4B middle</t>
  </si>
  <si>
    <t>Defensiedijk_1984_2A</t>
  </si>
  <si>
    <t>Defensiedijk_1984_3A</t>
  </si>
  <si>
    <t>Defensiedijk_1984_4A</t>
  </si>
  <si>
    <t>4b bottom</t>
  </si>
  <si>
    <t>Defensiedijk_2002_2A</t>
  </si>
  <si>
    <t>Defensiedijk_2002_4A top</t>
  </si>
  <si>
    <t>Defensiedijk_2002_3A top</t>
  </si>
  <si>
    <t>Defensiedijk_2002_4B top</t>
  </si>
  <si>
    <t>Defensiedijk_1986__2A</t>
  </si>
  <si>
    <t>Defensiedijk_1986__3A top</t>
  </si>
  <si>
    <t>Defensiedijk_1986__3A bottom</t>
  </si>
  <si>
    <t>Defensiedijk_1986__4A top</t>
  </si>
  <si>
    <t>Defensiedijk_1986__4A bottom</t>
  </si>
  <si>
    <t>Defensiedijk_1986__4B top</t>
  </si>
  <si>
    <t>Defensiedijk_1986__4b bottom</t>
  </si>
  <si>
    <t>Defensiedijk_1986__4B middle</t>
  </si>
  <si>
    <t>Defensiedijk_2002_2A_HAC</t>
  </si>
  <si>
    <t>Defensiedijk_2002_3A top_HAC</t>
  </si>
  <si>
    <t>Defensiedijk_2002_4A top_HAC</t>
  </si>
  <si>
    <t>Defensiedijk_2002_4B top_HAC</t>
  </si>
  <si>
    <t>Defensiedijk_1986__2A_HUM</t>
  </si>
  <si>
    <t>Defensiedijk_1986__3A top_HUM</t>
  </si>
  <si>
    <t>Defensiedijk_1986__3A bottom_HUM</t>
  </si>
  <si>
    <t>Defensiedijk_1986__4A top_HUM</t>
  </si>
  <si>
    <t>Defensiedijk_1986__4A bottom_HUM</t>
  </si>
  <si>
    <t>Defensiedijk_1986__4B top_HUM</t>
  </si>
  <si>
    <t>Defensiedijk_1986__2A_HAC</t>
  </si>
  <si>
    <t>Defensiedijk_1986__3A top_HAC</t>
  </si>
  <si>
    <t>Defensiedijk_1986__3A bottom_HAC</t>
  </si>
  <si>
    <t>Defensiedijk_1986__4A top_HAC</t>
  </si>
  <si>
    <t>Defensiedijk_1986__4A bottom_HAC</t>
  </si>
  <si>
    <t>Defensiedijk_1986__4B top_HAC</t>
  </si>
  <si>
    <t>Defensiedijk_1986__4B middle_HAC</t>
  </si>
  <si>
    <t>Defensiedijk_1986__4b bottom_HAC</t>
  </si>
  <si>
    <t>Inf</t>
  </si>
  <si>
    <t>-Inf</t>
  </si>
  <si>
    <t>Shane Stoner</t>
  </si>
  <si>
    <t>sstoner@bgc-jena.mpg.de</t>
  </si>
  <si>
    <t>frc_fraction_modern</t>
  </si>
  <si>
    <t>frc_fraction_modern_sigma</t>
  </si>
  <si>
    <t>frc_fraction_modern_sd</t>
  </si>
  <si>
    <t>frc_aggregate_dis</t>
  </si>
  <si>
    <t>Aggregate disruption</t>
  </si>
  <si>
    <t>(frc_aggregate_dis)</t>
  </si>
  <si>
    <t>extracted</t>
  </si>
  <si>
    <t>chemical</t>
  </si>
  <si>
    <t>no</t>
  </si>
  <si>
    <t>hydrochloric acid</t>
  </si>
  <si>
    <t>sodium hydroxide</t>
  </si>
  <si>
    <t xml:space="preserve">combined acid/base 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</si>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</sst>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6"/>
      <color rgb="FF2D2D91"/>
      <name val="AdvTT5235d5a9"/>
    </font>
    <font>
      <sz val="10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0" xfId="0" applyFont="1" applyAlignment="1"/>
    <xf numFmtId="0" fontId="0" fillId="0" borderId="0" xfId="0" applyFill="1" applyBorder="1"/>
    <xf numFmtId="0" fontId="0" fillId="0" borderId="0" xfId="0" applyNumberFormat="1"/>
    <xf numFmtId="0" fontId="0" fillId="0" borderId="0" xfId="0" quotePrefix="1"/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5" fillId="0" borderId="0" xfId="0" applyFont="1" applyAlignment="1"/>
  </cellXfs>
  <cellStyles count="28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28" t="s">
        <v>750</v>
      </c>
      <c r="H1" s="128" t="s">
        <v>751</v>
      </c>
      <c r="I1" s="128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902</v>
      </c>
      <c r="E4" s="4" t="s">
        <v>821</v>
      </c>
      <c r="F4" s="145" t="s">
        <v>903</v>
      </c>
      <c r="G4" s="4" t="s">
        <v>822</v>
      </c>
      <c r="H4" s="4" t="s">
        <v>823</v>
      </c>
      <c r="I4" s="4" t="s">
        <v>824</v>
      </c>
      <c r="J4" s="4" t="s">
        <v>827</v>
      </c>
      <c r="K4" s="141" t="s">
        <v>826</v>
      </c>
      <c r="M4" s="4" t="s">
        <v>825</v>
      </c>
      <c r="P4" s="4" t="s">
        <v>817</v>
      </c>
    </row>
    <row r="5" spans="1:16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6" sqref="G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4" t="s">
        <v>818</v>
      </c>
      <c r="B4" s="4" t="s">
        <v>830</v>
      </c>
      <c r="C4" s="4" t="s">
        <v>828</v>
      </c>
      <c r="D4" s="4" t="s">
        <v>829</v>
      </c>
      <c r="E4" s="7" t="s">
        <v>226</v>
      </c>
      <c r="F4" s="19">
        <v>30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P1" workbookViewId="0">
      <selection activeCell="P10" sqref="P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8.16406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468</v>
      </c>
      <c r="O1" s="31" t="s">
        <v>469</v>
      </c>
      <c r="P1" s="31" t="s">
        <v>674</v>
      </c>
      <c r="Q1" s="31" t="s">
        <v>470</v>
      </c>
      <c r="R1" s="31" t="s">
        <v>471</v>
      </c>
      <c r="S1" s="31" t="s">
        <v>472</v>
      </c>
      <c r="T1" s="25" t="s">
        <v>473</v>
      </c>
      <c r="U1" s="30" t="s">
        <v>474</v>
      </c>
      <c r="V1" s="30" t="s">
        <v>475</v>
      </c>
      <c r="W1" s="25" t="s">
        <v>476</v>
      </c>
      <c r="X1" s="30" t="s">
        <v>477</v>
      </c>
      <c r="Y1" s="25" t="s">
        <v>478</v>
      </c>
      <c r="Z1" s="25" t="s">
        <v>479</v>
      </c>
      <c r="AA1" s="25" t="s">
        <v>480</v>
      </c>
      <c r="AB1" s="30" t="s">
        <v>481</v>
      </c>
      <c r="AC1" s="30" t="s">
        <v>482</v>
      </c>
      <c r="AD1" s="30" t="s">
        <v>483</v>
      </c>
      <c r="AE1" s="30" t="s">
        <v>484</v>
      </c>
      <c r="AF1" s="25" t="s">
        <v>485</v>
      </c>
      <c r="AG1" s="25" t="s">
        <v>486</v>
      </c>
      <c r="AH1" s="30" t="s">
        <v>487</v>
      </c>
      <c r="AI1" s="30" t="s">
        <v>488</v>
      </c>
      <c r="AJ1" s="30" t="s">
        <v>489</v>
      </c>
    </row>
    <row r="2" spans="1:36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676</v>
      </c>
      <c r="O2" s="37" t="s">
        <v>677</v>
      </c>
      <c r="P2" s="37" t="s">
        <v>675</v>
      </c>
      <c r="Q2" s="37" t="s">
        <v>369</v>
      </c>
      <c r="R2" s="37" t="s">
        <v>367</v>
      </c>
      <c r="S2" s="36" t="s">
        <v>321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366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680</v>
      </c>
      <c r="O3" s="38"/>
      <c r="P3" s="38" t="s">
        <v>804</v>
      </c>
      <c r="Q3" s="38" t="s">
        <v>368</v>
      </c>
      <c r="R3" s="38" t="s">
        <v>319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818</v>
      </c>
      <c r="B4" s="10" t="s">
        <v>830</v>
      </c>
      <c r="C4" s="10"/>
      <c r="D4" s="10" t="s">
        <v>831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/>
      <c r="O4" s="19" t="s">
        <v>835</v>
      </c>
      <c r="P4" s="19" t="s">
        <v>678</v>
      </c>
      <c r="Q4" s="19"/>
      <c r="R4" s="19"/>
      <c r="S4" s="19"/>
      <c r="T4" s="4" t="s">
        <v>180</v>
      </c>
      <c r="U4" s="4" t="s">
        <v>834</v>
      </c>
      <c r="V4" s="19"/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830</v>
      </c>
      <c r="C5" s="10"/>
      <c r="D5" s="10" t="s">
        <v>832</v>
      </c>
      <c r="E5" s="19" t="s">
        <v>833</v>
      </c>
      <c r="F5" s="19"/>
      <c r="G5" s="19"/>
      <c r="H5" s="19" t="s">
        <v>324</v>
      </c>
      <c r="I5" s="19"/>
      <c r="J5" s="19"/>
      <c r="K5" s="19"/>
      <c r="L5" s="19"/>
      <c r="M5" s="19"/>
      <c r="N5" s="19"/>
      <c r="O5" s="19" t="s">
        <v>835</v>
      </c>
      <c r="P5" s="19" t="s">
        <v>678</v>
      </c>
      <c r="Q5" s="19"/>
      <c r="R5" s="19"/>
      <c r="S5" s="19"/>
      <c r="T5" s="4" t="s">
        <v>180</v>
      </c>
      <c r="U5" s="4" t="s">
        <v>834</v>
      </c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4"/>
      <c r="U6" s="4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4"/>
      <c r="U7" s="4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28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39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7" t="s">
        <v>792</v>
      </c>
      <c r="K2" s="137"/>
      <c r="L2" s="137" t="s">
        <v>796</v>
      </c>
      <c r="M2" s="137" t="s">
        <v>648</v>
      </c>
      <c r="N2" s="137" t="s">
        <v>688</v>
      </c>
      <c r="O2" s="137" t="s">
        <v>689</v>
      </c>
      <c r="P2" s="137" t="s">
        <v>798</v>
      </c>
      <c r="Q2" s="137" t="s">
        <v>718</v>
      </c>
      <c r="R2" s="137" t="s">
        <v>719</v>
      </c>
      <c r="S2" s="137" t="s">
        <v>381</v>
      </c>
      <c r="T2" s="137" t="s">
        <v>380</v>
      </c>
      <c r="U2" s="137" t="s">
        <v>333</v>
      </c>
      <c r="V2" s="137" t="s">
        <v>379</v>
      </c>
      <c r="W2" s="137" t="s">
        <v>378</v>
      </c>
      <c r="X2" s="138" t="s">
        <v>377</v>
      </c>
      <c r="Y2" s="137" t="s">
        <v>376</v>
      </c>
      <c r="Z2" s="137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6" t="s">
        <v>793</v>
      </c>
      <c r="K3" s="97"/>
      <c r="L3" s="136" t="s">
        <v>791</v>
      </c>
      <c r="M3" s="136" t="s">
        <v>794</v>
      </c>
      <c r="N3" s="136" t="s">
        <v>795</v>
      </c>
      <c r="O3" s="96"/>
      <c r="P3" s="136" t="s">
        <v>797</v>
      </c>
      <c r="Q3" s="140" t="s">
        <v>720</v>
      </c>
      <c r="R3" s="136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6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Q1" workbookViewId="0">
      <selection activeCell="AZ4" sqref="AZ4:BA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28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s="4" customFormat="1" ht="14">
      <c r="A4" s="4" t="s">
        <v>818</v>
      </c>
      <c r="B4" s="10" t="s">
        <v>830</v>
      </c>
      <c r="C4" s="11" t="s">
        <v>831</v>
      </c>
      <c r="D4" s="4" t="s">
        <v>866</v>
      </c>
      <c r="E4" s="4" t="s">
        <v>850</v>
      </c>
      <c r="I4" s="4" t="s">
        <v>851</v>
      </c>
      <c r="J4" s="4" t="s">
        <v>852</v>
      </c>
      <c r="K4" s="4" t="s">
        <v>847</v>
      </c>
      <c r="BC4" s="4">
        <v>0.86499999999999999</v>
      </c>
      <c r="BD4" s="4" t="s">
        <v>864</v>
      </c>
    </row>
    <row r="5" spans="1:98" s="4" customFormat="1" ht="14">
      <c r="A5" s="4" t="s">
        <v>818</v>
      </c>
      <c r="B5" s="10" t="s">
        <v>830</v>
      </c>
      <c r="C5" s="11" t="s">
        <v>831</v>
      </c>
      <c r="D5" s="4" t="s">
        <v>867</v>
      </c>
      <c r="E5" s="4" t="s">
        <v>850</v>
      </c>
      <c r="I5" s="4" t="s">
        <v>854</v>
      </c>
      <c r="J5" s="4" t="s">
        <v>855</v>
      </c>
      <c r="K5" s="4" t="s">
        <v>844</v>
      </c>
      <c r="BC5" s="4">
        <v>0.871</v>
      </c>
      <c r="BD5" s="4" t="s">
        <v>836</v>
      </c>
    </row>
    <row r="6" spans="1:98" s="4" customFormat="1" ht="14">
      <c r="A6" s="4" t="s">
        <v>818</v>
      </c>
      <c r="B6" s="10" t="s">
        <v>830</v>
      </c>
      <c r="C6" s="11" t="s">
        <v>831</v>
      </c>
      <c r="D6" s="4" t="s">
        <v>868</v>
      </c>
      <c r="E6" s="4" t="s">
        <v>850</v>
      </c>
      <c r="I6" s="4" t="s">
        <v>859</v>
      </c>
      <c r="J6" s="4" t="s">
        <v>860</v>
      </c>
      <c r="K6" s="4" t="s">
        <v>841</v>
      </c>
      <c r="BC6" s="4">
        <v>0.61099999999999999</v>
      </c>
      <c r="BD6" s="4" t="s">
        <v>836</v>
      </c>
    </row>
    <row r="7" spans="1:98" ht="15" customHeight="1">
      <c r="A7" s="4" t="s">
        <v>818</v>
      </c>
      <c r="B7" s="10" t="s">
        <v>830</v>
      </c>
      <c r="C7" s="11" t="s">
        <v>832</v>
      </c>
      <c r="D7" s="11" t="str">
        <f>C7&amp;"_"&amp;K7</f>
        <v>Defensiedijk_2002_2A</v>
      </c>
      <c r="E7" s="130">
        <v>2002</v>
      </c>
      <c r="F7" s="130"/>
      <c r="G7" s="130"/>
      <c r="H7" s="23"/>
      <c r="I7" s="4" t="s">
        <v>849</v>
      </c>
      <c r="J7" s="4" t="s">
        <v>848</v>
      </c>
      <c r="K7" s="4" t="s">
        <v>847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4" t="s">
        <v>818</v>
      </c>
      <c r="B8" s="10" t="s">
        <v>830</v>
      </c>
      <c r="C8" s="11" t="s">
        <v>832</v>
      </c>
      <c r="D8" s="11" t="str">
        <f t="shared" ref="D8:D10" si="0">C8&amp;"_"&amp;K8</f>
        <v>Defensiedijk_2002_3A top</v>
      </c>
      <c r="E8" s="130">
        <v>2002</v>
      </c>
      <c r="F8" s="130"/>
      <c r="G8" s="130"/>
      <c r="H8" s="23"/>
      <c r="I8" s="4" t="s">
        <v>846</v>
      </c>
      <c r="J8" s="4" t="s">
        <v>845</v>
      </c>
      <c r="K8" s="4" t="s">
        <v>844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4" t="s">
        <v>818</v>
      </c>
      <c r="B9" s="10" t="s">
        <v>830</v>
      </c>
      <c r="C9" s="11" t="s">
        <v>832</v>
      </c>
      <c r="D9" s="11" t="str">
        <f t="shared" si="0"/>
        <v>Defensiedijk_2002_4A top</v>
      </c>
      <c r="E9" s="130">
        <v>2002</v>
      </c>
      <c r="F9" s="130"/>
      <c r="G9" s="130"/>
      <c r="H9" s="23"/>
      <c r="I9" s="4" t="s">
        <v>843</v>
      </c>
      <c r="J9" s="4" t="s">
        <v>842</v>
      </c>
      <c r="K9" s="4" t="s">
        <v>841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4" t="s">
        <v>818</v>
      </c>
      <c r="B10" s="10" t="s">
        <v>830</v>
      </c>
      <c r="C10" s="11" t="s">
        <v>832</v>
      </c>
      <c r="D10" s="11" t="str">
        <f t="shared" si="0"/>
        <v>Defensiedijk_2002_4B top</v>
      </c>
      <c r="E10" s="130">
        <v>2002</v>
      </c>
      <c r="F10" s="130"/>
      <c r="G10" s="130"/>
      <c r="H10" s="23"/>
      <c r="I10" s="4" t="s">
        <v>839</v>
      </c>
      <c r="J10" s="4" t="s">
        <v>838</v>
      </c>
      <c r="K10" s="4" t="s">
        <v>837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4" t="s">
        <v>818</v>
      </c>
      <c r="B11" s="10" t="s">
        <v>830</v>
      </c>
      <c r="C11" s="11" t="s">
        <v>831</v>
      </c>
      <c r="D11" s="11" t="str">
        <f>"Defensiedijk_1986_"&amp;"_"&amp;K11</f>
        <v>Defensiedijk_1986__2A</v>
      </c>
      <c r="E11" s="130">
        <v>1986</v>
      </c>
      <c r="F11" s="130"/>
      <c r="G11" s="130"/>
      <c r="H11" s="23"/>
      <c r="I11" s="11">
        <v>25</v>
      </c>
      <c r="J11" s="11">
        <v>27</v>
      </c>
      <c r="K11" s="8" t="s">
        <v>847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4" t="s">
        <v>818</v>
      </c>
      <c r="B12" s="10" t="s">
        <v>830</v>
      </c>
      <c r="C12" s="11" t="s">
        <v>831</v>
      </c>
      <c r="D12" s="11" t="str">
        <f t="shared" ref="D12:D18" si="1">"Defensiedijk_1986_"&amp;"_"&amp;K12</f>
        <v>Defensiedijk_1986__3A top</v>
      </c>
      <c r="E12" s="130">
        <v>1986</v>
      </c>
      <c r="F12" s="130"/>
      <c r="G12" s="130"/>
      <c r="H12" s="23"/>
      <c r="I12" s="11">
        <v>127</v>
      </c>
      <c r="J12" s="11">
        <v>129</v>
      </c>
      <c r="K12" s="8" t="s">
        <v>844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4" t="s">
        <v>818</v>
      </c>
      <c r="B13" s="10" t="s">
        <v>830</v>
      </c>
      <c r="C13" s="11" t="s">
        <v>831</v>
      </c>
      <c r="D13" s="11" t="str">
        <f t="shared" si="1"/>
        <v>Defensiedijk_1986__3A bottom</v>
      </c>
      <c r="E13" s="130">
        <v>1986</v>
      </c>
      <c r="F13" s="130"/>
      <c r="G13" s="130"/>
      <c r="H13" s="23"/>
      <c r="I13" s="11">
        <v>129</v>
      </c>
      <c r="J13" s="11">
        <v>131</v>
      </c>
      <c r="K13" s="8" t="s">
        <v>857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4" t="s">
        <v>818</v>
      </c>
      <c r="B14" s="10" t="s">
        <v>830</v>
      </c>
      <c r="C14" s="11" t="s">
        <v>831</v>
      </c>
      <c r="D14" s="11" t="str">
        <f t="shared" si="1"/>
        <v>Defensiedijk_1986__4A top</v>
      </c>
      <c r="E14" s="130">
        <v>1986</v>
      </c>
      <c r="F14" s="130"/>
      <c r="G14" s="130"/>
      <c r="H14" s="23"/>
      <c r="I14" s="11">
        <v>173</v>
      </c>
      <c r="J14" s="11">
        <v>175</v>
      </c>
      <c r="K14" s="8" t="s">
        <v>841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4" t="s">
        <v>818</v>
      </c>
      <c r="B15" s="10" t="s">
        <v>830</v>
      </c>
      <c r="C15" s="11" t="s">
        <v>831</v>
      </c>
      <c r="D15" s="11" t="str">
        <f t="shared" si="1"/>
        <v>Defensiedijk_1986__4A bottom</v>
      </c>
      <c r="E15" s="130">
        <v>1986</v>
      </c>
      <c r="F15" s="130"/>
      <c r="G15" s="130"/>
      <c r="H15" s="23"/>
      <c r="I15" s="11">
        <v>175</v>
      </c>
      <c r="J15" s="11">
        <v>176</v>
      </c>
      <c r="K15" s="8" t="s">
        <v>862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4" t="s">
        <v>818</v>
      </c>
      <c r="B16" s="10" t="s">
        <v>830</v>
      </c>
      <c r="C16" s="11" t="s">
        <v>831</v>
      </c>
      <c r="D16" s="11" t="str">
        <f t="shared" si="1"/>
        <v>Defensiedijk_1986__4B top</v>
      </c>
      <c r="E16" s="130">
        <v>1986</v>
      </c>
      <c r="F16" s="130"/>
      <c r="G16" s="130"/>
      <c r="H16" s="23"/>
      <c r="I16" s="11">
        <v>185</v>
      </c>
      <c r="J16" s="11">
        <v>185</v>
      </c>
      <c r="K16" s="8" t="s">
        <v>837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4" t="s">
        <v>818</v>
      </c>
      <c r="B17" s="10" t="s">
        <v>830</v>
      </c>
      <c r="C17" s="11" t="s">
        <v>831</v>
      </c>
      <c r="D17" s="11" t="str">
        <f t="shared" si="1"/>
        <v>Defensiedijk_1986__4B middle</v>
      </c>
      <c r="E17" s="130">
        <v>1986</v>
      </c>
      <c r="F17" s="130"/>
      <c r="G17" s="130"/>
      <c r="H17" s="23"/>
      <c r="I17" s="11">
        <v>187</v>
      </c>
      <c r="J17" s="11">
        <v>188</v>
      </c>
      <c r="K17" s="8" t="s">
        <v>865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4" t="s">
        <v>818</v>
      </c>
      <c r="B18" s="10" t="s">
        <v>830</v>
      </c>
      <c r="C18" s="11" t="s">
        <v>831</v>
      </c>
      <c r="D18" s="11" t="str">
        <f t="shared" si="1"/>
        <v>Defensiedijk_1986__4b bottom</v>
      </c>
      <c r="E18" s="130">
        <v>1986</v>
      </c>
      <c r="F18" s="130"/>
      <c r="G18" s="130"/>
      <c r="H18" s="23"/>
      <c r="I18" s="11">
        <v>189</v>
      </c>
      <c r="J18" s="11">
        <v>190</v>
      </c>
      <c r="K18" s="8" t="s">
        <v>869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4"/>
      <c r="B19" s="10"/>
      <c r="C19" s="11"/>
      <c r="D19" s="11"/>
      <c r="E19" s="130"/>
      <c r="F19" s="130"/>
      <c r="G19" s="130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0"/>
      <c r="F20" s="130"/>
      <c r="G20" s="130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0"/>
      <c r="F21" s="130"/>
      <c r="G21" s="130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1"/>
      <c r="F22" s="131"/>
      <c r="G22" s="131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1"/>
      <c r="F23" s="131"/>
      <c r="G23" s="131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1"/>
      <c r="F24" s="131"/>
      <c r="G24" s="131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1"/>
      <c r="F25" s="131"/>
      <c r="G25" s="131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1"/>
      <c r="F26" s="131"/>
      <c r="G26" s="131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1"/>
      <c r="F27" s="131"/>
      <c r="G27" s="131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1"/>
      <c r="F28" s="131"/>
      <c r="G28" s="131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1"/>
      <c r="F29" s="131"/>
      <c r="G29" s="131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1"/>
      <c r="F30" s="131"/>
      <c r="G30" s="131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1"/>
      <c r="F31" s="131"/>
      <c r="G31" s="131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1"/>
      <c r="F32" s="131"/>
      <c r="G32" s="131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1"/>
      <c r="F33" s="131"/>
      <c r="G33" s="131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1"/>
      <c r="F34" s="131"/>
      <c r="G34" s="131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1"/>
      <c r="F35" s="131"/>
      <c r="G35" s="131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1"/>
      <c r="F36" s="131"/>
      <c r="G36" s="131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1"/>
      <c r="F37" s="131"/>
      <c r="G37" s="131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1"/>
      <c r="F38" s="131"/>
      <c r="G38" s="131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1"/>
      <c r="F39" s="131"/>
      <c r="G39" s="131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1"/>
      <c r="F40" s="131"/>
      <c r="G40" s="131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1"/>
      <c r="F41" s="131"/>
      <c r="G41" s="131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1"/>
      <c r="F42" s="131"/>
      <c r="G42" s="131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1"/>
      <c r="F43" s="131"/>
      <c r="G43" s="131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1"/>
      <c r="F44" s="131"/>
      <c r="G44" s="131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1"/>
      <c r="F45" s="131"/>
      <c r="G45" s="131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1"/>
      <c r="F46" s="131"/>
      <c r="G46" s="131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1"/>
      <c r="F47" s="131"/>
      <c r="G47" s="131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1"/>
      <c r="F48" s="131"/>
      <c r="G48" s="131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1"/>
      <c r="F49" s="131"/>
      <c r="G49" s="131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1"/>
      <c r="F50" s="131"/>
      <c r="G50" s="131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1"/>
      <c r="F51" s="131"/>
      <c r="G51" s="131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1"/>
      <c r="F52" s="131"/>
      <c r="G52" s="131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1"/>
      <c r="F53" s="131"/>
      <c r="G53" s="131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1"/>
      <c r="F54" s="131"/>
      <c r="G54" s="131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1"/>
      <c r="F55" s="131"/>
      <c r="G55" s="131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1"/>
      <c r="F56" s="131"/>
      <c r="G56" s="131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1"/>
      <c r="F57" s="131"/>
      <c r="G57" s="131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1"/>
      <c r="F58" s="131"/>
      <c r="G58" s="131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1"/>
      <c r="F59" s="131"/>
      <c r="G59" s="131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1"/>
      <c r="F60" s="131"/>
      <c r="G60" s="131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1"/>
      <c r="F61" s="131"/>
      <c r="G61" s="131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1"/>
      <c r="F62" s="131"/>
      <c r="G62" s="131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1"/>
      <c r="F63" s="131"/>
      <c r="G63" s="131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1"/>
      <c r="F64" s="131"/>
      <c r="G64" s="131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1"/>
      <c r="F65" s="131"/>
      <c r="G65" s="131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1"/>
      <c r="F66" s="131"/>
      <c r="G66" s="131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1"/>
      <c r="F67" s="131"/>
      <c r="G67" s="131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1"/>
      <c r="F68" s="131"/>
      <c r="G68" s="131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1"/>
      <c r="F69" s="131"/>
      <c r="G69" s="131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1"/>
      <c r="F70" s="131"/>
      <c r="G70" s="131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1"/>
      <c r="F71" s="131"/>
      <c r="G71" s="131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1"/>
      <c r="F72" s="131"/>
      <c r="G72" s="131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1"/>
      <c r="F73" s="131"/>
      <c r="G73" s="131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1"/>
      <c r="F74" s="131"/>
      <c r="G74" s="131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1"/>
      <c r="F75" s="131"/>
      <c r="G75" s="131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1"/>
      <c r="F76" s="131"/>
      <c r="G76" s="131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1"/>
      <c r="F77" s="131"/>
      <c r="G77" s="131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1"/>
      <c r="F78" s="131"/>
      <c r="G78" s="131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1"/>
      <c r="F79" s="131"/>
      <c r="G79" s="131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1"/>
      <c r="F80" s="131"/>
      <c r="G80" s="131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1"/>
      <c r="F81" s="131"/>
      <c r="G81" s="131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1"/>
      <c r="F82" s="131"/>
      <c r="G82" s="131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1"/>
      <c r="F83" s="131"/>
      <c r="G83" s="131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1"/>
      <c r="F84" s="131"/>
      <c r="G84" s="131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1"/>
      <c r="F85" s="131"/>
      <c r="G85" s="131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1"/>
      <c r="F86" s="131"/>
      <c r="G86" s="131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1"/>
      <c r="F87" s="131"/>
      <c r="G87" s="131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1"/>
      <c r="F88" s="131"/>
      <c r="G88" s="131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1"/>
      <c r="F89" s="131"/>
      <c r="G89" s="131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1"/>
      <c r="F90" s="131"/>
      <c r="G90" s="131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1"/>
      <c r="F91" s="131"/>
      <c r="G91" s="131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1"/>
      <c r="F92" s="131"/>
      <c r="G92" s="131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1"/>
      <c r="F93" s="131"/>
      <c r="G93" s="131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1"/>
      <c r="F94" s="131"/>
      <c r="G94" s="131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1"/>
      <c r="F95" s="131"/>
      <c r="G95" s="131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1"/>
      <c r="F96" s="131"/>
      <c r="G96" s="131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1"/>
      <c r="F97" s="131"/>
      <c r="G97" s="131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1"/>
      <c r="F98" s="131"/>
      <c r="G98" s="131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I7:I10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669</v>
      </c>
      <c r="B1" s="24" t="s">
        <v>14</v>
      </c>
      <c r="C1" s="24" t="s">
        <v>459</v>
      </c>
      <c r="D1" s="128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98"/>
  <sheetViews>
    <sheetView tabSelected="1" topLeftCell="E1" workbookViewId="0">
      <selection activeCell="H11" sqref="H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5" style="15" bestFit="1" customWidth="1"/>
    <col min="5" max="5" width="36.1640625" style="15" bestFit="1" customWidth="1"/>
    <col min="6" max="6" width="32.33203125" style="15" bestFit="1" customWidth="1"/>
    <col min="7" max="7" width="16.6640625" style="15" bestFit="1" customWidth="1"/>
    <col min="8" max="8" width="16.1640625" style="15" bestFit="1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907</v>
      </c>
      <c r="H1" s="71" t="s">
        <v>584</v>
      </c>
      <c r="I1" s="24" t="s">
        <v>585</v>
      </c>
      <c r="J1" s="71" t="s">
        <v>586</v>
      </c>
      <c r="K1" s="71" t="s">
        <v>587</v>
      </c>
      <c r="L1" s="71" t="s">
        <v>588</v>
      </c>
      <c r="M1" s="71" t="s">
        <v>589</v>
      </c>
      <c r="N1" s="25" t="s">
        <v>590</v>
      </c>
      <c r="O1" s="25" t="s">
        <v>591</v>
      </c>
      <c r="P1" s="25" t="s">
        <v>592</v>
      </c>
      <c r="Q1" s="25" t="s">
        <v>916</v>
      </c>
      <c r="R1" s="25" t="s">
        <v>593</v>
      </c>
      <c r="S1" s="123" t="s">
        <v>738</v>
      </c>
      <c r="T1" s="123" t="s">
        <v>739</v>
      </c>
      <c r="U1" s="123" t="s">
        <v>740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146" t="s">
        <v>904</v>
      </c>
      <c r="AL1" s="147" t="s">
        <v>905</v>
      </c>
      <c r="AM1" s="148" t="s">
        <v>906</v>
      </c>
      <c r="AN1" s="46" t="s">
        <v>722</v>
      </c>
      <c r="AO1" s="46" t="s">
        <v>723</v>
      </c>
      <c r="AP1" s="46" t="s">
        <v>724</v>
      </c>
      <c r="AQ1" s="74" t="s">
        <v>711</v>
      </c>
      <c r="AR1" s="74" t="s">
        <v>712</v>
      </c>
      <c r="AS1" s="74" t="s">
        <v>713</v>
      </c>
      <c r="AT1" s="74" t="s">
        <v>714</v>
      </c>
      <c r="AU1" s="74" t="s">
        <v>715</v>
      </c>
      <c r="AV1" s="74" t="s">
        <v>775</v>
      </c>
      <c r="AW1" s="74" t="s">
        <v>776</v>
      </c>
      <c r="AX1" s="74" t="s">
        <v>777</v>
      </c>
      <c r="AY1" s="74" t="s">
        <v>778</v>
      </c>
      <c r="AZ1" s="74" t="s">
        <v>779</v>
      </c>
      <c r="BA1" s="74" t="s">
        <v>780</v>
      </c>
      <c r="BB1" s="74" t="s">
        <v>781</v>
      </c>
      <c r="BC1" s="74" t="s">
        <v>782</v>
      </c>
      <c r="BD1" s="74" t="s">
        <v>783</v>
      </c>
      <c r="BE1" s="74" t="s">
        <v>784</v>
      </c>
      <c r="BF1" s="74" t="s">
        <v>785</v>
      </c>
      <c r="BG1" s="74" t="s">
        <v>786</v>
      </c>
      <c r="BH1" s="74" t="s">
        <v>787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788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908</v>
      </c>
      <c r="H2" s="32" t="s">
        <v>139</v>
      </c>
      <c r="I2" s="32" t="s">
        <v>138</v>
      </c>
      <c r="J2" s="32" t="s">
        <v>140</v>
      </c>
      <c r="K2" s="32" t="s">
        <v>141</v>
      </c>
      <c r="L2" s="32" t="s">
        <v>142</v>
      </c>
      <c r="M2" s="75" t="s">
        <v>287</v>
      </c>
      <c r="N2" s="28" t="s">
        <v>143</v>
      </c>
      <c r="O2" s="28" t="s">
        <v>144</v>
      </c>
      <c r="P2" s="28" t="s">
        <v>145</v>
      </c>
      <c r="Q2" s="28" t="s">
        <v>917</v>
      </c>
      <c r="R2" s="28" t="s">
        <v>146</v>
      </c>
      <c r="S2" s="124" t="s">
        <v>736</v>
      </c>
      <c r="T2" s="124" t="s">
        <v>737</v>
      </c>
      <c r="U2" s="124" t="s">
        <v>735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716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149" t="s">
        <v>909</v>
      </c>
      <c r="H3" s="33" t="s">
        <v>157</v>
      </c>
      <c r="I3" s="33" t="s">
        <v>156</v>
      </c>
      <c r="J3" s="33" t="s">
        <v>158</v>
      </c>
      <c r="K3" s="33"/>
      <c r="L3" s="33"/>
      <c r="M3" s="77"/>
      <c r="N3" s="34" t="s">
        <v>159</v>
      </c>
      <c r="O3" s="34" t="s">
        <v>374</v>
      </c>
      <c r="P3" s="34"/>
      <c r="Q3" s="34" t="s">
        <v>374</v>
      </c>
      <c r="R3" s="34" t="s">
        <v>37</v>
      </c>
      <c r="S3" s="125" t="s">
        <v>733</v>
      </c>
      <c r="T3" s="125" t="s">
        <v>34</v>
      </c>
      <c r="U3" s="125" t="s">
        <v>734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717</v>
      </c>
      <c r="AR3" s="115" t="s">
        <v>717</v>
      </c>
      <c r="AS3" s="115" t="s">
        <v>717</v>
      </c>
      <c r="AT3" s="115" t="s">
        <v>717</v>
      </c>
      <c r="AU3" s="114"/>
      <c r="AV3" s="115" t="s">
        <v>717</v>
      </c>
      <c r="AW3" s="115" t="s">
        <v>717</v>
      </c>
      <c r="AX3" s="115" t="s">
        <v>717</v>
      </c>
      <c r="AY3" s="115" t="s">
        <v>717</v>
      </c>
      <c r="AZ3" s="68"/>
      <c r="BA3" s="115" t="s">
        <v>717</v>
      </c>
      <c r="BB3" s="115" t="s">
        <v>717</v>
      </c>
      <c r="BC3" s="115" t="s">
        <v>717</v>
      </c>
      <c r="BD3" s="115" t="s">
        <v>717</v>
      </c>
      <c r="BE3" s="68"/>
      <c r="BF3" s="115" t="s">
        <v>717</v>
      </c>
      <c r="BG3" s="115" t="s">
        <v>717</v>
      </c>
      <c r="BH3" s="115" t="s">
        <v>717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s="4" customFormat="1" ht="14">
      <c r="A4" s="4" t="s">
        <v>818</v>
      </c>
      <c r="B4" s="12" t="s">
        <v>830</v>
      </c>
      <c r="C4" s="12" t="s">
        <v>832</v>
      </c>
      <c r="D4" s="4" t="s">
        <v>870</v>
      </c>
      <c r="E4" s="4" t="s">
        <v>882</v>
      </c>
      <c r="F4" s="142" t="str">
        <f>E5</f>
        <v>Defensiedijk_2002_2A_base_residual</v>
      </c>
      <c r="G4" s="142" t="s">
        <v>912</v>
      </c>
      <c r="H4" s="4" t="s">
        <v>258</v>
      </c>
      <c r="I4" s="4" t="s">
        <v>911</v>
      </c>
      <c r="J4" s="4" t="s">
        <v>815</v>
      </c>
      <c r="K4" s="144" t="s">
        <v>901</v>
      </c>
      <c r="L4" s="4">
        <v>3</v>
      </c>
      <c r="M4" s="4" t="s">
        <v>913</v>
      </c>
      <c r="S4" s="143">
        <v>2002</v>
      </c>
      <c r="AK4" s="4">
        <v>0.94599999999999995</v>
      </c>
      <c r="AL4" s="4" t="s">
        <v>840</v>
      </c>
    </row>
    <row r="5" spans="1:75" s="4" customFormat="1" ht="14">
      <c r="A5" s="4" t="s">
        <v>818</v>
      </c>
      <c r="B5" s="12" t="s">
        <v>830</v>
      </c>
      <c r="C5" s="12" t="s">
        <v>832</v>
      </c>
      <c r="D5" s="4" t="s">
        <v>870</v>
      </c>
      <c r="E5" s="4" t="str">
        <f>D5&amp;"_base_residual"</f>
        <v>Defensiedijk_2002_2A_base_residual</v>
      </c>
      <c r="F5" s="142" t="str">
        <f>D4</f>
        <v>Defensiedijk_2002_2A</v>
      </c>
      <c r="G5" s="142" t="s">
        <v>912</v>
      </c>
      <c r="H5" s="4" t="s">
        <v>910</v>
      </c>
      <c r="I5" s="4" t="s">
        <v>911</v>
      </c>
      <c r="J5" s="4" t="s">
        <v>815</v>
      </c>
      <c r="K5" s="4">
        <v>10</v>
      </c>
      <c r="L5" s="4" t="s">
        <v>900</v>
      </c>
      <c r="M5" s="4" t="s">
        <v>914</v>
      </c>
      <c r="S5" s="143">
        <v>2002</v>
      </c>
    </row>
    <row r="6" spans="1:75" s="4" customFormat="1" ht="14">
      <c r="A6" s="4" t="s">
        <v>818</v>
      </c>
      <c r="B6" s="12" t="s">
        <v>830</v>
      </c>
      <c r="C6" s="12" t="s">
        <v>832</v>
      </c>
      <c r="D6" s="4" t="s">
        <v>872</v>
      </c>
      <c r="E6" s="4" t="s">
        <v>883</v>
      </c>
      <c r="F6" s="142" t="str">
        <f t="shared" ref="F6" si="0">E7</f>
        <v>Defensiedijk_2002_3A top_base_residual</v>
      </c>
      <c r="G6" s="142" t="s">
        <v>912</v>
      </c>
      <c r="H6" s="4" t="s">
        <v>258</v>
      </c>
      <c r="I6" s="4" t="s">
        <v>911</v>
      </c>
      <c r="J6" s="4" t="s">
        <v>815</v>
      </c>
      <c r="K6" s="144" t="s">
        <v>901</v>
      </c>
      <c r="L6" s="4">
        <v>3</v>
      </c>
      <c r="M6" s="4" t="s">
        <v>913</v>
      </c>
      <c r="S6" s="143">
        <v>2002</v>
      </c>
      <c r="AK6" s="4">
        <v>0.85400000000000009</v>
      </c>
      <c r="AL6" s="4" t="s">
        <v>840</v>
      </c>
    </row>
    <row r="7" spans="1:75" s="4" customFormat="1" ht="14">
      <c r="A7" s="4" t="s">
        <v>818</v>
      </c>
      <c r="B7" s="12" t="s">
        <v>830</v>
      </c>
      <c r="C7" s="12" t="s">
        <v>832</v>
      </c>
      <c r="D7" s="4" t="s">
        <v>872</v>
      </c>
      <c r="E7" s="4" t="str">
        <f>D7&amp;"_base_residual"</f>
        <v>Defensiedijk_2002_3A top_base_residual</v>
      </c>
      <c r="F7" s="142" t="str">
        <f t="shared" ref="F7" si="1">D6</f>
        <v>Defensiedijk_2002_3A top</v>
      </c>
      <c r="G7" s="142" t="s">
        <v>912</v>
      </c>
      <c r="H7" s="4" t="s">
        <v>910</v>
      </c>
      <c r="I7" s="4" t="s">
        <v>911</v>
      </c>
      <c r="J7" s="4" t="s">
        <v>815</v>
      </c>
      <c r="K7" s="4">
        <v>10</v>
      </c>
      <c r="L7" s="4" t="s">
        <v>900</v>
      </c>
      <c r="M7" s="4" t="s">
        <v>914</v>
      </c>
      <c r="S7" s="143">
        <v>2002</v>
      </c>
    </row>
    <row r="8" spans="1:75" s="4" customFormat="1" ht="14">
      <c r="A8" s="4" t="s">
        <v>818</v>
      </c>
      <c r="B8" s="12" t="s">
        <v>830</v>
      </c>
      <c r="C8" s="12" t="s">
        <v>832</v>
      </c>
      <c r="D8" s="4" t="s">
        <v>871</v>
      </c>
      <c r="E8" s="4" t="s">
        <v>884</v>
      </c>
      <c r="F8" s="142" t="str">
        <f t="shared" ref="F8" si="2">E9</f>
        <v>Defensiedijk_2002_4A top_base_residual</v>
      </c>
      <c r="G8" s="142" t="s">
        <v>912</v>
      </c>
      <c r="H8" s="4" t="s">
        <v>258</v>
      </c>
      <c r="I8" s="4" t="s">
        <v>911</v>
      </c>
      <c r="J8" s="4" t="s">
        <v>815</v>
      </c>
      <c r="K8" s="144" t="s">
        <v>901</v>
      </c>
      <c r="L8" s="4">
        <v>3</v>
      </c>
      <c r="M8" s="4" t="s">
        <v>913</v>
      </c>
      <c r="S8" s="143">
        <v>2002</v>
      </c>
      <c r="AK8" s="4">
        <v>0.71599999999999997</v>
      </c>
      <c r="AL8" s="4" t="s">
        <v>840</v>
      </c>
    </row>
    <row r="9" spans="1:75" s="4" customFormat="1" ht="14">
      <c r="A9" s="4" t="s">
        <v>818</v>
      </c>
      <c r="B9" s="12" t="s">
        <v>830</v>
      </c>
      <c r="C9" s="12" t="s">
        <v>832</v>
      </c>
      <c r="D9" s="4" t="s">
        <v>871</v>
      </c>
      <c r="E9" s="4" t="str">
        <f>D9&amp;"_base_residual"</f>
        <v>Defensiedijk_2002_4A top_base_residual</v>
      </c>
      <c r="F9" s="142" t="str">
        <f t="shared" ref="F9" si="3">D8</f>
        <v>Defensiedijk_2002_4A top</v>
      </c>
      <c r="G9" s="142" t="s">
        <v>912</v>
      </c>
      <c r="H9" s="4" t="s">
        <v>910</v>
      </c>
      <c r="I9" s="4" t="s">
        <v>911</v>
      </c>
      <c r="J9" s="4" t="s">
        <v>815</v>
      </c>
      <c r="K9" s="4">
        <v>10</v>
      </c>
      <c r="L9" s="4" t="s">
        <v>900</v>
      </c>
      <c r="M9" s="4" t="s">
        <v>914</v>
      </c>
      <c r="S9" s="143">
        <v>2002</v>
      </c>
    </row>
    <row r="10" spans="1:75" s="4" customFormat="1" ht="14">
      <c r="A10" s="4" t="s">
        <v>818</v>
      </c>
      <c r="B10" s="12" t="s">
        <v>830</v>
      </c>
      <c r="C10" s="12" t="s">
        <v>832</v>
      </c>
      <c r="D10" s="4" t="s">
        <v>873</v>
      </c>
      <c r="E10" s="4" t="s">
        <v>885</v>
      </c>
      <c r="F10" s="142" t="str">
        <f t="shared" ref="F10" si="4">E11</f>
        <v>Defensiedijk_2002_4B top_base_residual</v>
      </c>
      <c r="G10" s="142" t="s">
        <v>912</v>
      </c>
      <c r="H10" s="4" t="s">
        <v>258</v>
      </c>
      <c r="I10" s="4" t="s">
        <v>911</v>
      </c>
      <c r="J10" s="4" t="s">
        <v>815</v>
      </c>
      <c r="K10" s="144" t="s">
        <v>901</v>
      </c>
      <c r="L10" s="4">
        <v>3</v>
      </c>
      <c r="M10" s="4" t="s">
        <v>913</v>
      </c>
      <c r="S10" s="143">
        <v>2002</v>
      </c>
      <c r="AK10" s="4">
        <v>0.76900000000000002</v>
      </c>
      <c r="AL10" s="4" t="s">
        <v>836</v>
      </c>
    </row>
    <row r="11" spans="1:75" ht="15" customHeight="1">
      <c r="A11" s="4" t="s">
        <v>818</v>
      </c>
      <c r="B11" s="12" t="s">
        <v>830</v>
      </c>
      <c r="C11" s="12" t="s">
        <v>832</v>
      </c>
      <c r="D11" s="4" t="s">
        <v>873</v>
      </c>
      <c r="E11" s="4" t="str">
        <f>D11&amp;"_base_residual"</f>
        <v>Defensiedijk_2002_4B top_base_residual</v>
      </c>
      <c r="F11" s="142" t="str">
        <f t="shared" ref="F11" si="5">D10</f>
        <v>Defensiedijk_2002_4B top</v>
      </c>
      <c r="G11" s="142" t="s">
        <v>912</v>
      </c>
      <c r="H11" s="4" t="s">
        <v>910</v>
      </c>
      <c r="I11" s="4" t="s">
        <v>911</v>
      </c>
      <c r="J11" s="4" t="s">
        <v>815</v>
      </c>
      <c r="K11" s="4">
        <v>10</v>
      </c>
      <c r="L11" s="4" t="s">
        <v>900</v>
      </c>
      <c r="M11" s="4" t="s">
        <v>914</v>
      </c>
      <c r="N11" s="4"/>
      <c r="S11" s="143">
        <v>2002</v>
      </c>
    </row>
    <row r="12" spans="1:75" s="4" customFormat="1" ht="14">
      <c r="A12" s="4" t="s">
        <v>818</v>
      </c>
      <c r="B12" s="12" t="s">
        <v>830</v>
      </c>
      <c r="C12" s="12" t="s">
        <v>831</v>
      </c>
      <c r="D12" s="4" t="s">
        <v>874</v>
      </c>
      <c r="E12" s="4" t="s">
        <v>892</v>
      </c>
      <c r="F12" s="142" t="str">
        <f>E13</f>
        <v>Defensiedijk_1986__2A_base_residual</v>
      </c>
      <c r="G12" s="142" t="s">
        <v>912</v>
      </c>
      <c r="H12" s="4" t="s">
        <v>258</v>
      </c>
      <c r="I12" s="4" t="s">
        <v>911</v>
      </c>
      <c r="J12" s="4" t="s">
        <v>815</v>
      </c>
      <c r="K12" s="144" t="s">
        <v>901</v>
      </c>
      <c r="L12" s="4">
        <v>3</v>
      </c>
      <c r="M12" s="4" t="s">
        <v>913</v>
      </c>
      <c r="S12" s="4">
        <v>1986</v>
      </c>
      <c r="AK12" s="4">
        <v>0.94599999999999995</v>
      </c>
      <c r="AL12" s="4" t="s">
        <v>856</v>
      </c>
    </row>
    <row r="13" spans="1:75" s="4" customFormat="1" ht="14">
      <c r="A13" s="4" t="s">
        <v>818</v>
      </c>
      <c r="B13" s="12" t="s">
        <v>830</v>
      </c>
      <c r="C13" s="12" t="s">
        <v>831</v>
      </c>
      <c r="D13" s="4" t="s">
        <v>874</v>
      </c>
      <c r="E13" s="4" t="str">
        <f>D13&amp;"_base_residual"</f>
        <v>Defensiedijk_1986__2A_base_residual</v>
      </c>
      <c r="F13" s="142" t="str">
        <f>D12</f>
        <v>Defensiedijk_1986__2A</v>
      </c>
      <c r="G13" s="142" t="s">
        <v>912</v>
      </c>
      <c r="H13" s="4" t="s">
        <v>910</v>
      </c>
      <c r="I13" s="4" t="s">
        <v>911</v>
      </c>
      <c r="J13" s="4" t="s">
        <v>815</v>
      </c>
      <c r="K13" s="4">
        <v>10</v>
      </c>
      <c r="L13" s="4" t="s">
        <v>900</v>
      </c>
      <c r="M13" s="4" t="s">
        <v>914</v>
      </c>
      <c r="S13" s="4">
        <v>1986</v>
      </c>
    </row>
    <row r="14" spans="1:75" s="4" customFormat="1" ht="14">
      <c r="A14" s="4" t="s">
        <v>818</v>
      </c>
      <c r="B14" s="12" t="s">
        <v>830</v>
      </c>
      <c r="C14" s="12" t="s">
        <v>831</v>
      </c>
      <c r="D14" s="4" t="s">
        <v>875</v>
      </c>
      <c r="E14" s="4" t="s">
        <v>893</v>
      </c>
      <c r="F14" s="142" t="str">
        <f t="shared" ref="F14" si="6">E15</f>
        <v>Defensiedijk_1986__3A top_base_residual</v>
      </c>
      <c r="G14" s="142" t="s">
        <v>912</v>
      </c>
      <c r="H14" s="4" t="s">
        <v>258</v>
      </c>
      <c r="I14" s="4" t="s">
        <v>911</v>
      </c>
      <c r="J14" s="4" t="s">
        <v>815</v>
      </c>
      <c r="K14" s="144" t="s">
        <v>901</v>
      </c>
      <c r="L14" s="4">
        <v>3</v>
      </c>
      <c r="M14" s="4" t="s">
        <v>913</v>
      </c>
      <c r="S14" s="4">
        <v>1986</v>
      </c>
      <c r="AK14" s="4">
        <v>0.84</v>
      </c>
      <c r="AL14" s="4" t="s">
        <v>836</v>
      </c>
    </row>
    <row r="15" spans="1:75" s="4" customFormat="1" ht="14">
      <c r="A15" s="4" t="s">
        <v>818</v>
      </c>
      <c r="B15" s="12" t="s">
        <v>830</v>
      </c>
      <c r="C15" s="12" t="s">
        <v>831</v>
      </c>
      <c r="D15" s="4" t="s">
        <v>875</v>
      </c>
      <c r="E15" s="4" t="str">
        <f>D15&amp;"_base_residual"</f>
        <v>Defensiedijk_1986__3A top_base_residual</v>
      </c>
      <c r="F15" s="142" t="str">
        <f t="shared" ref="F15" si="7">D14</f>
        <v>Defensiedijk_1986__3A top</v>
      </c>
      <c r="G15" s="142" t="s">
        <v>912</v>
      </c>
      <c r="H15" s="4" t="s">
        <v>910</v>
      </c>
      <c r="I15" s="4" t="s">
        <v>911</v>
      </c>
      <c r="J15" s="4" t="s">
        <v>815</v>
      </c>
      <c r="K15" s="4">
        <v>10</v>
      </c>
      <c r="L15" s="4" t="s">
        <v>900</v>
      </c>
      <c r="M15" s="4" t="s">
        <v>914</v>
      </c>
      <c r="S15" s="4">
        <v>1986</v>
      </c>
    </row>
    <row r="16" spans="1:75" s="4" customFormat="1" ht="14">
      <c r="A16" s="4" t="s">
        <v>818</v>
      </c>
      <c r="B16" s="12" t="s">
        <v>830</v>
      </c>
      <c r="C16" s="12" t="s">
        <v>831</v>
      </c>
      <c r="D16" s="4" t="s">
        <v>876</v>
      </c>
      <c r="E16" s="4" t="s">
        <v>894</v>
      </c>
      <c r="F16" s="142" t="str">
        <f t="shared" ref="F16" si="8">E17</f>
        <v>Defensiedijk_1986__3A bottom_base_residual</v>
      </c>
      <c r="G16" s="142" t="s">
        <v>912</v>
      </c>
      <c r="H16" s="4" t="s">
        <v>258</v>
      </c>
      <c r="I16" s="4" t="s">
        <v>911</v>
      </c>
      <c r="J16" s="4" t="s">
        <v>815</v>
      </c>
      <c r="K16" s="144" t="s">
        <v>901</v>
      </c>
      <c r="L16" s="4">
        <v>3</v>
      </c>
      <c r="M16" s="4" t="s">
        <v>913</v>
      </c>
      <c r="S16" s="4">
        <v>1986</v>
      </c>
      <c r="AK16" s="4">
        <v>0.80799999999999994</v>
      </c>
      <c r="AL16" s="4" t="s">
        <v>836</v>
      </c>
    </row>
    <row r="17" spans="1:74" s="4" customFormat="1" ht="14">
      <c r="A17" s="4" t="s">
        <v>818</v>
      </c>
      <c r="B17" s="12" t="s">
        <v>830</v>
      </c>
      <c r="C17" s="12" t="s">
        <v>831</v>
      </c>
      <c r="D17" s="4" t="s">
        <v>876</v>
      </c>
      <c r="E17" s="4" t="str">
        <f>D17&amp;"_base_residual"</f>
        <v>Defensiedijk_1986__3A bottom_base_residual</v>
      </c>
      <c r="F17" s="142" t="str">
        <f t="shared" ref="F17" si="9">D16</f>
        <v>Defensiedijk_1986__3A bottom</v>
      </c>
      <c r="G17" s="142" t="s">
        <v>912</v>
      </c>
      <c r="H17" s="4" t="s">
        <v>910</v>
      </c>
      <c r="I17" s="4" t="s">
        <v>911</v>
      </c>
      <c r="J17" s="4" t="s">
        <v>815</v>
      </c>
      <c r="K17" s="4">
        <v>10</v>
      </c>
      <c r="L17" s="4" t="s">
        <v>900</v>
      </c>
      <c r="M17" s="4" t="s">
        <v>914</v>
      </c>
      <c r="S17" s="4">
        <v>1986</v>
      </c>
    </row>
    <row r="18" spans="1:74" s="4" customFormat="1" ht="14">
      <c r="A18" s="4" t="s">
        <v>818</v>
      </c>
      <c r="B18" s="12" t="s">
        <v>830</v>
      </c>
      <c r="C18" s="12" t="s">
        <v>831</v>
      </c>
      <c r="D18" s="4" t="s">
        <v>877</v>
      </c>
      <c r="E18" s="4" t="s">
        <v>895</v>
      </c>
      <c r="F18" s="142" t="str">
        <f t="shared" ref="F18" si="10">E19</f>
        <v>Defensiedijk_1986__4A top_base_residual</v>
      </c>
      <c r="G18" s="142" t="s">
        <v>912</v>
      </c>
      <c r="H18" s="4" t="s">
        <v>258</v>
      </c>
      <c r="I18" s="4" t="s">
        <v>911</v>
      </c>
      <c r="J18" s="4" t="s">
        <v>815</v>
      </c>
      <c r="K18" s="144" t="s">
        <v>901</v>
      </c>
      <c r="L18" s="4">
        <v>3</v>
      </c>
      <c r="M18" s="4" t="s">
        <v>913</v>
      </c>
      <c r="S18" s="4">
        <v>1986</v>
      </c>
      <c r="AK18" s="4">
        <v>0.63500000000000001</v>
      </c>
      <c r="AL18" s="4" t="s">
        <v>836</v>
      </c>
    </row>
    <row r="19" spans="1:74" s="4" customFormat="1" ht="14">
      <c r="A19" s="4" t="s">
        <v>818</v>
      </c>
      <c r="B19" s="12" t="s">
        <v>830</v>
      </c>
      <c r="C19" s="12" t="s">
        <v>831</v>
      </c>
      <c r="D19" s="4" t="s">
        <v>877</v>
      </c>
      <c r="E19" s="4" t="str">
        <f>D19&amp;"_base_residual"</f>
        <v>Defensiedijk_1986__4A top_base_residual</v>
      </c>
      <c r="F19" s="142" t="str">
        <f t="shared" ref="F19" si="11">D18</f>
        <v>Defensiedijk_1986__4A top</v>
      </c>
      <c r="G19" s="142" t="s">
        <v>912</v>
      </c>
      <c r="H19" s="4" t="s">
        <v>910</v>
      </c>
      <c r="I19" s="4" t="s">
        <v>911</v>
      </c>
      <c r="J19" s="4" t="s">
        <v>815</v>
      </c>
      <c r="K19" s="4">
        <v>10</v>
      </c>
      <c r="L19" s="4" t="s">
        <v>900</v>
      </c>
      <c r="M19" s="4" t="s">
        <v>914</v>
      </c>
      <c r="S19" s="4">
        <v>1986</v>
      </c>
    </row>
    <row r="20" spans="1:74" s="4" customFormat="1" ht="14">
      <c r="A20" s="4" t="s">
        <v>818</v>
      </c>
      <c r="B20" s="12" t="s">
        <v>830</v>
      </c>
      <c r="C20" s="12" t="s">
        <v>831</v>
      </c>
      <c r="D20" s="4" t="s">
        <v>878</v>
      </c>
      <c r="E20" s="4" t="s">
        <v>896</v>
      </c>
      <c r="F20" s="142" t="str">
        <f t="shared" ref="F20" si="12">E21</f>
        <v>Defensiedijk_1986__4A bottom_base_residual</v>
      </c>
      <c r="G20" s="142" t="s">
        <v>912</v>
      </c>
      <c r="H20" s="4" t="s">
        <v>258</v>
      </c>
      <c r="I20" s="4" t="s">
        <v>911</v>
      </c>
      <c r="J20" t="s">
        <v>815</v>
      </c>
      <c r="K20" t="s">
        <v>901</v>
      </c>
      <c r="L20">
        <v>3</v>
      </c>
      <c r="M20" t="s">
        <v>913</v>
      </c>
      <c r="S20" s="4">
        <v>1986</v>
      </c>
      <c r="AK20" s="4">
        <v>0.60799999999999998</v>
      </c>
      <c r="AL20" s="4" t="s">
        <v>836</v>
      </c>
    </row>
    <row r="21" spans="1:74" s="4" customFormat="1" ht="14">
      <c r="A21" s="4" t="s">
        <v>818</v>
      </c>
      <c r="B21" s="12" t="s">
        <v>830</v>
      </c>
      <c r="C21" s="12" t="s">
        <v>831</v>
      </c>
      <c r="D21" s="4" t="s">
        <v>878</v>
      </c>
      <c r="E21" s="4" t="str">
        <f>D21&amp;"_base_residual"</f>
        <v>Defensiedijk_1986__4A bottom_base_residual</v>
      </c>
      <c r="F21" s="142" t="str">
        <f t="shared" ref="F21" si="13">D20</f>
        <v>Defensiedijk_1986__4A bottom</v>
      </c>
      <c r="G21" s="142" t="s">
        <v>912</v>
      </c>
      <c r="H21" s="4" t="s">
        <v>910</v>
      </c>
      <c r="I21" s="4" t="s">
        <v>911</v>
      </c>
      <c r="J21" t="s">
        <v>815</v>
      </c>
      <c r="K21">
        <v>10</v>
      </c>
      <c r="L21" t="s">
        <v>900</v>
      </c>
      <c r="M21" t="s">
        <v>914</v>
      </c>
      <c r="S21" s="4">
        <v>1986</v>
      </c>
    </row>
    <row r="22" spans="1:74" s="4" customFormat="1" ht="14">
      <c r="A22" s="4" t="s">
        <v>818</v>
      </c>
      <c r="B22" s="12" t="s">
        <v>830</v>
      </c>
      <c r="C22" s="12" t="s">
        <v>831</v>
      </c>
      <c r="D22" s="4" t="s">
        <v>879</v>
      </c>
      <c r="E22" s="4" t="s">
        <v>897</v>
      </c>
      <c r="F22" s="142" t="str">
        <f t="shared" ref="F22" si="14">E23</f>
        <v>Defensiedijk_1986__4B top_base_residual</v>
      </c>
      <c r="G22" s="142" t="s">
        <v>912</v>
      </c>
      <c r="H22" s="4" t="s">
        <v>258</v>
      </c>
      <c r="I22" s="4" t="s">
        <v>911</v>
      </c>
      <c r="J22" t="s">
        <v>815</v>
      </c>
      <c r="K22" t="s">
        <v>901</v>
      </c>
      <c r="L22">
        <v>3</v>
      </c>
      <c r="M22" t="s">
        <v>913</v>
      </c>
      <c r="S22" s="4">
        <v>1986</v>
      </c>
      <c r="AK22" s="4">
        <v>0.60599999999999998</v>
      </c>
      <c r="AL22" s="4" t="s">
        <v>836</v>
      </c>
    </row>
    <row r="23" spans="1:74" s="4" customFormat="1" ht="14">
      <c r="A23" s="4" t="s">
        <v>818</v>
      </c>
      <c r="B23" s="12" t="s">
        <v>830</v>
      </c>
      <c r="C23" s="12" t="s">
        <v>831</v>
      </c>
      <c r="D23" s="4" t="s">
        <v>879</v>
      </c>
      <c r="E23" s="4" t="str">
        <f>D23&amp;"_base_residual"</f>
        <v>Defensiedijk_1986__4B top_base_residual</v>
      </c>
      <c r="F23" s="142" t="str">
        <f t="shared" ref="F23" si="15">D22</f>
        <v>Defensiedijk_1986__4B top</v>
      </c>
      <c r="G23" s="142" t="s">
        <v>912</v>
      </c>
      <c r="H23" s="4" t="s">
        <v>910</v>
      </c>
      <c r="I23" s="4" t="s">
        <v>911</v>
      </c>
      <c r="J23" t="s">
        <v>815</v>
      </c>
      <c r="K23">
        <v>10</v>
      </c>
      <c r="L23" t="s">
        <v>900</v>
      </c>
      <c r="M23" t="s">
        <v>914</v>
      </c>
      <c r="S23" s="4">
        <v>1986</v>
      </c>
    </row>
    <row r="24" spans="1:74" s="4" customFormat="1" ht="14">
      <c r="A24" s="4" t="s">
        <v>818</v>
      </c>
      <c r="B24" s="12" t="s">
        <v>830</v>
      </c>
      <c r="C24" s="12" t="s">
        <v>831</v>
      </c>
      <c r="D24" s="4" t="s">
        <v>881</v>
      </c>
      <c r="E24" s="4" t="s">
        <v>898</v>
      </c>
      <c r="F24" s="142" t="str">
        <f t="shared" ref="F24" si="16">E25</f>
        <v>Defensiedijk_1986__4B middle_base_residual</v>
      </c>
      <c r="G24" s="142" t="s">
        <v>912</v>
      </c>
      <c r="H24" s="4" t="s">
        <v>258</v>
      </c>
      <c r="I24" s="4" t="s">
        <v>911</v>
      </c>
      <c r="J24" t="s">
        <v>815</v>
      </c>
      <c r="K24" t="s">
        <v>901</v>
      </c>
      <c r="L24">
        <v>3</v>
      </c>
      <c r="M24" t="s">
        <v>913</v>
      </c>
      <c r="S24" s="4">
        <v>1986</v>
      </c>
      <c r="AK24" s="4">
        <v>0.626</v>
      </c>
      <c r="AL24" s="4" t="s">
        <v>836</v>
      </c>
    </row>
    <row r="25" spans="1:74" s="4" customFormat="1" ht="14">
      <c r="A25" s="4" t="s">
        <v>818</v>
      </c>
      <c r="B25" s="12" t="s">
        <v>830</v>
      </c>
      <c r="C25" s="12" t="s">
        <v>831</v>
      </c>
      <c r="D25" s="4" t="s">
        <v>881</v>
      </c>
      <c r="E25" s="4" t="str">
        <f>D25&amp;"_base_residual"</f>
        <v>Defensiedijk_1986__4B middle_base_residual</v>
      </c>
      <c r="F25" s="142" t="str">
        <f t="shared" ref="F25" si="17">D24</f>
        <v>Defensiedijk_1986__4B middle</v>
      </c>
      <c r="G25" s="142" t="s">
        <v>912</v>
      </c>
      <c r="H25" s="4" t="s">
        <v>910</v>
      </c>
      <c r="I25" s="4" t="s">
        <v>911</v>
      </c>
      <c r="J25" t="s">
        <v>815</v>
      </c>
      <c r="K25">
        <v>10</v>
      </c>
      <c r="L25" t="s">
        <v>900</v>
      </c>
      <c r="M25" t="s">
        <v>914</v>
      </c>
      <c r="S25" s="4">
        <v>1986</v>
      </c>
    </row>
    <row r="26" spans="1:74" s="4" customFormat="1" ht="14">
      <c r="A26" s="4" t="s">
        <v>818</v>
      </c>
      <c r="B26" s="12" t="s">
        <v>830</v>
      </c>
      <c r="C26" s="12" t="s">
        <v>831</v>
      </c>
      <c r="D26" s="4" t="s">
        <v>880</v>
      </c>
      <c r="E26" s="4" t="s">
        <v>899</v>
      </c>
      <c r="F26" s="142" t="str">
        <f t="shared" ref="F26" si="18">E27</f>
        <v>Defensiedijk_1986__4b bottom_base_residual</v>
      </c>
      <c r="G26" s="142" t="s">
        <v>912</v>
      </c>
      <c r="H26" s="4" t="s">
        <v>258</v>
      </c>
      <c r="I26" s="4" t="s">
        <v>911</v>
      </c>
      <c r="J26" t="s">
        <v>815</v>
      </c>
      <c r="K26" t="s">
        <v>901</v>
      </c>
      <c r="L26">
        <v>3</v>
      </c>
      <c r="M26" t="s">
        <v>913</v>
      </c>
      <c r="S26" s="4">
        <v>1986</v>
      </c>
      <c r="AK26" s="4">
        <v>0.628</v>
      </c>
      <c r="AL26" s="4" t="s">
        <v>840</v>
      </c>
    </row>
    <row r="27" spans="1:74" ht="14">
      <c r="A27" s="4" t="s">
        <v>818</v>
      </c>
      <c r="B27" s="12" t="s">
        <v>830</v>
      </c>
      <c r="C27" s="12" t="s">
        <v>831</v>
      </c>
      <c r="D27" s="4" t="s">
        <v>880</v>
      </c>
      <c r="E27" s="4" t="str">
        <f>D27&amp;"_base_residual"</f>
        <v>Defensiedijk_1986__4b bottom_base_residual</v>
      </c>
      <c r="F27" s="142" t="str">
        <f t="shared" ref="F27" si="19">D26</f>
        <v>Defensiedijk_1986__4b bottom</v>
      </c>
      <c r="G27" s="142" t="s">
        <v>912</v>
      </c>
      <c r="H27" s="4" t="s">
        <v>910</v>
      </c>
      <c r="I27" s="4" t="s">
        <v>911</v>
      </c>
      <c r="J27" t="s">
        <v>815</v>
      </c>
      <c r="K27">
        <v>10</v>
      </c>
      <c r="L27" t="s">
        <v>900</v>
      </c>
      <c r="M27" t="s">
        <v>914</v>
      </c>
      <c r="N27" s="4"/>
      <c r="O27" s="14"/>
      <c r="P27" s="14"/>
      <c r="Q27" s="14"/>
      <c r="R27" s="14"/>
      <c r="S27" s="4">
        <v>1986</v>
      </c>
      <c r="T27" s="127"/>
      <c r="U27" s="127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4"/>
      <c r="AI27" s="4"/>
      <c r="AJ27" s="4"/>
      <c r="AK27" s="4"/>
      <c r="AL27" s="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s="4" customFormat="1" ht="14">
      <c r="A28" s="4" t="s">
        <v>818</v>
      </c>
      <c r="B28" s="12" t="s">
        <v>830</v>
      </c>
      <c r="C28" s="12" t="s">
        <v>831</v>
      </c>
      <c r="D28" s="4" t="s">
        <v>874</v>
      </c>
      <c r="E28" s="4" t="s">
        <v>886</v>
      </c>
      <c r="F28" s="4" t="str">
        <f>D28</f>
        <v>Defensiedijk_1986__2A</v>
      </c>
      <c r="G28" s="142" t="s">
        <v>912</v>
      </c>
      <c r="H28" s="4" t="s">
        <v>258</v>
      </c>
      <c r="I28" s="4" t="s">
        <v>911</v>
      </c>
      <c r="J28" s="4" t="s">
        <v>815</v>
      </c>
      <c r="K28" s="4">
        <v>3</v>
      </c>
      <c r="L28" s="4">
        <v>10</v>
      </c>
      <c r="M28" s="150" t="s">
        <v>915</v>
      </c>
      <c r="Q28" s="4" t="s">
        <v>805</v>
      </c>
      <c r="S28" s="4">
        <v>1986</v>
      </c>
      <c r="AK28" s="4">
        <v>0.66599999999999993</v>
      </c>
      <c r="AL28" s="4" t="s">
        <v>853</v>
      </c>
    </row>
    <row r="29" spans="1:74" s="4" customFormat="1" ht="14">
      <c r="A29" s="4" t="s">
        <v>818</v>
      </c>
      <c r="B29" s="12" t="s">
        <v>830</v>
      </c>
      <c r="C29" s="12" t="s">
        <v>831</v>
      </c>
      <c r="D29" s="4" t="s">
        <v>875</v>
      </c>
      <c r="E29" s="4" t="s">
        <v>887</v>
      </c>
      <c r="F29" s="4" t="str">
        <f t="shared" ref="F29:F33" si="20">D29</f>
        <v>Defensiedijk_1986__3A top</v>
      </c>
      <c r="G29" s="142" t="s">
        <v>912</v>
      </c>
      <c r="H29" s="4" t="s">
        <v>258</v>
      </c>
      <c r="I29" s="4" t="s">
        <v>911</v>
      </c>
      <c r="J29" s="4" t="s">
        <v>815</v>
      </c>
      <c r="K29" s="4">
        <v>3</v>
      </c>
      <c r="L29" s="4">
        <v>10</v>
      </c>
      <c r="M29" s="150" t="s">
        <v>915</v>
      </c>
      <c r="Q29" s="4" t="s">
        <v>805</v>
      </c>
      <c r="S29" s="4">
        <v>1986</v>
      </c>
      <c r="AK29" s="4">
        <v>0.84200000000000008</v>
      </c>
      <c r="AL29" s="4" t="s">
        <v>856</v>
      </c>
    </row>
    <row r="30" spans="1:74" s="4" customFormat="1" ht="14">
      <c r="A30" s="4" t="s">
        <v>818</v>
      </c>
      <c r="B30" s="12" t="s">
        <v>830</v>
      </c>
      <c r="C30" s="12" t="s">
        <v>831</v>
      </c>
      <c r="D30" s="4" t="s">
        <v>876</v>
      </c>
      <c r="E30" s="4" t="s">
        <v>888</v>
      </c>
      <c r="F30" s="4" t="str">
        <f t="shared" si="20"/>
        <v>Defensiedijk_1986__3A bottom</v>
      </c>
      <c r="G30" s="142" t="s">
        <v>912</v>
      </c>
      <c r="H30" s="4" t="s">
        <v>258</v>
      </c>
      <c r="I30" s="4" t="s">
        <v>911</v>
      </c>
      <c r="J30" s="4" t="s">
        <v>815</v>
      </c>
      <c r="K30" s="4">
        <v>3</v>
      </c>
      <c r="L30" s="4">
        <v>10</v>
      </c>
      <c r="M30" s="150" t="s">
        <v>915</v>
      </c>
      <c r="Q30" s="4" t="s">
        <v>805</v>
      </c>
      <c r="S30" s="4">
        <v>1986</v>
      </c>
      <c r="AK30" s="4">
        <v>0.78599999999999992</v>
      </c>
      <c r="AL30" s="4" t="s">
        <v>858</v>
      </c>
    </row>
    <row r="31" spans="1:74" s="4" customFormat="1" ht="14">
      <c r="A31" s="4" t="s">
        <v>818</v>
      </c>
      <c r="B31" s="12" t="s">
        <v>830</v>
      </c>
      <c r="C31" s="12" t="s">
        <v>831</v>
      </c>
      <c r="D31" s="4" t="s">
        <v>877</v>
      </c>
      <c r="E31" s="4" t="s">
        <v>889</v>
      </c>
      <c r="F31" s="4" t="str">
        <f t="shared" si="20"/>
        <v>Defensiedijk_1986__4A top</v>
      </c>
      <c r="G31" s="142" t="s">
        <v>912</v>
      </c>
      <c r="H31" s="4" t="s">
        <v>258</v>
      </c>
      <c r="I31" s="4" t="s">
        <v>911</v>
      </c>
      <c r="J31" s="4" t="s">
        <v>815</v>
      </c>
      <c r="K31" s="4">
        <v>3</v>
      </c>
      <c r="L31" s="4">
        <v>10</v>
      </c>
      <c r="M31" s="150" t="s">
        <v>915</v>
      </c>
      <c r="Q31" s="4" t="s">
        <v>805</v>
      </c>
      <c r="S31" s="4">
        <v>1986</v>
      </c>
      <c r="AK31" s="4">
        <v>0.59699999999999998</v>
      </c>
      <c r="AL31" s="4" t="s">
        <v>861</v>
      </c>
    </row>
    <row r="32" spans="1:74" s="4" customFormat="1" ht="14">
      <c r="A32" s="4" t="s">
        <v>818</v>
      </c>
      <c r="B32" s="12" t="s">
        <v>830</v>
      </c>
      <c r="C32" s="12" t="s">
        <v>831</v>
      </c>
      <c r="D32" s="4" t="s">
        <v>878</v>
      </c>
      <c r="E32" s="4" t="s">
        <v>890</v>
      </c>
      <c r="F32" s="4" t="str">
        <f t="shared" si="20"/>
        <v>Defensiedijk_1986__4A bottom</v>
      </c>
      <c r="G32" s="142" t="s">
        <v>912</v>
      </c>
      <c r="H32" s="4" t="s">
        <v>258</v>
      </c>
      <c r="I32" s="4" t="s">
        <v>911</v>
      </c>
      <c r="J32" s="4" t="s">
        <v>815</v>
      </c>
      <c r="K32" s="4">
        <v>3</v>
      </c>
      <c r="L32" s="4">
        <v>10</v>
      </c>
      <c r="M32" s="150" t="s">
        <v>915</v>
      </c>
      <c r="Q32" s="4" t="s">
        <v>805</v>
      </c>
      <c r="S32" s="4">
        <v>1986</v>
      </c>
      <c r="AK32" s="4">
        <v>0.57399999999999995</v>
      </c>
      <c r="AL32" s="4" t="s">
        <v>863</v>
      </c>
    </row>
    <row r="33" spans="1:74" s="4" customFormat="1" ht="14">
      <c r="A33" s="4" t="s">
        <v>818</v>
      </c>
      <c r="B33" s="12" t="s">
        <v>830</v>
      </c>
      <c r="C33" s="12" t="s">
        <v>831</v>
      </c>
      <c r="D33" s="4" t="s">
        <v>879</v>
      </c>
      <c r="E33" s="4" t="s">
        <v>891</v>
      </c>
      <c r="F33" s="4" t="str">
        <f t="shared" si="20"/>
        <v>Defensiedijk_1986__4B top</v>
      </c>
      <c r="G33" s="142" t="s">
        <v>912</v>
      </c>
      <c r="H33" s="4" t="s">
        <v>258</v>
      </c>
      <c r="I33" s="4" t="s">
        <v>911</v>
      </c>
      <c r="J33" s="4" t="s">
        <v>815</v>
      </c>
      <c r="K33" s="4">
        <v>3</v>
      </c>
      <c r="L33" s="4">
        <v>10</v>
      </c>
      <c r="M33" s="150" t="s">
        <v>915</v>
      </c>
      <c r="Q33" s="4" t="s">
        <v>805</v>
      </c>
      <c r="S33" s="4">
        <v>1986</v>
      </c>
      <c r="AK33" s="4">
        <v>0.6409999999999999</v>
      </c>
      <c r="AL33" s="4" t="s">
        <v>864</v>
      </c>
    </row>
    <row r="34" spans="1:74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6"/>
      <c r="N34" s="14"/>
      <c r="O34" s="14"/>
      <c r="P34" s="14"/>
      <c r="Q34" s="14"/>
      <c r="R34" s="14"/>
      <c r="S34" s="127"/>
      <c r="T34" s="127"/>
      <c r="U34" s="127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6"/>
      <c r="N35" s="14"/>
      <c r="O35" s="14"/>
      <c r="P35" s="14"/>
      <c r="Q35" s="14"/>
      <c r="R35" s="14"/>
      <c r="S35" s="127"/>
      <c r="T35" s="127"/>
      <c r="U35" s="127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6"/>
      <c r="N36" s="14"/>
      <c r="O36" s="14"/>
      <c r="P36" s="14"/>
      <c r="Q36" s="14"/>
      <c r="R36" s="14"/>
      <c r="S36" s="127"/>
      <c r="T36" s="127"/>
      <c r="U36" s="127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6"/>
      <c r="N37" s="14"/>
      <c r="O37" s="14"/>
      <c r="P37" s="14"/>
      <c r="Q37" s="14"/>
      <c r="R37" s="14"/>
      <c r="S37" s="127"/>
      <c r="T37" s="127"/>
      <c r="U37" s="127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6"/>
      <c r="N38" s="14"/>
      <c r="O38" s="14"/>
      <c r="P38" s="14"/>
      <c r="Q38" s="14"/>
      <c r="R38" s="14"/>
      <c r="S38" s="127"/>
      <c r="T38" s="127"/>
      <c r="U38" s="127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6"/>
      <c r="N39" s="14"/>
      <c r="O39" s="14"/>
      <c r="P39" s="14"/>
      <c r="Q39" s="14"/>
      <c r="R39" s="14"/>
      <c r="S39" s="127"/>
      <c r="T39" s="127"/>
      <c r="U39" s="127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4"/>
      <c r="S40" s="127"/>
      <c r="T40" s="127"/>
      <c r="U40" s="127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4"/>
      <c r="S41" s="127"/>
      <c r="T41" s="127"/>
      <c r="U41" s="127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4"/>
      <c r="S42" s="127"/>
      <c r="T42" s="127"/>
      <c r="U42" s="127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4"/>
      <c r="S43" s="127"/>
      <c r="T43" s="127"/>
      <c r="U43" s="127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4"/>
      <c r="S44" s="127"/>
      <c r="T44" s="127"/>
      <c r="U44" s="127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4"/>
      <c r="S45" s="127"/>
      <c r="T45" s="127"/>
      <c r="U45" s="127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4"/>
      <c r="S46" s="127"/>
      <c r="T46" s="127"/>
      <c r="U46" s="127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4"/>
      <c r="S47" s="127"/>
      <c r="T47" s="127"/>
      <c r="U47" s="127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4"/>
      <c r="S48" s="127"/>
      <c r="T48" s="127"/>
      <c r="U48" s="127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4"/>
      <c r="S49" s="127"/>
      <c r="T49" s="127"/>
      <c r="U49" s="127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4"/>
      <c r="S50" s="127"/>
      <c r="T50" s="127"/>
      <c r="U50" s="127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4"/>
      <c r="S51" s="127"/>
      <c r="T51" s="127"/>
      <c r="U51" s="127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4"/>
      <c r="S52" s="127"/>
      <c r="T52" s="127"/>
      <c r="U52" s="127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4"/>
      <c r="S53" s="127"/>
      <c r="T53" s="127"/>
      <c r="U53" s="127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4"/>
      <c r="S54" s="127"/>
      <c r="T54" s="127"/>
      <c r="U54" s="127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4"/>
      <c r="S55" s="127"/>
      <c r="T55" s="127"/>
      <c r="U55" s="127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4"/>
      <c r="S56" s="127"/>
      <c r="T56" s="127"/>
      <c r="U56" s="127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4"/>
      <c r="S57" s="127"/>
      <c r="T57" s="127"/>
      <c r="U57" s="127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4"/>
      <c r="S58" s="127"/>
      <c r="T58" s="127"/>
      <c r="U58" s="127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4"/>
      <c r="S59" s="127"/>
      <c r="T59" s="127"/>
      <c r="U59" s="127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4"/>
      <c r="S60" s="127"/>
      <c r="T60" s="127"/>
      <c r="U60" s="127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4"/>
      <c r="S61" s="127"/>
      <c r="T61" s="127"/>
      <c r="U61" s="127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4"/>
      <c r="S62" s="127"/>
      <c r="T62" s="127"/>
      <c r="U62" s="127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4"/>
      <c r="S63" s="127"/>
      <c r="T63" s="127"/>
      <c r="U63" s="127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4"/>
      <c r="S64" s="127"/>
      <c r="T64" s="127"/>
      <c r="U64" s="127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4"/>
      <c r="S65" s="127"/>
      <c r="T65" s="127"/>
      <c r="U65" s="127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4"/>
      <c r="S66" s="127"/>
      <c r="T66" s="127"/>
      <c r="U66" s="127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4"/>
      <c r="S67" s="127"/>
      <c r="T67" s="127"/>
      <c r="U67" s="127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4"/>
      <c r="S68" s="127"/>
      <c r="T68" s="127"/>
      <c r="U68" s="127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4"/>
      <c r="S69" s="127"/>
      <c r="T69" s="127"/>
      <c r="U69" s="127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4"/>
      <c r="S70" s="127"/>
      <c r="T70" s="127"/>
      <c r="U70" s="127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4"/>
      <c r="S71" s="127"/>
      <c r="T71" s="127"/>
      <c r="U71" s="127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4"/>
      <c r="S72" s="127"/>
      <c r="T72" s="127"/>
      <c r="U72" s="127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4"/>
      <c r="S73" s="127"/>
      <c r="T73" s="127"/>
      <c r="U73" s="127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4"/>
      <c r="S74" s="127"/>
      <c r="T74" s="127"/>
      <c r="U74" s="127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4"/>
      <c r="S75" s="127"/>
      <c r="T75" s="127"/>
      <c r="U75" s="127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4"/>
      <c r="S76" s="127"/>
      <c r="T76" s="127"/>
      <c r="U76" s="127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4"/>
      <c r="S77" s="127"/>
      <c r="T77" s="127"/>
      <c r="U77" s="127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4"/>
      <c r="S78" s="127"/>
      <c r="T78" s="127"/>
      <c r="U78" s="127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4"/>
      <c r="S79" s="127"/>
      <c r="T79" s="127"/>
      <c r="U79" s="127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4"/>
      <c r="S80" s="127"/>
      <c r="T80" s="127"/>
      <c r="U80" s="127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4"/>
      <c r="S81" s="127"/>
      <c r="T81" s="127"/>
      <c r="U81" s="127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4"/>
      <c r="S82" s="127"/>
      <c r="T82" s="127"/>
      <c r="U82" s="127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4"/>
      <c r="S83" s="127"/>
      <c r="T83" s="127"/>
      <c r="U83" s="127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4"/>
      <c r="S84" s="127"/>
      <c r="T84" s="127"/>
      <c r="U84" s="127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4"/>
      <c r="S85" s="127"/>
      <c r="T85" s="127"/>
      <c r="U85" s="127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4"/>
      <c r="S86" s="127"/>
      <c r="T86" s="127"/>
      <c r="U86" s="127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4"/>
      <c r="S87" s="127"/>
      <c r="T87" s="127"/>
      <c r="U87" s="127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4"/>
      <c r="S88" s="127"/>
      <c r="T88" s="127"/>
      <c r="U88" s="127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4"/>
      <c r="S89" s="127"/>
      <c r="T89" s="127"/>
      <c r="U89" s="127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4"/>
      <c r="S90" s="127"/>
      <c r="T90" s="127"/>
      <c r="U90" s="127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4"/>
      <c r="S91" s="127"/>
      <c r="T91" s="127"/>
      <c r="U91" s="127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4"/>
      <c r="S92" s="127"/>
      <c r="T92" s="127"/>
      <c r="U92" s="127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4"/>
      <c r="S93" s="127"/>
      <c r="T93" s="127"/>
      <c r="U93" s="127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4"/>
      <c r="S94" s="127"/>
      <c r="T94" s="127"/>
      <c r="U94" s="127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4"/>
      <c r="S95" s="127"/>
      <c r="T95" s="127"/>
      <c r="U95" s="127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4"/>
      <c r="S96" s="127"/>
      <c r="T96" s="127"/>
      <c r="U96" s="127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4"/>
      <c r="S97" s="127"/>
      <c r="T97" s="127"/>
      <c r="U97" s="127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4"/>
      <c r="S98" s="127"/>
      <c r="T98" s="127"/>
      <c r="U98" s="127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4"/>
      <c r="S99" s="127"/>
      <c r="T99" s="127"/>
      <c r="U99" s="127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4"/>
      <c r="S100" s="127"/>
      <c r="T100" s="127"/>
      <c r="U100" s="127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4"/>
      <c r="S101" s="127"/>
      <c r="T101" s="127"/>
      <c r="U101" s="127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4"/>
      <c r="S102" s="127"/>
      <c r="T102" s="127"/>
      <c r="U102" s="127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4"/>
      <c r="S103" s="127"/>
      <c r="T103" s="127"/>
      <c r="U103" s="127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4"/>
      <c r="S104" s="127"/>
      <c r="T104" s="127"/>
      <c r="U104" s="127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4"/>
      <c r="S105" s="127"/>
      <c r="T105" s="127"/>
      <c r="U105" s="127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4"/>
      <c r="S106" s="127"/>
      <c r="T106" s="127"/>
      <c r="U106" s="127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4"/>
      <c r="S107" s="127"/>
      <c r="T107" s="127"/>
      <c r="U107" s="127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4"/>
      <c r="S108" s="127"/>
      <c r="T108" s="127"/>
      <c r="U108" s="127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4"/>
      <c r="S109" s="127"/>
      <c r="T109" s="127"/>
      <c r="U109" s="127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4"/>
      <c r="S110" s="127"/>
      <c r="T110" s="127"/>
      <c r="U110" s="127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4"/>
      <c r="S111" s="127"/>
      <c r="T111" s="127"/>
      <c r="U111" s="127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4"/>
      <c r="S112" s="127"/>
      <c r="T112" s="127"/>
      <c r="U112" s="127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4"/>
      <c r="S113" s="127"/>
      <c r="T113" s="127"/>
      <c r="U113" s="127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4"/>
      <c r="S114" s="127"/>
      <c r="T114" s="127"/>
      <c r="U114" s="127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4"/>
      <c r="S115" s="127"/>
      <c r="T115" s="127"/>
      <c r="U115" s="127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4"/>
      <c r="S116" s="127"/>
      <c r="T116" s="127"/>
      <c r="U116" s="127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4"/>
      <c r="S117" s="127"/>
      <c r="T117" s="127"/>
      <c r="U117" s="127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4"/>
      <c r="S118" s="127"/>
      <c r="T118" s="127"/>
      <c r="U118" s="127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4"/>
      <c r="S119" s="127"/>
      <c r="T119" s="127"/>
      <c r="U119" s="127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4"/>
      <c r="S120" s="127"/>
      <c r="T120" s="127"/>
      <c r="U120" s="127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4"/>
      <c r="S121" s="127"/>
      <c r="T121" s="127"/>
      <c r="U121" s="127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4"/>
      <c r="S122" s="127"/>
      <c r="T122" s="127"/>
      <c r="U122" s="127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4"/>
      <c r="S123" s="127"/>
      <c r="T123" s="127"/>
      <c r="U123" s="127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4"/>
      <c r="S124" s="127"/>
      <c r="T124" s="127"/>
      <c r="U124" s="127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4"/>
      <c r="S125" s="127"/>
      <c r="T125" s="127"/>
      <c r="U125" s="127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4"/>
      <c r="S126" s="127"/>
      <c r="T126" s="127"/>
      <c r="U126" s="127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4"/>
      <c r="S127" s="127"/>
      <c r="T127" s="127"/>
      <c r="U127" s="127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4"/>
      <c r="S128" s="127"/>
      <c r="T128" s="127"/>
      <c r="U128" s="127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4"/>
      <c r="S129" s="127"/>
      <c r="T129" s="127"/>
      <c r="U129" s="127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4"/>
      <c r="S130" s="127"/>
      <c r="T130" s="127"/>
      <c r="U130" s="127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4"/>
      <c r="S131" s="127"/>
      <c r="T131" s="127"/>
      <c r="U131" s="127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4"/>
      <c r="S132" s="127"/>
      <c r="T132" s="127"/>
      <c r="U132" s="127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4"/>
      <c r="S133" s="127"/>
      <c r="T133" s="127"/>
      <c r="U133" s="127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4"/>
      <c r="S134" s="127"/>
      <c r="T134" s="127"/>
      <c r="U134" s="127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4"/>
      <c r="S135" s="127"/>
      <c r="T135" s="127"/>
      <c r="U135" s="127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4"/>
      <c r="S136" s="127"/>
      <c r="T136" s="127"/>
      <c r="U136" s="127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4"/>
      <c r="S137" s="127"/>
      <c r="T137" s="127"/>
      <c r="U137" s="127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4"/>
      <c r="S138" s="127"/>
      <c r="T138" s="127"/>
      <c r="U138" s="127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4"/>
      <c r="S139" s="127"/>
      <c r="T139" s="127"/>
      <c r="U139" s="127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4"/>
      <c r="S140" s="127"/>
      <c r="T140" s="127"/>
      <c r="U140" s="127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4"/>
      <c r="S141" s="127"/>
      <c r="T141" s="127"/>
      <c r="U141" s="127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4"/>
      <c r="S142" s="127"/>
      <c r="T142" s="127"/>
      <c r="U142" s="127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4"/>
      <c r="S143" s="127"/>
      <c r="T143" s="127"/>
      <c r="U143" s="127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4"/>
      <c r="S144" s="127"/>
      <c r="T144" s="127"/>
      <c r="U144" s="127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4"/>
      <c r="S145" s="127"/>
      <c r="T145" s="127"/>
      <c r="U145" s="127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4"/>
      <c r="S146" s="127"/>
      <c r="T146" s="127"/>
      <c r="U146" s="127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4"/>
      <c r="S147" s="127"/>
      <c r="T147" s="127"/>
      <c r="U147" s="127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4"/>
      <c r="S148" s="127"/>
      <c r="T148" s="127"/>
      <c r="U148" s="127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4"/>
      <c r="S149" s="127"/>
      <c r="T149" s="127"/>
      <c r="U149" s="127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4"/>
      <c r="S150" s="127"/>
      <c r="T150" s="127"/>
      <c r="U150" s="127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4"/>
      <c r="S151" s="127"/>
      <c r="T151" s="127"/>
      <c r="U151" s="127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4"/>
      <c r="S152" s="127"/>
      <c r="T152" s="127"/>
      <c r="U152" s="127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4"/>
      <c r="S153" s="127"/>
      <c r="T153" s="127"/>
      <c r="U153" s="127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4"/>
      <c r="S154" s="127"/>
      <c r="T154" s="127"/>
      <c r="U154" s="127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4"/>
      <c r="S155" s="127"/>
      <c r="T155" s="127"/>
      <c r="U155" s="127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4"/>
      <c r="S156" s="127"/>
      <c r="T156" s="127"/>
      <c r="U156" s="127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4"/>
      <c r="S157" s="127"/>
      <c r="T157" s="127"/>
      <c r="U157" s="127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4"/>
      <c r="S158" s="127"/>
      <c r="T158" s="127"/>
      <c r="U158" s="127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4"/>
      <c r="S159" s="127"/>
      <c r="T159" s="127"/>
      <c r="U159" s="127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4"/>
      <c r="S160" s="127"/>
      <c r="T160" s="127"/>
      <c r="U160" s="127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4"/>
      <c r="S161" s="127"/>
      <c r="T161" s="127"/>
      <c r="U161" s="127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4"/>
      <c r="S162" s="127"/>
      <c r="T162" s="127"/>
      <c r="U162" s="127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4"/>
      <c r="S163" s="127"/>
      <c r="T163" s="127"/>
      <c r="U163" s="127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4"/>
      <c r="S164" s="127"/>
      <c r="T164" s="127"/>
      <c r="U164" s="127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4"/>
      <c r="S165" s="127"/>
      <c r="T165" s="127"/>
      <c r="U165" s="127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4"/>
      <c r="S166" s="127"/>
      <c r="T166" s="127"/>
      <c r="U166" s="127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4"/>
      <c r="S167" s="127"/>
      <c r="T167" s="127"/>
      <c r="U167" s="127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4"/>
      <c r="S168" s="127"/>
      <c r="T168" s="127"/>
      <c r="U168" s="127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4"/>
      <c r="S169" s="127"/>
      <c r="T169" s="127"/>
      <c r="U169" s="127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4"/>
      <c r="S170" s="127"/>
      <c r="T170" s="127"/>
      <c r="U170" s="127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4"/>
      <c r="S171" s="127"/>
      <c r="T171" s="127"/>
      <c r="U171" s="127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4"/>
      <c r="S172" s="127"/>
      <c r="T172" s="127"/>
      <c r="U172" s="127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4"/>
      <c r="S173" s="127"/>
      <c r="T173" s="127"/>
      <c r="U173" s="127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4"/>
      <c r="S174" s="127"/>
      <c r="T174" s="127"/>
      <c r="U174" s="127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4"/>
      <c r="S175" s="127"/>
      <c r="T175" s="127"/>
      <c r="U175" s="127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4"/>
      <c r="S176" s="127"/>
      <c r="T176" s="127"/>
      <c r="U176" s="127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4"/>
      <c r="S177" s="127"/>
      <c r="T177" s="127"/>
      <c r="U177" s="127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4"/>
      <c r="S178" s="127"/>
      <c r="T178" s="127"/>
      <c r="U178" s="127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4"/>
      <c r="S179" s="127"/>
      <c r="T179" s="127"/>
      <c r="U179" s="127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4"/>
      <c r="S180" s="127"/>
      <c r="T180" s="127"/>
      <c r="U180" s="127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4"/>
      <c r="S181" s="127"/>
      <c r="T181" s="127"/>
      <c r="U181" s="127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4"/>
      <c r="S182" s="127"/>
      <c r="T182" s="127"/>
      <c r="U182" s="127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4"/>
      <c r="S183" s="127"/>
      <c r="T183" s="127"/>
      <c r="U183" s="127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4"/>
      <c r="S184" s="127"/>
      <c r="T184" s="127"/>
      <c r="U184" s="127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4"/>
      <c r="S185" s="127"/>
      <c r="T185" s="127"/>
      <c r="U185" s="127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4"/>
      <c r="S186" s="127"/>
      <c r="T186" s="127"/>
      <c r="U186" s="127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4"/>
      <c r="S187" s="127"/>
      <c r="T187" s="127"/>
      <c r="U187" s="127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4"/>
      <c r="S188" s="127"/>
      <c r="T188" s="127"/>
      <c r="U188" s="127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4"/>
      <c r="S189" s="127"/>
      <c r="T189" s="127"/>
      <c r="U189" s="127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4"/>
      <c r="S190" s="127"/>
      <c r="T190" s="127"/>
      <c r="U190" s="127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4"/>
      <c r="S191" s="127"/>
      <c r="T191" s="127"/>
      <c r="U191" s="127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4"/>
      <c r="S192" s="127"/>
      <c r="T192" s="127"/>
      <c r="U192" s="127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4"/>
      <c r="S193" s="127"/>
      <c r="T193" s="127"/>
      <c r="U193" s="127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4"/>
      <c r="S194" s="127"/>
      <c r="T194" s="127"/>
      <c r="U194" s="127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4"/>
      <c r="S195" s="127"/>
      <c r="T195" s="127"/>
      <c r="U195" s="127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4"/>
      <c r="S196" s="127"/>
      <c r="T196" s="127"/>
      <c r="U196" s="127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4"/>
      <c r="S197" s="127"/>
      <c r="T197" s="127"/>
      <c r="U197" s="127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4"/>
      <c r="S198" s="127"/>
      <c r="T198" s="127"/>
      <c r="U198" s="127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4"/>
      <c r="S199" s="127"/>
      <c r="T199" s="127"/>
      <c r="U199" s="127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4"/>
      <c r="S200" s="127"/>
      <c r="T200" s="127"/>
      <c r="U200" s="127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4"/>
      <c r="S201" s="127"/>
      <c r="T201" s="127"/>
      <c r="U201" s="127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4"/>
      <c r="S202" s="127"/>
      <c r="T202" s="127"/>
      <c r="U202" s="127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4"/>
      <c r="S203" s="127"/>
      <c r="T203" s="127"/>
      <c r="U203" s="127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4"/>
      <c r="S204" s="127"/>
      <c r="T204" s="127"/>
      <c r="U204" s="127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4"/>
      <c r="S205" s="127"/>
      <c r="T205" s="127"/>
      <c r="U205" s="127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4"/>
      <c r="S206" s="127"/>
      <c r="T206" s="127"/>
      <c r="U206" s="127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4"/>
      <c r="S207" s="127"/>
      <c r="T207" s="127"/>
      <c r="U207" s="127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4"/>
      <c r="S208" s="127"/>
      <c r="T208" s="127"/>
      <c r="U208" s="127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4"/>
      <c r="S209" s="127"/>
      <c r="T209" s="127"/>
      <c r="U209" s="127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4"/>
      <c r="S210" s="127"/>
      <c r="T210" s="127"/>
      <c r="U210" s="127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4"/>
      <c r="S211" s="127"/>
      <c r="T211" s="127"/>
      <c r="U211" s="127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4"/>
      <c r="S212" s="127"/>
      <c r="T212" s="127"/>
      <c r="U212" s="127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4"/>
      <c r="S213" s="127"/>
      <c r="T213" s="127"/>
      <c r="U213" s="127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4"/>
      <c r="S214" s="127"/>
      <c r="T214" s="127"/>
      <c r="U214" s="127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4"/>
      <c r="S215" s="127"/>
      <c r="T215" s="127"/>
      <c r="U215" s="127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4"/>
      <c r="S216" s="127"/>
      <c r="T216" s="127"/>
      <c r="U216" s="127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4"/>
      <c r="S217" s="127"/>
      <c r="T217" s="127"/>
      <c r="U217" s="127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4"/>
      <c r="S218" s="127"/>
      <c r="T218" s="127"/>
      <c r="U218" s="127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4"/>
      <c r="S219" s="127"/>
      <c r="T219" s="127"/>
      <c r="U219" s="127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4"/>
      <c r="S220" s="127"/>
      <c r="T220" s="127"/>
      <c r="U220" s="127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4"/>
      <c r="S221" s="127"/>
      <c r="T221" s="127"/>
      <c r="U221" s="127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4"/>
      <c r="S222" s="127"/>
      <c r="T222" s="127"/>
      <c r="U222" s="127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4"/>
      <c r="S223" s="127"/>
      <c r="T223" s="127"/>
      <c r="U223" s="127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4"/>
      <c r="S224" s="127"/>
      <c r="T224" s="127"/>
      <c r="U224" s="127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4"/>
      <c r="S225" s="127"/>
      <c r="T225" s="127"/>
      <c r="U225" s="127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4"/>
      <c r="S226" s="127"/>
      <c r="T226" s="127"/>
      <c r="U226" s="127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4"/>
      <c r="S227" s="127"/>
      <c r="T227" s="127"/>
      <c r="U227" s="127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4"/>
      <c r="S228" s="127"/>
      <c r="T228" s="127"/>
      <c r="U228" s="127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4"/>
      <c r="S229" s="127"/>
      <c r="T229" s="127"/>
      <c r="U229" s="127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4"/>
      <c r="S230" s="127"/>
      <c r="T230" s="127"/>
      <c r="U230" s="127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4"/>
      <c r="S231" s="127"/>
      <c r="T231" s="127"/>
      <c r="U231" s="127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4"/>
      <c r="S232" s="127"/>
      <c r="T232" s="127"/>
      <c r="U232" s="127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4"/>
      <c r="S233" s="127"/>
      <c r="T233" s="127"/>
      <c r="U233" s="127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4"/>
      <c r="S234" s="127"/>
      <c r="T234" s="127"/>
      <c r="U234" s="127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4"/>
      <c r="S235" s="127"/>
      <c r="T235" s="127"/>
      <c r="U235" s="127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4"/>
      <c r="S236" s="127"/>
      <c r="T236" s="127"/>
      <c r="U236" s="127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4"/>
      <c r="S237" s="127"/>
      <c r="T237" s="127"/>
      <c r="U237" s="127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4"/>
      <c r="S238" s="127"/>
      <c r="T238" s="127"/>
      <c r="U238" s="127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4"/>
      <c r="S239" s="127"/>
      <c r="T239" s="127"/>
      <c r="U239" s="127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4"/>
      <c r="S240" s="127"/>
      <c r="T240" s="127"/>
      <c r="U240" s="127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4"/>
      <c r="S241" s="127"/>
      <c r="T241" s="127"/>
      <c r="U241" s="127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4"/>
      <c r="S242" s="127"/>
      <c r="T242" s="127"/>
      <c r="U242" s="127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4"/>
      <c r="S243" s="127"/>
      <c r="T243" s="127"/>
      <c r="U243" s="127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4"/>
      <c r="S244" s="127"/>
      <c r="T244" s="127"/>
      <c r="U244" s="127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4"/>
      <c r="S245" s="127"/>
      <c r="T245" s="127"/>
      <c r="U245" s="127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4"/>
      <c r="S246" s="127"/>
      <c r="T246" s="127"/>
      <c r="U246" s="127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4"/>
      <c r="S247" s="127"/>
      <c r="T247" s="127"/>
      <c r="U247" s="127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4"/>
      <c r="S248" s="127"/>
      <c r="T248" s="127"/>
      <c r="U248" s="127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4"/>
      <c r="S249" s="127"/>
      <c r="T249" s="127"/>
      <c r="U249" s="127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4"/>
      <c r="S250" s="127"/>
      <c r="T250" s="127"/>
      <c r="U250" s="127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4"/>
      <c r="S251" s="127"/>
      <c r="T251" s="127"/>
      <c r="U251" s="127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4"/>
      <c r="S252" s="127"/>
      <c r="T252" s="127"/>
      <c r="U252" s="127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4"/>
      <c r="S253" s="127"/>
      <c r="T253" s="127"/>
      <c r="U253" s="127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4"/>
      <c r="S254" s="127"/>
      <c r="T254" s="127"/>
      <c r="U254" s="127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4"/>
      <c r="S255" s="127"/>
      <c r="T255" s="127"/>
      <c r="U255" s="127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4"/>
      <c r="S256" s="127"/>
      <c r="T256" s="127"/>
      <c r="U256" s="127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4"/>
      <c r="S257" s="127"/>
      <c r="T257" s="127"/>
      <c r="U257" s="127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4"/>
      <c r="S258" s="127"/>
      <c r="T258" s="127"/>
      <c r="U258" s="127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4"/>
      <c r="S259" s="127"/>
      <c r="T259" s="127"/>
      <c r="U259" s="127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4"/>
      <c r="S260" s="127"/>
      <c r="T260" s="127"/>
      <c r="U260" s="127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4"/>
      <c r="S261" s="127"/>
      <c r="T261" s="127"/>
      <c r="U261" s="127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4"/>
      <c r="S262" s="127"/>
      <c r="T262" s="127"/>
      <c r="U262" s="127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4"/>
      <c r="S263" s="127"/>
      <c r="T263" s="127"/>
      <c r="U263" s="127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4"/>
      <c r="S264" s="127"/>
      <c r="T264" s="127"/>
      <c r="U264" s="127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4"/>
      <c r="S265" s="127"/>
      <c r="T265" s="127"/>
      <c r="U265" s="127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4"/>
      <c r="S266" s="127"/>
      <c r="T266" s="127"/>
      <c r="U266" s="127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4"/>
      <c r="S267" s="127"/>
      <c r="T267" s="127"/>
      <c r="U267" s="127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4"/>
      <c r="S268" s="127"/>
      <c r="T268" s="127"/>
      <c r="U268" s="127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4"/>
      <c r="S269" s="127"/>
      <c r="T269" s="127"/>
      <c r="U269" s="127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4"/>
      <c r="S270" s="127"/>
      <c r="T270" s="127"/>
      <c r="U270" s="127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4"/>
      <c r="S271" s="127"/>
      <c r="T271" s="127"/>
      <c r="U271" s="127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4"/>
      <c r="S272" s="127"/>
      <c r="T272" s="127"/>
      <c r="U272" s="127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4"/>
      <c r="S273" s="127"/>
      <c r="T273" s="127"/>
      <c r="U273" s="127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3"/>
      <c r="N274" s="14"/>
      <c r="O274" s="14"/>
      <c r="P274" s="14"/>
      <c r="Q274" s="14"/>
      <c r="R274" s="14"/>
      <c r="S274" s="127"/>
      <c r="T274" s="127"/>
      <c r="U274" s="127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3"/>
      <c r="N275" s="14"/>
      <c r="O275" s="14"/>
      <c r="P275" s="14"/>
      <c r="Q275" s="14"/>
      <c r="R275" s="14"/>
      <c r="S275" s="127"/>
      <c r="T275" s="127"/>
      <c r="U275" s="127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4"/>
      <c r="S276" s="127"/>
      <c r="T276" s="127"/>
      <c r="U276" s="127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4"/>
      <c r="S277" s="127"/>
      <c r="T277" s="127"/>
      <c r="U277" s="127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4"/>
      <c r="S278" s="127"/>
      <c r="T278" s="127"/>
      <c r="U278" s="127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4"/>
      <c r="S279" s="127"/>
      <c r="T279" s="127"/>
      <c r="U279" s="127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4"/>
      <c r="S280" s="127"/>
      <c r="T280" s="127"/>
      <c r="U280" s="127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4"/>
      <c r="S281" s="127"/>
      <c r="T281" s="127"/>
      <c r="U281" s="127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4"/>
      <c r="S282" s="127"/>
      <c r="T282" s="127"/>
      <c r="U282" s="127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4"/>
      <c r="S283" s="127"/>
      <c r="T283" s="127"/>
      <c r="U283" s="127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4"/>
      <c r="S284" s="127"/>
      <c r="T284" s="127"/>
      <c r="U284" s="127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4"/>
      <c r="S285" s="127"/>
      <c r="T285" s="127"/>
      <c r="U285" s="127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4"/>
      <c r="S286" s="127"/>
      <c r="T286" s="127"/>
      <c r="U286" s="127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4"/>
      <c r="S287" s="127"/>
      <c r="T287" s="127"/>
      <c r="U287" s="127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4"/>
      <c r="S288" s="127"/>
      <c r="T288" s="127"/>
      <c r="U288" s="127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4"/>
      <c r="S289" s="127"/>
      <c r="T289" s="127"/>
      <c r="U289" s="127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4"/>
      <c r="S290" s="127"/>
      <c r="T290" s="127"/>
      <c r="U290" s="127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4"/>
      <c r="S291" s="127"/>
      <c r="T291" s="127"/>
      <c r="U291" s="127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4"/>
      <c r="S292" s="127"/>
      <c r="T292" s="127"/>
      <c r="U292" s="127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4"/>
      <c r="S293" s="127"/>
      <c r="T293" s="127"/>
      <c r="U293" s="127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4"/>
      <c r="S294" s="127"/>
      <c r="T294" s="127"/>
      <c r="U294" s="127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4"/>
      <c r="S295" s="127"/>
      <c r="T295" s="127"/>
      <c r="U295" s="127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4"/>
      <c r="S296" s="127"/>
      <c r="T296" s="127"/>
      <c r="U296" s="127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4"/>
      <c r="S297" s="127"/>
      <c r="T297" s="127"/>
      <c r="U297" s="127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4"/>
      <c r="S298" s="127"/>
      <c r="T298" s="127"/>
      <c r="U298" s="127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4"/>
      <c r="S299" s="127"/>
      <c r="T299" s="127"/>
      <c r="U299" s="127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4"/>
      <c r="S300" s="127"/>
      <c r="T300" s="127"/>
      <c r="U300" s="127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4"/>
      <c r="S301" s="127"/>
      <c r="T301" s="127"/>
      <c r="U301" s="127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4"/>
      <c r="S302" s="127"/>
      <c r="T302" s="127"/>
      <c r="U302" s="127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4"/>
      <c r="S303" s="127"/>
      <c r="T303" s="127"/>
      <c r="U303" s="127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4"/>
      <c r="S304" s="127"/>
      <c r="T304" s="127"/>
      <c r="U304" s="127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4"/>
      <c r="S305" s="127"/>
      <c r="T305" s="127"/>
      <c r="U305" s="127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4"/>
      <c r="S306" s="127"/>
      <c r="T306" s="127"/>
      <c r="U306" s="127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4"/>
      <c r="S307" s="127"/>
      <c r="T307" s="127"/>
      <c r="U307" s="127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4"/>
      <c r="S308" s="127"/>
      <c r="T308" s="127"/>
      <c r="U308" s="127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4"/>
      <c r="S309" s="127"/>
      <c r="T309" s="127"/>
      <c r="U309" s="127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4"/>
      <c r="S310" s="127"/>
      <c r="T310" s="127"/>
      <c r="U310" s="127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4"/>
      <c r="S311" s="127"/>
      <c r="T311" s="127"/>
      <c r="U311" s="127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4"/>
      <c r="S312" s="127"/>
      <c r="T312" s="127"/>
      <c r="U312" s="127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4"/>
      <c r="S313" s="127"/>
      <c r="T313" s="127"/>
      <c r="U313" s="127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4"/>
      <c r="S314" s="127"/>
      <c r="T314" s="127"/>
      <c r="U314" s="127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4"/>
      <c r="S315" s="127"/>
      <c r="T315" s="127"/>
      <c r="U315" s="127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4"/>
      <c r="S316" s="127"/>
      <c r="T316" s="127"/>
      <c r="U316" s="127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4"/>
      <c r="S317" s="127"/>
      <c r="T317" s="127"/>
      <c r="U317" s="127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4"/>
      <c r="S318" s="127"/>
      <c r="T318" s="127"/>
      <c r="U318" s="127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4"/>
      <c r="S319" s="127"/>
      <c r="T319" s="127"/>
      <c r="U319" s="127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4"/>
      <c r="S320" s="127"/>
      <c r="T320" s="127"/>
      <c r="U320" s="127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4"/>
      <c r="S321" s="127"/>
      <c r="T321" s="127"/>
      <c r="U321" s="127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4"/>
      <c r="S322" s="127"/>
      <c r="T322" s="127"/>
      <c r="U322" s="127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4"/>
      <c r="S323" s="127"/>
      <c r="T323" s="127"/>
      <c r="U323" s="127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4"/>
      <c r="S324" s="127"/>
      <c r="T324" s="127"/>
      <c r="U324" s="127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4"/>
      <c r="S325" s="127"/>
      <c r="T325" s="127"/>
      <c r="U325" s="127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4"/>
      <c r="S326" s="127"/>
      <c r="T326" s="127"/>
      <c r="U326" s="127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4"/>
      <c r="S327" s="127"/>
      <c r="T327" s="127"/>
      <c r="U327" s="127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4"/>
      <c r="S328" s="127"/>
      <c r="T328" s="127"/>
      <c r="U328" s="127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4"/>
      <c r="S329" s="127"/>
      <c r="T329" s="127"/>
      <c r="U329" s="127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4"/>
      <c r="S330" s="127"/>
      <c r="T330" s="127"/>
      <c r="U330" s="127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4"/>
      <c r="S331" s="127"/>
      <c r="T331" s="127"/>
      <c r="U331" s="127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4"/>
      <c r="S332" s="127"/>
      <c r="T332" s="127"/>
      <c r="U332" s="127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4"/>
      <c r="S333" s="127"/>
      <c r="T333" s="127"/>
      <c r="U333" s="127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4"/>
      <c r="S334" s="127"/>
      <c r="T334" s="127"/>
      <c r="U334" s="127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4"/>
      <c r="S335" s="127"/>
      <c r="T335" s="127"/>
      <c r="U335" s="127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4"/>
      <c r="S336" s="127"/>
      <c r="T336" s="127"/>
      <c r="U336" s="127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4"/>
      <c r="S337" s="127"/>
      <c r="T337" s="127"/>
      <c r="U337" s="127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4"/>
      <c r="S338" s="127"/>
      <c r="T338" s="127"/>
      <c r="U338" s="127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4"/>
      <c r="S339" s="127"/>
      <c r="T339" s="127"/>
      <c r="U339" s="127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4"/>
      <c r="S340" s="127"/>
      <c r="T340" s="127"/>
      <c r="U340" s="127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4"/>
      <c r="S341" s="127"/>
      <c r="T341" s="127"/>
      <c r="U341" s="127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4"/>
      <c r="S342" s="127"/>
      <c r="T342" s="127"/>
      <c r="U342" s="127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4"/>
      <c r="S343" s="127"/>
      <c r="T343" s="127"/>
      <c r="U343" s="127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4"/>
      <c r="S344" s="127"/>
      <c r="T344" s="127"/>
      <c r="U344" s="127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4"/>
      <c r="S345" s="127"/>
      <c r="T345" s="127"/>
      <c r="U345" s="127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4"/>
      <c r="S346" s="127"/>
      <c r="T346" s="127"/>
      <c r="U346" s="127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4"/>
      <c r="S347" s="127"/>
      <c r="T347" s="127"/>
      <c r="U347" s="127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4"/>
      <c r="S348" s="127"/>
      <c r="T348" s="127"/>
      <c r="U348" s="127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4"/>
      <c r="S349" s="127"/>
      <c r="T349" s="127"/>
      <c r="U349" s="127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4"/>
      <c r="S350" s="127"/>
      <c r="T350" s="127"/>
      <c r="U350" s="127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4"/>
      <c r="S351" s="127"/>
      <c r="T351" s="127"/>
      <c r="U351" s="127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4"/>
      <c r="S352" s="127"/>
      <c r="T352" s="127"/>
      <c r="U352" s="127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4"/>
      <c r="S353" s="127"/>
      <c r="T353" s="127"/>
      <c r="U353" s="127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4"/>
      <c r="S354" s="127"/>
      <c r="T354" s="127"/>
      <c r="U354" s="127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4"/>
      <c r="S355" s="127"/>
      <c r="T355" s="127"/>
      <c r="U355" s="127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4"/>
      <c r="S356" s="127"/>
      <c r="T356" s="127"/>
      <c r="U356" s="127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4"/>
      <c r="S357" s="127"/>
      <c r="T357" s="127"/>
      <c r="U357" s="127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4"/>
      <c r="S358" s="127"/>
      <c r="T358" s="127"/>
      <c r="U358" s="127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4"/>
      <c r="S359" s="127"/>
      <c r="T359" s="127"/>
      <c r="U359" s="127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4"/>
      <c r="S360" s="127"/>
      <c r="T360" s="127"/>
      <c r="U360" s="127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4"/>
      <c r="S361" s="127"/>
      <c r="T361" s="127"/>
      <c r="U361" s="127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4"/>
      <c r="S362" s="127"/>
      <c r="T362" s="127"/>
      <c r="U362" s="127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4"/>
      <c r="S363" s="127"/>
      <c r="T363" s="127"/>
      <c r="U363" s="127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4"/>
      <c r="S364" s="127"/>
      <c r="T364" s="127"/>
      <c r="U364" s="127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4"/>
      <c r="S365" s="127"/>
      <c r="T365" s="127"/>
      <c r="U365" s="127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4"/>
      <c r="S366" s="127"/>
      <c r="T366" s="127"/>
      <c r="U366" s="127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4"/>
      <c r="S367" s="127"/>
      <c r="T367" s="127"/>
      <c r="U367" s="127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4"/>
      <c r="S368" s="127"/>
      <c r="T368" s="127"/>
      <c r="U368" s="127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4"/>
      <c r="S369" s="127"/>
      <c r="T369" s="127"/>
      <c r="U369" s="127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4"/>
      <c r="S370" s="127"/>
      <c r="T370" s="127"/>
      <c r="U370" s="127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4"/>
      <c r="S371" s="127"/>
      <c r="T371" s="127"/>
      <c r="U371" s="127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4"/>
      <c r="S372" s="127"/>
      <c r="T372" s="127"/>
      <c r="U372" s="127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4"/>
      <c r="S373" s="127"/>
      <c r="T373" s="127"/>
      <c r="U373" s="127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4"/>
      <c r="S374" s="127"/>
      <c r="T374" s="127"/>
      <c r="U374" s="127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4"/>
      <c r="S375" s="127"/>
      <c r="T375" s="127"/>
      <c r="U375" s="127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4"/>
      <c r="S376" s="127"/>
      <c r="T376" s="127"/>
      <c r="U376" s="127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4"/>
      <c r="S377" s="127"/>
      <c r="T377" s="127"/>
      <c r="U377" s="127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4"/>
      <c r="S378" s="127"/>
      <c r="T378" s="127"/>
      <c r="U378" s="127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4"/>
      <c r="S379" s="127"/>
      <c r="T379" s="127"/>
      <c r="U379" s="127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4"/>
      <c r="S380" s="127"/>
      <c r="T380" s="127"/>
      <c r="U380" s="127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4"/>
      <c r="S381" s="127"/>
      <c r="T381" s="127"/>
      <c r="U381" s="127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4"/>
      <c r="S382" s="127"/>
      <c r="T382" s="127"/>
      <c r="U382" s="127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4"/>
      <c r="S383" s="127"/>
      <c r="T383" s="127"/>
      <c r="U383" s="127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4"/>
      <c r="S384" s="127"/>
      <c r="T384" s="127"/>
      <c r="U384" s="127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4"/>
      <c r="S385" s="127"/>
      <c r="T385" s="127"/>
      <c r="U385" s="127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4"/>
      <c r="S386" s="127"/>
      <c r="T386" s="127"/>
      <c r="U386" s="127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4"/>
      <c r="S387" s="127"/>
      <c r="T387" s="127"/>
      <c r="U387" s="127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4"/>
      <c r="S388" s="127"/>
      <c r="T388" s="127"/>
      <c r="U388" s="127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4"/>
      <c r="S389" s="127"/>
      <c r="T389" s="127"/>
      <c r="U389" s="127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4"/>
      <c r="S390" s="127"/>
      <c r="T390" s="127"/>
      <c r="U390" s="127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4"/>
      <c r="S391" s="127"/>
      <c r="T391" s="127"/>
      <c r="U391" s="127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4"/>
      <c r="S392" s="127"/>
      <c r="T392" s="127"/>
      <c r="U392" s="127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4"/>
      <c r="S393" s="127"/>
      <c r="T393" s="127"/>
      <c r="U393" s="127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4"/>
      <c r="S394" s="127"/>
      <c r="T394" s="127"/>
      <c r="U394" s="127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4"/>
      <c r="S395" s="127"/>
      <c r="T395" s="127"/>
      <c r="U395" s="127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4"/>
      <c r="S396" s="127"/>
      <c r="T396" s="127"/>
      <c r="U396" s="127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4"/>
      <c r="S397" s="127"/>
      <c r="T397" s="127"/>
      <c r="U397" s="127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4"/>
      <c r="S398" s="127"/>
      <c r="T398" s="127"/>
      <c r="U398" s="127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4"/>
      <c r="S399" s="127"/>
      <c r="T399" s="127"/>
      <c r="U399" s="127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4"/>
      <c r="S400" s="127"/>
      <c r="T400" s="127"/>
      <c r="U400" s="127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4"/>
      <c r="S401" s="127"/>
      <c r="T401" s="127"/>
      <c r="U401" s="127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4"/>
      <c r="S402" s="127"/>
      <c r="T402" s="127"/>
      <c r="U402" s="127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4"/>
      <c r="S403" s="127"/>
      <c r="T403" s="127"/>
      <c r="U403" s="127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4"/>
      <c r="S404" s="127"/>
      <c r="T404" s="127"/>
      <c r="U404" s="127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4"/>
      <c r="S405" s="127"/>
      <c r="T405" s="127"/>
      <c r="U405" s="127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4"/>
      <c r="S406" s="127"/>
      <c r="T406" s="127"/>
      <c r="U406" s="127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4"/>
      <c r="S407" s="127"/>
      <c r="T407" s="127"/>
      <c r="U407" s="127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4"/>
      <c r="S408" s="127"/>
      <c r="T408" s="127"/>
      <c r="U408" s="127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4"/>
      <c r="S409" s="127"/>
      <c r="T409" s="127"/>
      <c r="U409" s="127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4"/>
      <c r="S410" s="127"/>
      <c r="T410" s="127"/>
      <c r="U410" s="127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4"/>
      <c r="S411" s="127"/>
      <c r="T411" s="127"/>
      <c r="U411" s="127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4"/>
      <c r="S412" s="127"/>
      <c r="T412" s="127"/>
      <c r="U412" s="127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4"/>
      <c r="S413" s="127"/>
      <c r="T413" s="127"/>
      <c r="U413" s="127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4"/>
      <c r="S414" s="127"/>
      <c r="T414" s="127"/>
      <c r="U414" s="127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4"/>
      <c r="S415" s="127"/>
      <c r="T415" s="127"/>
      <c r="U415" s="127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4"/>
      <c r="S416" s="127"/>
      <c r="T416" s="127"/>
      <c r="U416" s="127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4"/>
      <c r="S417" s="127"/>
      <c r="T417" s="127"/>
      <c r="U417" s="127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4"/>
      <c r="S418" s="127"/>
      <c r="T418" s="127"/>
      <c r="U418" s="127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4"/>
      <c r="S419" s="127"/>
      <c r="T419" s="127"/>
      <c r="U419" s="127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4"/>
      <c r="S420" s="127"/>
      <c r="T420" s="127"/>
      <c r="U420" s="127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4"/>
      <c r="S421" s="127"/>
      <c r="T421" s="127"/>
      <c r="U421" s="127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4"/>
      <c r="S422" s="127"/>
      <c r="T422" s="127"/>
      <c r="U422" s="127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4"/>
      <c r="S423" s="127"/>
      <c r="T423" s="127"/>
      <c r="U423" s="127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4"/>
      <c r="S424" s="127"/>
      <c r="T424" s="127"/>
      <c r="U424" s="127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4"/>
      <c r="S425" s="127"/>
      <c r="T425" s="127"/>
      <c r="U425" s="127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4"/>
      <c r="S426" s="127"/>
      <c r="T426" s="127"/>
      <c r="U426" s="127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4"/>
      <c r="S427" s="127"/>
      <c r="T427" s="127"/>
      <c r="U427" s="127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4"/>
      <c r="S428" s="127"/>
      <c r="T428" s="127"/>
      <c r="U428" s="127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4"/>
      <c r="S429" s="127"/>
      <c r="T429" s="127"/>
      <c r="U429" s="127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4"/>
      <c r="S430" s="127"/>
      <c r="T430" s="127"/>
      <c r="U430" s="127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4"/>
      <c r="S431" s="127"/>
      <c r="T431" s="127"/>
      <c r="U431" s="127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4"/>
      <c r="S432" s="127"/>
      <c r="T432" s="127"/>
      <c r="U432" s="127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4"/>
      <c r="S433" s="127"/>
      <c r="T433" s="127"/>
      <c r="U433" s="127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4"/>
      <c r="S434" s="127"/>
      <c r="T434" s="127"/>
      <c r="U434" s="127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4"/>
      <c r="S435" s="127"/>
      <c r="T435" s="127"/>
      <c r="U435" s="127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4"/>
      <c r="S436" s="127"/>
      <c r="T436" s="127"/>
      <c r="U436" s="127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4"/>
      <c r="S437" s="127"/>
      <c r="T437" s="127"/>
      <c r="U437" s="127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4"/>
      <c r="S438" s="127"/>
      <c r="T438" s="127"/>
      <c r="U438" s="127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4"/>
      <c r="S439" s="127"/>
      <c r="T439" s="127"/>
      <c r="U439" s="127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4"/>
      <c r="S440" s="127"/>
      <c r="T440" s="127"/>
      <c r="U440" s="127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4"/>
      <c r="S441" s="127"/>
      <c r="T441" s="127"/>
      <c r="U441" s="127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4"/>
      <c r="S442" s="127"/>
      <c r="T442" s="127"/>
      <c r="U442" s="127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4"/>
      <c r="S443" s="127"/>
      <c r="T443" s="127"/>
      <c r="U443" s="127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4"/>
      <c r="S444" s="127"/>
      <c r="T444" s="127"/>
      <c r="U444" s="127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4"/>
      <c r="S445" s="127"/>
      <c r="T445" s="127"/>
      <c r="U445" s="127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4"/>
      <c r="S446" s="127"/>
      <c r="T446" s="127"/>
      <c r="U446" s="127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4"/>
      <c r="S447" s="127"/>
      <c r="T447" s="127"/>
      <c r="U447" s="127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4"/>
      <c r="S448" s="127"/>
      <c r="T448" s="127"/>
      <c r="U448" s="127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4"/>
      <c r="S449" s="127"/>
      <c r="T449" s="127"/>
      <c r="U449" s="127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4"/>
      <c r="S450" s="127"/>
      <c r="T450" s="127"/>
      <c r="U450" s="127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4"/>
      <c r="S451" s="127"/>
      <c r="T451" s="127"/>
      <c r="U451" s="127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4"/>
      <c r="S452" s="127"/>
      <c r="T452" s="127"/>
      <c r="U452" s="127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4"/>
      <c r="S453" s="127"/>
      <c r="T453" s="127"/>
      <c r="U453" s="127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4"/>
      <c r="S454" s="127"/>
      <c r="T454" s="127"/>
      <c r="U454" s="127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4"/>
      <c r="S455" s="127"/>
      <c r="T455" s="127"/>
      <c r="U455" s="127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4"/>
      <c r="S456" s="127"/>
      <c r="T456" s="127"/>
      <c r="U456" s="127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4"/>
      <c r="S457" s="127"/>
      <c r="T457" s="127"/>
      <c r="U457" s="127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4"/>
      <c r="S458" s="127"/>
      <c r="T458" s="127"/>
      <c r="U458" s="127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4"/>
      <c r="S459" s="127"/>
      <c r="T459" s="127"/>
      <c r="U459" s="127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4"/>
      <c r="S460" s="127"/>
      <c r="T460" s="127"/>
      <c r="U460" s="127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4"/>
      <c r="S461" s="127"/>
      <c r="T461" s="127"/>
      <c r="U461" s="127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4"/>
      <c r="S462" s="127"/>
      <c r="T462" s="127"/>
      <c r="U462" s="127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4"/>
      <c r="S463" s="127"/>
      <c r="T463" s="127"/>
      <c r="U463" s="127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4"/>
      <c r="S464" s="127"/>
      <c r="T464" s="127"/>
      <c r="U464" s="127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4"/>
      <c r="S465" s="127"/>
      <c r="T465" s="127"/>
      <c r="U465" s="127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4"/>
      <c r="S466" s="127"/>
      <c r="T466" s="127"/>
      <c r="U466" s="127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4"/>
      <c r="S467" s="127"/>
      <c r="T467" s="127"/>
      <c r="U467" s="127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4"/>
      <c r="S468" s="127"/>
      <c r="T468" s="127"/>
      <c r="U468" s="127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4"/>
      <c r="S469" s="127"/>
      <c r="T469" s="127"/>
      <c r="U469" s="127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4"/>
      <c r="S470" s="127"/>
      <c r="T470" s="127"/>
      <c r="U470" s="127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4"/>
      <c r="S471" s="127"/>
      <c r="T471" s="127"/>
      <c r="U471" s="127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4"/>
      <c r="S472" s="127"/>
      <c r="T472" s="127"/>
      <c r="U472" s="127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4"/>
      <c r="S473" s="127"/>
      <c r="T473" s="127"/>
      <c r="U473" s="127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4"/>
      <c r="S474" s="127"/>
      <c r="T474" s="127"/>
      <c r="U474" s="127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4"/>
      <c r="S475" s="127"/>
      <c r="T475" s="127"/>
      <c r="U475" s="127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4"/>
      <c r="S476" s="127"/>
      <c r="T476" s="127"/>
      <c r="U476" s="127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4"/>
      <c r="S477" s="127"/>
      <c r="T477" s="127"/>
      <c r="U477" s="127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4"/>
      <c r="S478" s="127"/>
      <c r="T478" s="127"/>
      <c r="U478" s="127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4"/>
      <c r="S479" s="127"/>
      <c r="T479" s="127"/>
      <c r="U479" s="127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4"/>
      <c r="S480" s="127"/>
      <c r="T480" s="127"/>
      <c r="U480" s="127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4"/>
      <c r="S481" s="127"/>
      <c r="T481" s="127"/>
      <c r="U481" s="127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4"/>
      <c r="S482" s="127"/>
      <c r="T482" s="127"/>
      <c r="U482" s="127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4"/>
      <c r="S483" s="127"/>
      <c r="T483" s="127"/>
      <c r="U483" s="127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4"/>
      <c r="S484" s="127"/>
      <c r="T484" s="127"/>
      <c r="U484" s="127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4"/>
      <c r="S485" s="127"/>
      <c r="T485" s="127"/>
      <c r="U485" s="127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4"/>
      <c r="S486" s="127"/>
      <c r="T486" s="127"/>
      <c r="U486" s="127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4"/>
      <c r="S487" s="127"/>
      <c r="T487" s="127"/>
      <c r="U487" s="127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4"/>
      <c r="S488" s="127"/>
      <c r="T488" s="127"/>
      <c r="U488" s="127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4"/>
      <c r="S489" s="127"/>
      <c r="T489" s="127"/>
      <c r="U489" s="127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4"/>
      <c r="S490" s="127"/>
      <c r="T490" s="127"/>
      <c r="U490" s="127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4"/>
      <c r="S491" s="127"/>
      <c r="T491" s="127"/>
      <c r="U491" s="127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4"/>
      <c r="S492" s="127"/>
      <c r="T492" s="127"/>
      <c r="U492" s="127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4"/>
      <c r="S493" s="127"/>
      <c r="T493" s="127"/>
      <c r="U493" s="127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4"/>
      <c r="S494" s="127"/>
      <c r="T494" s="127"/>
      <c r="U494" s="127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4"/>
      <c r="S495" s="127"/>
      <c r="T495" s="127"/>
      <c r="U495" s="127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4"/>
      <c r="S496" s="127"/>
      <c r="T496" s="127"/>
      <c r="U496" s="127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4"/>
      <c r="S497" s="127"/>
      <c r="T497" s="127"/>
      <c r="U497" s="127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4"/>
      <c r="S498" s="127"/>
      <c r="T498" s="127"/>
      <c r="U498" s="127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4"/>
      <c r="S499" s="127"/>
      <c r="T499" s="127"/>
      <c r="U499" s="127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4"/>
      <c r="S500" s="127"/>
      <c r="T500" s="127"/>
      <c r="U500" s="127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4"/>
      <c r="S501" s="127"/>
      <c r="T501" s="127"/>
      <c r="U501" s="127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4"/>
      <c r="S502" s="127"/>
      <c r="T502" s="127"/>
      <c r="U502" s="127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4"/>
      <c r="S503" s="127"/>
      <c r="T503" s="127"/>
      <c r="U503" s="127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4"/>
      <c r="S504" s="127"/>
      <c r="T504" s="127"/>
      <c r="U504" s="127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4"/>
      <c r="S505" s="127"/>
      <c r="T505" s="127"/>
      <c r="U505" s="127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4"/>
      <c r="S506" s="127"/>
      <c r="T506" s="127"/>
      <c r="U506" s="127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4"/>
      <c r="S507" s="127"/>
      <c r="T507" s="127"/>
      <c r="U507" s="127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4"/>
      <c r="S508" s="127"/>
      <c r="T508" s="127"/>
      <c r="U508" s="127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4"/>
      <c r="S509" s="127"/>
      <c r="T509" s="127"/>
      <c r="U509" s="127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4"/>
      <c r="S510" s="127"/>
      <c r="T510" s="127"/>
      <c r="U510" s="127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4"/>
      <c r="S511" s="127"/>
      <c r="T511" s="127"/>
      <c r="U511" s="127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4"/>
      <c r="S512" s="127"/>
      <c r="T512" s="127"/>
      <c r="U512" s="127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4"/>
      <c r="S513" s="127"/>
      <c r="T513" s="127"/>
      <c r="U513" s="127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4"/>
      <c r="S514" s="127"/>
      <c r="T514" s="127"/>
      <c r="U514" s="127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4"/>
      <c r="S515" s="127"/>
      <c r="T515" s="127"/>
      <c r="U515" s="127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4"/>
      <c r="S516" s="127"/>
      <c r="T516" s="127"/>
      <c r="U516" s="127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4"/>
      <c r="S517" s="127"/>
      <c r="T517" s="127"/>
      <c r="U517" s="127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4"/>
      <c r="S518" s="127"/>
      <c r="T518" s="127"/>
      <c r="U518" s="127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4"/>
      <c r="S519" s="127"/>
      <c r="T519" s="127"/>
      <c r="U519" s="127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4"/>
      <c r="S520" s="127"/>
      <c r="T520" s="127"/>
      <c r="U520" s="127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4"/>
      <c r="S521" s="127"/>
      <c r="T521" s="127"/>
      <c r="U521" s="127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4"/>
      <c r="S522" s="127"/>
      <c r="T522" s="127"/>
      <c r="U522" s="127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4"/>
      <c r="S523" s="127"/>
      <c r="T523" s="127"/>
      <c r="U523" s="127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4"/>
      <c r="S524" s="127"/>
      <c r="T524" s="127"/>
      <c r="U524" s="127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4"/>
      <c r="S525" s="127"/>
      <c r="T525" s="127"/>
      <c r="U525" s="127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4"/>
      <c r="S526" s="127"/>
      <c r="T526" s="127"/>
      <c r="U526" s="127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4"/>
      <c r="S527" s="127"/>
      <c r="T527" s="127"/>
      <c r="U527" s="127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4"/>
      <c r="S528" s="127"/>
      <c r="T528" s="127"/>
      <c r="U528" s="127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4"/>
      <c r="S529" s="127"/>
      <c r="T529" s="127"/>
      <c r="U529" s="127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4"/>
      <c r="S530" s="127"/>
      <c r="T530" s="127"/>
      <c r="U530" s="127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4"/>
      <c r="S531" s="127"/>
      <c r="T531" s="127"/>
      <c r="U531" s="127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4"/>
      <c r="S532" s="127"/>
      <c r="T532" s="127"/>
      <c r="U532" s="127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4"/>
      <c r="S533" s="127"/>
      <c r="T533" s="127"/>
      <c r="U533" s="127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4"/>
      <c r="S534" s="127"/>
      <c r="T534" s="127"/>
      <c r="U534" s="127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4"/>
      <c r="S535" s="127"/>
      <c r="T535" s="127"/>
      <c r="U535" s="127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4"/>
      <c r="S536" s="127"/>
      <c r="T536" s="127"/>
      <c r="U536" s="127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4"/>
      <c r="S537" s="127"/>
      <c r="T537" s="127"/>
      <c r="U537" s="127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4"/>
      <c r="S538" s="127"/>
      <c r="T538" s="127"/>
      <c r="U538" s="127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4"/>
      <c r="S539" s="127"/>
      <c r="T539" s="127"/>
      <c r="U539" s="127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4"/>
      <c r="S540" s="127"/>
      <c r="T540" s="127"/>
      <c r="U540" s="127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4"/>
      <c r="S541" s="127"/>
      <c r="T541" s="127"/>
      <c r="U541" s="127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4"/>
      <c r="S542" s="127"/>
      <c r="T542" s="127"/>
      <c r="U542" s="127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4"/>
      <c r="S543" s="127"/>
      <c r="T543" s="127"/>
      <c r="U543" s="127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4"/>
      <c r="S544" s="127"/>
      <c r="T544" s="127"/>
      <c r="U544" s="127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4"/>
      <c r="S545" s="127"/>
      <c r="T545" s="127"/>
      <c r="U545" s="127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4"/>
      <c r="S546" s="127"/>
      <c r="T546" s="127"/>
      <c r="U546" s="127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4"/>
      <c r="S547" s="127"/>
      <c r="T547" s="127"/>
      <c r="U547" s="127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4"/>
      <c r="S548" s="127"/>
      <c r="T548" s="127"/>
      <c r="U548" s="127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4"/>
      <c r="S549" s="127"/>
      <c r="T549" s="127"/>
      <c r="U549" s="127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4"/>
      <c r="S550" s="127"/>
      <c r="T550" s="127"/>
      <c r="U550" s="127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4"/>
      <c r="S551" s="127"/>
      <c r="T551" s="127"/>
      <c r="U551" s="127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4"/>
      <c r="S552" s="127"/>
      <c r="T552" s="127"/>
      <c r="U552" s="127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4"/>
      <c r="S553" s="127"/>
      <c r="T553" s="127"/>
      <c r="U553" s="127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4"/>
      <c r="S554" s="127"/>
      <c r="T554" s="127"/>
      <c r="U554" s="127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4"/>
      <c r="S555" s="127"/>
      <c r="T555" s="127"/>
      <c r="U555" s="127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4"/>
      <c r="S556" s="127"/>
      <c r="T556" s="127"/>
      <c r="U556" s="127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4"/>
      <c r="S557" s="127"/>
      <c r="T557" s="127"/>
      <c r="U557" s="127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4"/>
      <c r="S558" s="127"/>
      <c r="T558" s="127"/>
      <c r="U558" s="127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4"/>
      <c r="S559" s="127"/>
      <c r="T559" s="127"/>
      <c r="U559" s="127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4"/>
      <c r="S560" s="127"/>
      <c r="T560" s="127"/>
      <c r="U560" s="127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4"/>
      <c r="S561" s="127"/>
      <c r="T561" s="127"/>
      <c r="U561" s="127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4"/>
      <c r="S562" s="127"/>
      <c r="T562" s="127"/>
      <c r="U562" s="127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4"/>
      <c r="S563" s="127"/>
      <c r="T563" s="127"/>
      <c r="U563" s="127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4"/>
      <c r="S564" s="127"/>
      <c r="T564" s="127"/>
      <c r="U564" s="127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4"/>
      <c r="S565" s="127"/>
      <c r="T565" s="127"/>
      <c r="U565" s="127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4"/>
      <c r="S566" s="127"/>
      <c r="T566" s="127"/>
      <c r="U566" s="127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4"/>
      <c r="S567" s="127"/>
      <c r="T567" s="127"/>
      <c r="U567" s="127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4"/>
      <c r="S568" s="127"/>
      <c r="T568" s="127"/>
      <c r="U568" s="127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4"/>
      <c r="S569" s="127"/>
      <c r="T569" s="127"/>
      <c r="U569" s="127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4"/>
      <c r="S570" s="127"/>
      <c r="T570" s="127"/>
      <c r="U570" s="127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4"/>
      <c r="S571" s="127"/>
      <c r="T571" s="127"/>
      <c r="U571" s="127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4"/>
      <c r="S572" s="127"/>
      <c r="T572" s="127"/>
      <c r="U572" s="127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4"/>
      <c r="S573" s="127"/>
      <c r="T573" s="127"/>
      <c r="U573" s="127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4"/>
      <c r="S574" s="127"/>
      <c r="T574" s="127"/>
      <c r="U574" s="127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4"/>
      <c r="S575" s="127"/>
      <c r="T575" s="127"/>
      <c r="U575" s="127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4"/>
      <c r="S576" s="127"/>
      <c r="T576" s="127"/>
      <c r="U576" s="127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4"/>
      <c r="S577" s="127"/>
      <c r="T577" s="127"/>
      <c r="U577" s="127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4"/>
      <c r="S578" s="127"/>
      <c r="T578" s="127"/>
      <c r="U578" s="127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4"/>
      <c r="S579" s="127"/>
      <c r="T579" s="127"/>
      <c r="U579" s="127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4"/>
      <c r="S580" s="127"/>
      <c r="T580" s="127"/>
      <c r="U580" s="127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4"/>
      <c r="S581" s="127"/>
      <c r="T581" s="127"/>
      <c r="U581" s="127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4"/>
      <c r="S582" s="127"/>
      <c r="T582" s="127"/>
      <c r="U582" s="127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4"/>
      <c r="S583" s="127"/>
      <c r="T583" s="127"/>
      <c r="U583" s="127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4"/>
      <c r="S584" s="127"/>
      <c r="T584" s="127"/>
      <c r="U584" s="127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4"/>
      <c r="S585" s="127"/>
      <c r="T585" s="127"/>
      <c r="U585" s="127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4"/>
      <c r="S586" s="127"/>
      <c r="T586" s="127"/>
      <c r="U586" s="127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4"/>
      <c r="S587" s="127"/>
      <c r="T587" s="127"/>
      <c r="U587" s="127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4"/>
      <c r="S588" s="127"/>
      <c r="T588" s="127"/>
      <c r="U588" s="127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4"/>
      <c r="S589" s="127"/>
      <c r="T589" s="127"/>
      <c r="U589" s="127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4"/>
      <c r="S590" s="127"/>
      <c r="T590" s="127"/>
      <c r="U590" s="127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4"/>
      <c r="S591" s="127"/>
      <c r="T591" s="127"/>
      <c r="U591" s="127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4"/>
      <c r="S592" s="127"/>
      <c r="T592" s="127"/>
      <c r="U592" s="127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4"/>
      <c r="S593" s="127"/>
      <c r="T593" s="127"/>
      <c r="U593" s="127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4"/>
      <c r="S594" s="127"/>
      <c r="T594" s="127"/>
      <c r="U594" s="127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4"/>
      <c r="S595" s="127"/>
      <c r="T595" s="127"/>
      <c r="U595" s="127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4"/>
      <c r="S596" s="127"/>
      <c r="T596" s="127"/>
      <c r="U596" s="127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4"/>
      <c r="S597" s="127"/>
      <c r="T597" s="127"/>
      <c r="U597" s="127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4"/>
      <c r="S598" s="127"/>
      <c r="T598" s="127"/>
      <c r="U598" s="127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4"/>
      <c r="S599" s="127"/>
      <c r="T599" s="127"/>
      <c r="U599" s="127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4"/>
      <c r="S600" s="127"/>
      <c r="T600" s="127"/>
      <c r="U600" s="127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4"/>
      <c r="S601" s="127"/>
      <c r="T601" s="127"/>
      <c r="U601" s="127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4"/>
      <c r="S602" s="127"/>
      <c r="T602" s="127"/>
      <c r="U602" s="127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4"/>
      <c r="S603" s="127"/>
      <c r="T603" s="127"/>
      <c r="U603" s="127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4"/>
      <c r="S604" s="127"/>
      <c r="T604" s="127"/>
      <c r="U604" s="127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4"/>
      <c r="S605" s="127"/>
      <c r="T605" s="127"/>
      <c r="U605" s="127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4"/>
      <c r="S606" s="127"/>
      <c r="T606" s="127"/>
      <c r="U606" s="127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4"/>
      <c r="S607" s="127"/>
      <c r="T607" s="127"/>
      <c r="U607" s="127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4"/>
      <c r="S608" s="127"/>
      <c r="T608" s="127"/>
      <c r="U608" s="127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4"/>
      <c r="S609" s="127"/>
      <c r="T609" s="127"/>
      <c r="U609" s="127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4"/>
      <c r="S610" s="127"/>
      <c r="T610" s="127"/>
      <c r="U610" s="127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4"/>
      <c r="S611" s="127"/>
      <c r="T611" s="127"/>
      <c r="U611" s="127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4"/>
      <c r="S612" s="127"/>
      <c r="T612" s="127"/>
      <c r="U612" s="127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4"/>
      <c r="S613" s="127"/>
      <c r="T613" s="127"/>
      <c r="U613" s="127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4"/>
      <c r="S614" s="127"/>
      <c r="T614" s="127"/>
      <c r="U614" s="127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4"/>
      <c r="S615" s="127"/>
      <c r="T615" s="127"/>
      <c r="U615" s="127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4"/>
      <c r="S616" s="127"/>
      <c r="T616" s="127"/>
      <c r="U616" s="127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4"/>
      <c r="S617" s="127"/>
      <c r="T617" s="127"/>
      <c r="U617" s="127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4"/>
      <c r="S618" s="127"/>
      <c r="T618" s="127"/>
      <c r="U618" s="127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4"/>
      <c r="S619" s="127"/>
      <c r="T619" s="127"/>
      <c r="U619" s="127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4"/>
      <c r="S620" s="127"/>
      <c r="T620" s="127"/>
      <c r="U620" s="127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4"/>
      <c r="S621" s="127"/>
      <c r="T621" s="127"/>
      <c r="U621" s="127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4"/>
      <c r="S622" s="127"/>
      <c r="T622" s="127"/>
      <c r="U622" s="127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4"/>
      <c r="S623" s="127"/>
      <c r="T623" s="127"/>
      <c r="U623" s="127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4"/>
      <c r="S624" s="127"/>
      <c r="T624" s="127"/>
      <c r="U624" s="127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4"/>
      <c r="S625" s="127"/>
      <c r="T625" s="127"/>
      <c r="U625" s="127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4"/>
      <c r="S626" s="127"/>
      <c r="T626" s="127"/>
      <c r="U626" s="127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4"/>
      <c r="S627" s="127"/>
      <c r="T627" s="127"/>
      <c r="U627" s="127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4"/>
      <c r="S628" s="127"/>
      <c r="T628" s="127"/>
      <c r="U628" s="127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4"/>
      <c r="S629" s="127"/>
      <c r="T629" s="127"/>
      <c r="U629" s="127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4"/>
      <c r="S630" s="127"/>
      <c r="T630" s="127"/>
      <c r="U630" s="127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4"/>
      <c r="S631" s="127"/>
      <c r="T631" s="127"/>
      <c r="U631" s="127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4"/>
      <c r="S632" s="127"/>
      <c r="T632" s="127"/>
      <c r="U632" s="127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4"/>
      <c r="S633" s="127"/>
      <c r="T633" s="127"/>
      <c r="U633" s="127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4"/>
      <c r="S634" s="127"/>
      <c r="T634" s="127"/>
      <c r="U634" s="127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4"/>
      <c r="S635" s="127"/>
      <c r="T635" s="127"/>
      <c r="U635" s="127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4"/>
      <c r="S636" s="127"/>
      <c r="T636" s="127"/>
      <c r="U636" s="127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4"/>
      <c r="S637" s="127"/>
      <c r="T637" s="127"/>
      <c r="U637" s="127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4"/>
      <c r="S638" s="127"/>
      <c r="T638" s="127"/>
      <c r="U638" s="127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4"/>
      <c r="S639" s="127"/>
      <c r="T639" s="127"/>
      <c r="U639" s="127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4"/>
      <c r="S640" s="127"/>
      <c r="T640" s="127"/>
      <c r="U640" s="127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4"/>
      <c r="S641" s="127"/>
      <c r="T641" s="127"/>
      <c r="U641" s="127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4"/>
      <c r="S642" s="127"/>
      <c r="T642" s="127"/>
      <c r="U642" s="127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4"/>
      <c r="S643" s="127"/>
      <c r="T643" s="127"/>
      <c r="U643" s="127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4"/>
      <c r="S644" s="127"/>
      <c r="T644" s="127"/>
      <c r="U644" s="127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4"/>
      <c r="S645" s="127"/>
      <c r="T645" s="127"/>
      <c r="U645" s="127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4"/>
      <c r="S646" s="127"/>
      <c r="T646" s="127"/>
      <c r="U646" s="127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4"/>
      <c r="S647" s="127"/>
      <c r="T647" s="127"/>
      <c r="U647" s="127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4"/>
      <c r="S648" s="127"/>
      <c r="T648" s="127"/>
      <c r="U648" s="127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4"/>
      <c r="S649" s="127"/>
      <c r="T649" s="127"/>
      <c r="U649" s="127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4"/>
      <c r="S650" s="127"/>
      <c r="T650" s="127"/>
      <c r="U650" s="127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4"/>
      <c r="S651" s="127"/>
      <c r="T651" s="127"/>
      <c r="U651" s="127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4"/>
      <c r="S652" s="127"/>
      <c r="T652" s="127"/>
      <c r="U652" s="127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4"/>
      <c r="S653" s="127"/>
      <c r="T653" s="127"/>
      <c r="U653" s="127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4"/>
      <c r="S654" s="127"/>
      <c r="T654" s="127"/>
      <c r="U654" s="127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4"/>
      <c r="S655" s="127"/>
      <c r="T655" s="127"/>
      <c r="U655" s="127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4"/>
      <c r="S656" s="127"/>
      <c r="T656" s="127"/>
      <c r="U656" s="127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4"/>
      <c r="S657" s="127"/>
      <c r="T657" s="127"/>
      <c r="U657" s="127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4"/>
      <c r="S658" s="127"/>
      <c r="T658" s="127"/>
      <c r="U658" s="127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4"/>
      <c r="S659" s="127"/>
      <c r="T659" s="127"/>
      <c r="U659" s="127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4"/>
      <c r="S660" s="127"/>
      <c r="T660" s="127"/>
      <c r="U660" s="127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4"/>
      <c r="S661" s="127"/>
      <c r="T661" s="127"/>
      <c r="U661" s="127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4"/>
      <c r="S662" s="127"/>
      <c r="T662" s="127"/>
      <c r="U662" s="127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4"/>
      <c r="S663" s="127"/>
      <c r="T663" s="127"/>
      <c r="U663" s="127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4"/>
      <c r="S664" s="127"/>
      <c r="T664" s="127"/>
      <c r="U664" s="127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4"/>
      <c r="S665" s="127"/>
      <c r="T665" s="127"/>
      <c r="U665" s="127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4"/>
      <c r="S666" s="127"/>
      <c r="T666" s="127"/>
      <c r="U666" s="127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4"/>
      <c r="S667" s="127"/>
      <c r="T667" s="127"/>
      <c r="U667" s="127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4"/>
      <c r="S668" s="127"/>
      <c r="T668" s="127"/>
      <c r="U668" s="127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4"/>
      <c r="S669" s="127"/>
      <c r="T669" s="127"/>
      <c r="U669" s="127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4"/>
      <c r="S670" s="127"/>
      <c r="T670" s="127"/>
      <c r="U670" s="127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4"/>
      <c r="S671" s="127"/>
      <c r="T671" s="127"/>
      <c r="U671" s="127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4"/>
      <c r="S672" s="127"/>
      <c r="T672" s="127"/>
      <c r="U672" s="127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4"/>
      <c r="S673" s="127"/>
      <c r="T673" s="127"/>
      <c r="U673" s="127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4"/>
      <c r="S674" s="127"/>
      <c r="T674" s="127"/>
      <c r="U674" s="127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4"/>
      <c r="S675" s="127"/>
      <c r="T675" s="127"/>
      <c r="U675" s="127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4"/>
      <c r="S676" s="127"/>
      <c r="T676" s="127"/>
      <c r="U676" s="127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4"/>
      <c r="S677" s="127"/>
      <c r="T677" s="127"/>
      <c r="U677" s="127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4"/>
      <c r="S678" s="127"/>
      <c r="T678" s="127"/>
      <c r="U678" s="127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4"/>
      <c r="S679" s="127"/>
      <c r="T679" s="127"/>
      <c r="U679" s="127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4"/>
      <c r="S680" s="127"/>
      <c r="T680" s="127"/>
      <c r="U680" s="127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4"/>
      <c r="S681" s="127"/>
      <c r="T681" s="127"/>
      <c r="U681" s="127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4"/>
      <c r="S682" s="127"/>
      <c r="T682" s="127"/>
      <c r="U682" s="127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4"/>
      <c r="S683" s="127"/>
      <c r="T683" s="127"/>
      <c r="U683" s="127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4"/>
      <c r="S684" s="127"/>
      <c r="T684" s="127"/>
      <c r="U684" s="127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4"/>
      <c r="S685" s="127"/>
      <c r="T685" s="127"/>
      <c r="U685" s="127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4"/>
      <c r="S686" s="127"/>
      <c r="T686" s="127"/>
      <c r="U686" s="127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4"/>
      <c r="S687" s="127"/>
      <c r="T687" s="127"/>
      <c r="U687" s="127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4"/>
      <c r="S688" s="127"/>
      <c r="T688" s="127"/>
      <c r="U688" s="127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4"/>
      <c r="S689" s="127"/>
      <c r="T689" s="127"/>
      <c r="U689" s="127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4"/>
      <c r="S690" s="127"/>
      <c r="T690" s="127"/>
      <c r="U690" s="127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4"/>
      <c r="S691" s="127"/>
      <c r="T691" s="127"/>
      <c r="U691" s="127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4"/>
      <c r="S692" s="127"/>
      <c r="T692" s="127"/>
      <c r="U692" s="127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4"/>
      <c r="S693" s="127"/>
      <c r="T693" s="127"/>
      <c r="U693" s="127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4"/>
      <c r="S694" s="127"/>
      <c r="T694" s="127"/>
      <c r="U694" s="127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4"/>
      <c r="S695" s="127"/>
      <c r="T695" s="127"/>
      <c r="U695" s="127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4"/>
      <c r="S696" s="127"/>
      <c r="T696" s="127"/>
      <c r="U696" s="127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4"/>
      <c r="S697" s="127"/>
      <c r="T697" s="127"/>
      <c r="U697" s="127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4"/>
      <c r="S698" s="127"/>
      <c r="T698" s="127"/>
      <c r="U698" s="127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4"/>
      <c r="S699" s="127"/>
      <c r="T699" s="127"/>
      <c r="U699" s="127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4"/>
      <c r="S700" s="127"/>
      <c r="T700" s="127"/>
      <c r="U700" s="127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4"/>
      <c r="S701" s="127"/>
      <c r="T701" s="127"/>
      <c r="U701" s="127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4"/>
      <c r="S702" s="127"/>
      <c r="T702" s="127"/>
      <c r="U702" s="127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4"/>
      <c r="S703" s="127"/>
      <c r="T703" s="127"/>
      <c r="U703" s="127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4"/>
      <c r="S704" s="127"/>
      <c r="T704" s="127"/>
      <c r="U704" s="127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4"/>
      <c r="S705" s="127"/>
      <c r="T705" s="127"/>
      <c r="U705" s="127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4"/>
      <c r="S706" s="127"/>
      <c r="T706" s="127"/>
      <c r="U706" s="127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4"/>
      <c r="S707" s="127"/>
      <c r="T707" s="127"/>
      <c r="U707" s="127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4"/>
      <c r="S708" s="127"/>
      <c r="T708" s="127"/>
      <c r="U708" s="127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4"/>
      <c r="S709" s="127"/>
      <c r="T709" s="127"/>
      <c r="U709" s="127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4"/>
      <c r="S710" s="127"/>
      <c r="T710" s="127"/>
      <c r="U710" s="127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4"/>
      <c r="S711" s="127"/>
      <c r="T711" s="127"/>
      <c r="U711" s="127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4"/>
      <c r="S712" s="127"/>
      <c r="T712" s="127"/>
      <c r="U712" s="127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4"/>
      <c r="S713" s="127"/>
      <c r="T713" s="127"/>
      <c r="U713" s="127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4"/>
      <c r="S714" s="127"/>
      <c r="T714" s="127"/>
      <c r="U714" s="127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4"/>
      <c r="S715" s="127"/>
      <c r="T715" s="127"/>
      <c r="U715" s="127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4"/>
      <c r="S716" s="127"/>
      <c r="T716" s="127"/>
      <c r="U716" s="127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4"/>
      <c r="S717" s="127"/>
      <c r="T717" s="127"/>
      <c r="U717" s="127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4"/>
      <c r="S718" s="127"/>
      <c r="T718" s="127"/>
      <c r="U718" s="127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4"/>
      <c r="S719" s="127"/>
      <c r="T719" s="127"/>
      <c r="U719" s="127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4"/>
      <c r="S720" s="127"/>
      <c r="T720" s="127"/>
      <c r="U720" s="127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4"/>
      <c r="S721" s="127"/>
      <c r="T721" s="127"/>
      <c r="U721" s="127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4"/>
      <c r="S722" s="127"/>
      <c r="T722" s="127"/>
      <c r="U722" s="127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4"/>
      <c r="S723" s="127"/>
      <c r="T723" s="127"/>
      <c r="U723" s="127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4"/>
      <c r="S724" s="127"/>
      <c r="T724" s="127"/>
      <c r="U724" s="127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4"/>
      <c r="S725" s="127"/>
      <c r="T725" s="127"/>
      <c r="U725" s="127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4"/>
      <c r="S726" s="127"/>
      <c r="T726" s="127"/>
      <c r="U726" s="127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4"/>
      <c r="S727" s="127"/>
      <c r="T727" s="127"/>
      <c r="U727" s="127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4"/>
      <c r="S728" s="127"/>
      <c r="T728" s="127"/>
      <c r="U728" s="127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4"/>
      <c r="S729" s="127"/>
      <c r="T729" s="127"/>
      <c r="U729" s="127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4"/>
      <c r="S730" s="127"/>
      <c r="T730" s="127"/>
      <c r="U730" s="127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4"/>
      <c r="S731" s="127"/>
      <c r="T731" s="127"/>
      <c r="U731" s="127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4"/>
      <c r="S732" s="127"/>
      <c r="T732" s="127"/>
      <c r="U732" s="127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4"/>
      <c r="S733" s="127"/>
      <c r="T733" s="127"/>
      <c r="U733" s="127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4"/>
      <c r="S734" s="127"/>
      <c r="T734" s="127"/>
      <c r="U734" s="127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4"/>
      <c r="S735" s="127"/>
      <c r="T735" s="127"/>
      <c r="U735" s="127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4"/>
      <c r="S736" s="127"/>
      <c r="T736" s="127"/>
      <c r="U736" s="127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4"/>
      <c r="S737" s="127"/>
      <c r="T737" s="127"/>
      <c r="U737" s="127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4"/>
      <c r="S738" s="127"/>
      <c r="T738" s="127"/>
      <c r="U738" s="127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4"/>
      <c r="S739" s="127"/>
      <c r="T739" s="127"/>
      <c r="U739" s="127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4"/>
      <c r="S740" s="127"/>
      <c r="T740" s="127"/>
      <c r="U740" s="127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4"/>
      <c r="S741" s="127"/>
      <c r="T741" s="127"/>
      <c r="U741" s="127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4"/>
      <c r="S742" s="127"/>
      <c r="T742" s="127"/>
      <c r="U742" s="127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4"/>
      <c r="S743" s="127"/>
      <c r="T743" s="127"/>
      <c r="U743" s="127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4"/>
      <c r="S744" s="127"/>
      <c r="T744" s="127"/>
      <c r="U744" s="127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4"/>
      <c r="S745" s="127"/>
      <c r="T745" s="127"/>
      <c r="U745" s="127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4"/>
      <c r="S746" s="127"/>
      <c r="T746" s="127"/>
      <c r="U746" s="127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4"/>
      <c r="S747" s="127"/>
      <c r="T747" s="127"/>
      <c r="U747" s="127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4"/>
      <c r="S748" s="127"/>
      <c r="T748" s="127"/>
      <c r="U748" s="127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4"/>
      <c r="S749" s="127"/>
      <c r="T749" s="127"/>
      <c r="U749" s="127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4"/>
      <c r="S750" s="127"/>
      <c r="T750" s="127"/>
      <c r="U750" s="127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4"/>
      <c r="S751" s="127"/>
      <c r="T751" s="127"/>
      <c r="U751" s="127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4"/>
      <c r="S752" s="127"/>
      <c r="T752" s="127"/>
      <c r="U752" s="127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4"/>
      <c r="S753" s="127"/>
      <c r="T753" s="127"/>
      <c r="U753" s="127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4"/>
      <c r="S754" s="127"/>
      <c r="T754" s="127"/>
      <c r="U754" s="127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4"/>
      <c r="S755" s="127"/>
      <c r="T755" s="127"/>
      <c r="U755" s="127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4"/>
      <c r="S756" s="127"/>
      <c r="T756" s="127"/>
      <c r="U756" s="127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4"/>
      <c r="S757" s="127"/>
      <c r="T757" s="127"/>
      <c r="U757" s="127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4"/>
      <c r="S758" s="127"/>
      <c r="T758" s="127"/>
      <c r="U758" s="127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4"/>
      <c r="S759" s="127"/>
      <c r="T759" s="127"/>
      <c r="U759" s="127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4"/>
      <c r="S760" s="127"/>
      <c r="T760" s="127"/>
      <c r="U760" s="127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4"/>
      <c r="S761" s="127"/>
      <c r="T761" s="127"/>
      <c r="U761" s="127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4"/>
      <c r="S762" s="127"/>
      <c r="T762" s="127"/>
      <c r="U762" s="127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4"/>
      <c r="S763" s="127"/>
      <c r="T763" s="127"/>
      <c r="U763" s="127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4"/>
      <c r="S764" s="127"/>
      <c r="T764" s="127"/>
      <c r="U764" s="127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4"/>
      <c r="S765" s="127"/>
      <c r="T765" s="127"/>
      <c r="U765" s="127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4"/>
      <c r="S766" s="127"/>
      <c r="T766" s="127"/>
      <c r="U766" s="127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4"/>
      <c r="S767" s="127"/>
      <c r="T767" s="127"/>
      <c r="U767" s="127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4"/>
      <c r="S768" s="127"/>
      <c r="T768" s="127"/>
      <c r="U768" s="127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4"/>
      <c r="S769" s="127"/>
      <c r="T769" s="127"/>
      <c r="U769" s="127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4"/>
      <c r="S770" s="127"/>
      <c r="T770" s="127"/>
      <c r="U770" s="127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4"/>
      <c r="S771" s="127"/>
      <c r="T771" s="127"/>
      <c r="U771" s="127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4"/>
      <c r="S772" s="127"/>
      <c r="T772" s="127"/>
      <c r="U772" s="127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4"/>
      <c r="S773" s="127"/>
      <c r="T773" s="127"/>
      <c r="U773" s="127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4"/>
      <c r="S774" s="127"/>
      <c r="T774" s="127"/>
      <c r="U774" s="127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4"/>
      <c r="S775" s="127"/>
      <c r="T775" s="127"/>
      <c r="U775" s="127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4"/>
      <c r="S776" s="127"/>
      <c r="T776" s="127"/>
      <c r="U776" s="127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4"/>
      <c r="S777" s="127"/>
      <c r="T777" s="127"/>
      <c r="U777" s="127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4"/>
      <c r="S778" s="127"/>
      <c r="T778" s="127"/>
      <c r="U778" s="127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4"/>
      <c r="S779" s="127"/>
      <c r="T779" s="127"/>
      <c r="U779" s="127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4"/>
      <c r="S780" s="127"/>
      <c r="T780" s="127"/>
      <c r="U780" s="127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4"/>
      <c r="S781" s="127"/>
      <c r="T781" s="127"/>
      <c r="U781" s="127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4"/>
      <c r="S782" s="127"/>
      <c r="T782" s="127"/>
      <c r="U782" s="127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4"/>
      <c r="S783" s="127"/>
      <c r="T783" s="127"/>
      <c r="U783" s="127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4"/>
      <c r="S784" s="127"/>
      <c r="T784" s="127"/>
      <c r="U784" s="127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4"/>
      <c r="S785" s="127"/>
      <c r="T785" s="127"/>
      <c r="U785" s="127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4"/>
      <c r="S786" s="127"/>
      <c r="T786" s="127"/>
      <c r="U786" s="127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4"/>
      <c r="S787" s="127"/>
      <c r="T787" s="127"/>
      <c r="U787" s="127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4"/>
      <c r="S788" s="127"/>
      <c r="T788" s="127"/>
      <c r="U788" s="127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4"/>
      <c r="S789" s="127"/>
      <c r="T789" s="127"/>
      <c r="U789" s="127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4"/>
      <c r="S790" s="127"/>
      <c r="T790" s="127"/>
      <c r="U790" s="127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4"/>
      <c r="S791" s="127"/>
      <c r="T791" s="127"/>
      <c r="U791" s="127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4"/>
      <c r="S792" s="127"/>
      <c r="T792" s="127"/>
      <c r="U792" s="127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4"/>
      <c r="S793" s="127"/>
      <c r="T793" s="127"/>
      <c r="U793" s="127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4"/>
      <c r="S794" s="127"/>
      <c r="T794" s="127"/>
      <c r="U794" s="127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4"/>
      <c r="S795" s="127"/>
      <c r="T795" s="127"/>
      <c r="U795" s="127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4"/>
      <c r="S796" s="127"/>
      <c r="T796" s="127"/>
      <c r="U796" s="127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4"/>
      <c r="S797" s="127"/>
      <c r="T797" s="127"/>
      <c r="U797" s="127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4"/>
      <c r="S798" s="127"/>
      <c r="T798" s="127"/>
      <c r="U798" s="127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4"/>
      <c r="S799" s="127"/>
      <c r="T799" s="127"/>
      <c r="U799" s="127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4"/>
      <c r="S800" s="127"/>
      <c r="T800" s="127"/>
      <c r="U800" s="127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4"/>
      <c r="S801" s="127"/>
      <c r="T801" s="127"/>
      <c r="U801" s="127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4"/>
      <c r="S802" s="127"/>
      <c r="T802" s="127"/>
      <c r="U802" s="127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4"/>
      <c r="S803" s="127"/>
      <c r="T803" s="127"/>
      <c r="U803" s="127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4"/>
      <c r="S804" s="127"/>
      <c r="T804" s="127"/>
      <c r="U804" s="127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4"/>
      <c r="S805" s="127"/>
      <c r="T805" s="127"/>
      <c r="U805" s="127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4"/>
      <c r="S806" s="127"/>
      <c r="T806" s="127"/>
      <c r="U806" s="127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4"/>
      <c r="S807" s="127"/>
      <c r="T807" s="127"/>
      <c r="U807" s="127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4"/>
      <c r="S808" s="127"/>
      <c r="T808" s="127"/>
      <c r="U808" s="127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4"/>
      <c r="S809" s="127"/>
      <c r="T809" s="127"/>
      <c r="U809" s="127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4"/>
      <c r="S810" s="127"/>
      <c r="T810" s="127"/>
      <c r="U810" s="127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4"/>
      <c r="S811" s="127"/>
      <c r="T811" s="127"/>
      <c r="U811" s="127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4"/>
      <c r="S812" s="127"/>
      <c r="T812" s="127"/>
      <c r="U812" s="127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4"/>
      <c r="S813" s="127"/>
      <c r="T813" s="127"/>
      <c r="U813" s="127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4"/>
      <c r="S814" s="127"/>
      <c r="T814" s="127"/>
      <c r="U814" s="127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4"/>
      <c r="S815" s="127"/>
      <c r="T815" s="127"/>
      <c r="U815" s="127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4"/>
      <c r="S816" s="127"/>
      <c r="T816" s="127"/>
      <c r="U816" s="127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4"/>
      <c r="S817" s="127"/>
      <c r="T817" s="127"/>
      <c r="U817" s="127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4"/>
      <c r="S818" s="127"/>
      <c r="T818" s="127"/>
      <c r="U818" s="127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4"/>
      <c r="S819" s="127"/>
      <c r="T819" s="127"/>
      <c r="U819" s="127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4"/>
      <c r="S820" s="127"/>
      <c r="T820" s="127"/>
      <c r="U820" s="127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4"/>
      <c r="S821" s="127"/>
      <c r="T821" s="127"/>
      <c r="U821" s="127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4"/>
      <c r="S822" s="127"/>
      <c r="T822" s="127"/>
      <c r="U822" s="127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4"/>
      <c r="S823" s="127"/>
      <c r="T823" s="127"/>
      <c r="U823" s="127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4"/>
      <c r="S824" s="127"/>
      <c r="T824" s="127"/>
      <c r="U824" s="127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4"/>
      <c r="S825" s="127"/>
      <c r="T825" s="127"/>
      <c r="U825" s="127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4"/>
      <c r="S826" s="127"/>
      <c r="T826" s="127"/>
      <c r="U826" s="127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4"/>
      <c r="S827" s="127"/>
      <c r="T827" s="127"/>
      <c r="U827" s="127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4"/>
      <c r="S828" s="127"/>
      <c r="T828" s="127"/>
      <c r="U828" s="127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4"/>
      <c r="S829" s="127"/>
      <c r="T829" s="127"/>
      <c r="U829" s="127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4"/>
      <c r="S830" s="127"/>
      <c r="T830" s="127"/>
      <c r="U830" s="127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4"/>
      <c r="S831" s="127"/>
      <c r="T831" s="127"/>
      <c r="U831" s="127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4"/>
      <c r="S832" s="127"/>
      <c r="T832" s="127"/>
      <c r="U832" s="127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4"/>
      <c r="S833" s="127"/>
      <c r="T833" s="127"/>
      <c r="U833" s="127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4"/>
      <c r="S834" s="127"/>
      <c r="T834" s="127"/>
      <c r="U834" s="127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4"/>
      <c r="S835" s="127"/>
      <c r="T835" s="127"/>
      <c r="U835" s="127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4"/>
      <c r="S836" s="127"/>
      <c r="T836" s="127"/>
      <c r="U836" s="127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4"/>
      <c r="S837" s="127"/>
      <c r="T837" s="127"/>
      <c r="U837" s="127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4"/>
      <c r="S838" s="127"/>
      <c r="T838" s="127"/>
      <c r="U838" s="127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4"/>
      <c r="S839" s="127"/>
      <c r="T839" s="127"/>
      <c r="U839" s="127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4"/>
      <c r="S840" s="127"/>
      <c r="T840" s="127"/>
      <c r="U840" s="127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4"/>
      <c r="S841" s="127"/>
      <c r="T841" s="127"/>
      <c r="U841" s="127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4"/>
      <c r="S842" s="127"/>
      <c r="T842" s="127"/>
      <c r="U842" s="127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4"/>
      <c r="S843" s="127"/>
      <c r="T843" s="127"/>
      <c r="U843" s="127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4"/>
      <c r="S844" s="127"/>
      <c r="T844" s="127"/>
      <c r="U844" s="127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4"/>
      <c r="S845" s="127"/>
      <c r="T845" s="127"/>
      <c r="U845" s="127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4"/>
      <c r="S846" s="127"/>
      <c r="T846" s="127"/>
      <c r="U846" s="127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4"/>
      <c r="S847" s="127"/>
      <c r="T847" s="127"/>
      <c r="U847" s="127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4"/>
      <c r="S848" s="127"/>
      <c r="T848" s="127"/>
      <c r="U848" s="127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4"/>
      <c r="S849" s="127"/>
      <c r="T849" s="127"/>
      <c r="U849" s="127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4"/>
      <c r="S850" s="127"/>
      <c r="T850" s="127"/>
      <c r="U850" s="127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4"/>
      <c r="S851" s="127"/>
      <c r="T851" s="127"/>
      <c r="U851" s="127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4"/>
      <c r="S852" s="127"/>
      <c r="T852" s="127"/>
      <c r="U852" s="127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4"/>
      <c r="S853" s="127"/>
      <c r="T853" s="127"/>
      <c r="U853" s="127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4"/>
      <c r="S854" s="127"/>
      <c r="T854" s="127"/>
      <c r="U854" s="127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4"/>
      <c r="S855" s="127"/>
      <c r="T855" s="127"/>
      <c r="U855" s="127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4"/>
      <c r="S856" s="127"/>
      <c r="T856" s="127"/>
      <c r="U856" s="127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4"/>
      <c r="S857" s="127"/>
      <c r="T857" s="127"/>
      <c r="U857" s="127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4"/>
      <c r="S858" s="127"/>
      <c r="T858" s="127"/>
      <c r="U858" s="127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4"/>
      <c r="S859" s="127"/>
      <c r="T859" s="127"/>
      <c r="U859" s="127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4"/>
      <c r="S860" s="127"/>
      <c r="T860" s="127"/>
      <c r="U860" s="127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4"/>
      <c r="S861" s="127"/>
      <c r="T861" s="127"/>
      <c r="U861" s="127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4"/>
      <c r="S862" s="127"/>
      <c r="T862" s="127"/>
      <c r="U862" s="127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4"/>
      <c r="S863" s="127"/>
      <c r="T863" s="127"/>
      <c r="U863" s="127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4"/>
      <c r="S864" s="127"/>
      <c r="T864" s="127"/>
      <c r="U864" s="127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4"/>
      <c r="S865" s="127"/>
      <c r="T865" s="127"/>
      <c r="U865" s="127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4"/>
      <c r="S866" s="127"/>
      <c r="T866" s="127"/>
      <c r="U866" s="127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4"/>
      <c r="S867" s="127"/>
      <c r="T867" s="127"/>
      <c r="U867" s="127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4"/>
      <c r="S868" s="127"/>
      <c r="T868" s="127"/>
      <c r="U868" s="127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4"/>
      <c r="S869" s="127"/>
      <c r="T869" s="127"/>
      <c r="U869" s="127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4"/>
      <c r="S870" s="127"/>
      <c r="T870" s="127"/>
      <c r="U870" s="127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4"/>
      <c r="S871" s="127"/>
      <c r="T871" s="127"/>
      <c r="U871" s="127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4"/>
      <c r="S872" s="127"/>
      <c r="T872" s="127"/>
      <c r="U872" s="127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4"/>
      <c r="S873" s="127"/>
      <c r="T873" s="127"/>
      <c r="U873" s="127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4"/>
      <c r="S874" s="127"/>
      <c r="T874" s="127"/>
      <c r="U874" s="127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4"/>
      <c r="S875" s="127"/>
      <c r="T875" s="127"/>
      <c r="U875" s="127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4"/>
      <c r="S876" s="127"/>
      <c r="T876" s="127"/>
      <c r="U876" s="127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4"/>
      <c r="S877" s="127"/>
      <c r="T877" s="127"/>
      <c r="U877" s="127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4"/>
      <c r="S878" s="127"/>
      <c r="T878" s="127"/>
      <c r="U878" s="127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4"/>
      <c r="S879" s="127"/>
      <c r="T879" s="127"/>
      <c r="U879" s="127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4"/>
      <c r="S880" s="127"/>
      <c r="T880" s="127"/>
      <c r="U880" s="127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4"/>
      <c r="S881" s="127"/>
      <c r="T881" s="127"/>
      <c r="U881" s="127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4"/>
      <c r="S882" s="127"/>
      <c r="T882" s="127"/>
      <c r="U882" s="127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4"/>
      <c r="S883" s="127"/>
      <c r="T883" s="127"/>
      <c r="U883" s="127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4"/>
      <c r="S884" s="127"/>
      <c r="T884" s="127"/>
      <c r="U884" s="127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4"/>
      <c r="S885" s="127"/>
      <c r="T885" s="127"/>
      <c r="U885" s="127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4"/>
      <c r="S886" s="127"/>
      <c r="T886" s="127"/>
      <c r="U886" s="127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4"/>
      <c r="S887" s="127"/>
      <c r="T887" s="127"/>
      <c r="U887" s="127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4"/>
      <c r="S888" s="127"/>
      <c r="T888" s="127"/>
      <c r="U888" s="127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4"/>
      <c r="S889" s="127"/>
      <c r="T889" s="127"/>
      <c r="U889" s="127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4"/>
      <c r="S890" s="127"/>
      <c r="T890" s="127"/>
      <c r="U890" s="127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4"/>
      <c r="S891" s="127"/>
      <c r="T891" s="127"/>
      <c r="U891" s="127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4"/>
      <c r="S892" s="127"/>
      <c r="T892" s="127"/>
      <c r="U892" s="127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4"/>
      <c r="S893" s="127"/>
      <c r="T893" s="127"/>
      <c r="U893" s="127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4"/>
      <c r="S894" s="127"/>
      <c r="T894" s="127"/>
      <c r="U894" s="127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4"/>
      <c r="S895" s="127"/>
      <c r="T895" s="127"/>
      <c r="U895" s="127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4"/>
      <c r="S896" s="127"/>
      <c r="T896" s="127"/>
      <c r="U896" s="127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4"/>
      <c r="S897" s="127"/>
      <c r="T897" s="127"/>
      <c r="U897" s="127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4"/>
      <c r="S898" s="127"/>
      <c r="T898" s="127"/>
      <c r="U898" s="127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4"/>
      <c r="S899" s="127"/>
      <c r="T899" s="127"/>
      <c r="U899" s="127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4"/>
      <c r="S900" s="127"/>
      <c r="T900" s="127"/>
      <c r="U900" s="127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4"/>
      <c r="S901" s="127"/>
      <c r="T901" s="127"/>
      <c r="U901" s="127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4"/>
      <c r="S902" s="127"/>
      <c r="T902" s="127"/>
      <c r="U902" s="127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4"/>
      <c r="S903" s="127"/>
      <c r="T903" s="127"/>
      <c r="U903" s="127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4"/>
      <c r="S904" s="127"/>
      <c r="T904" s="127"/>
      <c r="U904" s="127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4"/>
      <c r="S905" s="127"/>
      <c r="T905" s="127"/>
      <c r="U905" s="127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4"/>
      <c r="S906" s="127"/>
      <c r="T906" s="127"/>
      <c r="U906" s="127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4"/>
      <c r="S907" s="127"/>
      <c r="T907" s="127"/>
      <c r="U907" s="127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4"/>
      <c r="S908" s="127"/>
      <c r="T908" s="127"/>
      <c r="U908" s="127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4"/>
      <c r="S909" s="127"/>
      <c r="T909" s="127"/>
      <c r="U909" s="127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4"/>
      <c r="S910" s="127"/>
      <c r="T910" s="127"/>
      <c r="U910" s="127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4"/>
      <c r="S911" s="127"/>
      <c r="T911" s="127"/>
      <c r="U911" s="127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4"/>
      <c r="S912" s="127"/>
      <c r="T912" s="127"/>
      <c r="U912" s="127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4"/>
      <c r="S913" s="127"/>
      <c r="T913" s="127"/>
      <c r="U913" s="127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4"/>
      <c r="S914" s="127"/>
      <c r="T914" s="127"/>
      <c r="U914" s="127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4"/>
      <c r="S915" s="127"/>
      <c r="T915" s="127"/>
      <c r="U915" s="127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4"/>
      <c r="S916" s="127"/>
      <c r="T916" s="127"/>
      <c r="U916" s="127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4"/>
      <c r="S917" s="127"/>
      <c r="T917" s="127"/>
      <c r="U917" s="127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4"/>
      <c r="S918" s="127"/>
      <c r="T918" s="127"/>
      <c r="U918" s="127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4"/>
      <c r="S919" s="127"/>
      <c r="T919" s="127"/>
      <c r="U919" s="127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4"/>
      <c r="S920" s="127"/>
      <c r="T920" s="127"/>
      <c r="U920" s="127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4"/>
      <c r="S921" s="127"/>
      <c r="T921" s="127"/>
      <c r="U921" s="127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4"/>
      <c r="S922" s="127"/>
      <c r="T922" s="127"/>
      <c r="U922" s="127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4"/>
      <c r="S923" s="127"/>
      <c r="T923" s="127"/>
      <c r="U923" s="127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4"/>
      <c r="S924" s="127"/>
      <c r="T924" s="127"/>
      <c r="U924" s="127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4"/>
      <c r="S925" s="127"/>
      <c r="T925" s="127"/>
      <c r="U925" s="127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4"/>
      <c r="S926" s="127"/>
      <c r="T926" s="127"/>
      <c r="U926" s="127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4"/>
      <c r="S927" s="127"/>
      <c r="T927" s="127"/>
      <c r="U927" s="127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4"/>
      <c r="S928" s="127"/>
      <c r="T928" s="127"/>
      <c r="U928" s="127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4"/>
      <c r="S929" s="127"/>
      <c r="T929" s="127"/>
      <c r="U929" s="127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4"/>
      <c r="S930" s="127"/>
      <c r="T930" s="127"/>
      <c r="U930" s="127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4"/>
      <c r="S931" s="127"/>
      <c r="T931" s="127"/>
      <c r="U931" s="127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4"/>
      <c r="S932" s="127"/>
      <c r="T932" s="127"/>
      <c r="U932" s="127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4"/>
      <c r="S933" s="127"/>
      <c r="T933" s="127"/>
      <c r="U933" s="127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4"/>
      <c r="S934" s="127"/>
      <c r="T934" s="127"/>
      <c r="U934" s="127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4"/>
      <c r="S935" s="127"/>
      <c r="T935" s="127"/>
      <c r="U935" s="127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4"/>
      <c r="S936" s="127"/>
      <c r="T936" s="127"/>
      <c r="U936" s="127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4"/>
      <c r="S937" s="127"/>
      <c r="T937" s="127"/>
      <c r="U937" s="127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4"/>
      <c r="S938" s="127"/>
      <c r="T938" s="127"/>
      <c r="U938" s="127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4"/>
      <c r="S939" s="127"/>
      <c r="T939" s="127"/>
      <c r="U939" s="127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4"/>
      <c r="S940" s="127"/>
      <c r="T940" s="127"/>
      <c r="U940" s="127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4"/>
      <c r="S941" s="127"/>
      <c r="T941" s="127"/>
      <c r="U941" s="127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4"/>
      <c r="S942" s="127"/>
      <c r="T942" s="127"/>
      <c r="U942" s="127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4"/>
      <c r="S943" s="127"/>
      <c r="T943" s="127"/>
      <c r="U943" s="127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4"/>
      <c r="S944" s="127"/>
      <c r="T944" s="127"/>
      <c r="U944" s="127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4"/>
      <c r="S945" s="127"/>
      <c r="T945" s="127"/>
      <c r="U945" s="127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4"/>
      <c r="S946" s="127"/>
      <c r="T946" s="127"/>
      <c r="U946" s="127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4"/>
      <c r="S947" s="127"/>
      <c r="T947" s="127"/>
      <c r="U947" s="127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4"/>
      <c r="S948" s="127"/>
      <c r="T948" s="127"/>
      <c r="U948" s="127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4"/>
      <c r="S949" s="127"/>
      <c r="T949" s="127"/>
      <c r="U949" s="127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4"/>
      <c r="S950" s="127"/>
      <c r="T950" s="127"/>
      <c r="U950" s="127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4"/>
      <c r="S951" s="127"/>
      <c r="T951" s="127"/>
      <c r="U951" s="127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4"/>
      <c r="S952" s="127"/>
      <c r="T952" s="127"/>
      <c r="U952" s="127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4"/>
      <c r="S953" s="127"/>
      <c r="T953" s="127"/>
      <c r="U953" s="127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4"/>
      <c r="S954" s="127"/>
      <c r="T954" s="127"/>
      <c r="U954" s="127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4"/>
      <c r="S955" s="127"/>
      <c r="T955" s="127"/>
      <c r="U955" s="127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4"/>
      <c r="S956" s="127"/>
      <c r="T956" s="127"/>
      <c r="U956" s="127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4"/>
      <c r="S957" s="127"/>
      <c r="T957" s="127"/>
      <c r="U957" s="127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4"/>
      <c r="S958" s="127"/>
      <c r="T958" s="127"/>
      <c r="U958" s="127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4"/>
      <c r="S959" s="127"/>
      <c r="T959" s="127"/>
      <c r="U959" s="127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4"/>
      <c r="S960" s="127"/>
      <c r="T960" s="127"/>
      <c r="U960" s="127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4"/>
      <c r="S961" s="127"/>
      <c r="T961" s="127"/>
      <c r="U961" s="127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4"/>
      <c r="S962" s="127"/>
      <c r="T962" s="127"/>
      <c r="U962" s="127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4"/>
      <c r="S963" s="127"/>
      <c r="T963" s="127"/>
      <c r="U963" s="127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4"/>
      <c r="S964" s="127"/>
      <c r="T964" s="127"/>
      <c r="U964" s="127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4"/>
      <c r="S965" s="127"/>
      <c r="T965" s="127"/>
      <c r="U965" s="127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4"/>
      <c r="S966" s="127"/>
      <c r="T966" s="127"/>
      <c r="U966" s="127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4"/>
      <c r="S967" s="127"/>
      <c r="T967" s="127"/>
      <c r="U967" s="127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4"/>
      <c r="S968" s="127"/>
      <c r="T968" s="127"/>
      <c r="U968" s="127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4"/>
      <c r="S969" s="127"/>
      <c r="T969" s="127"/>
      <c r="U969" s="127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4"/>
      <c r="S970" s="127"/>
      <c r="T970" s="127"/>
      <c r="U970" s="127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4"/>
      <c r="S971" s="127"/>
      <c r="T971" s="127"/>
      <c r="U971" s="127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4"/>
      <c r="S972" s="127"/>
      <c r="T972" s="127"/>
      <c r="U972" s="127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4"/>
      <c r="S973" s="127"/>
      <c r="T973" s="127"/>
      <c r="U973" s="127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4"/>
      <c r="S974" s="127"/>
      <c r="T974" s="127"/>
      <c r="U974" s="127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4"/>
      <c r="S975" s="127"/>
      <c r="T975" s="127"/>
      <c r="U975" s="127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4"/>
      <c r="S976" s="127"/>
      <c r="T976" s="127"/>
      <c r="U976" s="127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4"/>
      <c r="S977" s="127"/>
      <c r="T977" s="127"/>
      <c r="U977" s="127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4"/>
      <c r="S978" s="127"/>
      <c r="T978" s="127"/>
      <c r="U978" s="127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4"/>
      <c r="S979" s="127"/>
      <c r="T979" s="127"/>
      <c r="U979" s="127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4"/>
      <c r="S980" s="127"/>
      <c r="T980" s="127"/>
      <c r="U980" s="127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4"/>
      <c r="S981" s="127"/>
      <c r="T981" s="127"/>
      <c r="U981" s="127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4"/>
      <c r="S982" s="127"/>
      <c r="T982" s="127"/>
      <c r="U982" s="127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4"/>
      <c r="S983" s="127"/>
      <c r="T983" s="127"/>
      <c r="U983" s="127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4"/>
      <c r="S984" s="127"/>
      <c r="T984" s="127"/>
      <c r="U984" s="127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4"/>
      <c r="S985" s="127"/>
      <c r="T985" s="127"/>
      <c r="U985" s="127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4"/>
      <c r="S986" s="127"/>
      <c r="T986" s="127"/>
      <c r="U986" s="127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4"/>
      <c r="S987" s="127"/>
      <c r="T987" s="127"/>
      <c r="U987" s="127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4"/>
      <c r="S988" s="127"/>
      <c r="T988" s="127"/>
      <c r="U988" s="127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4"/>
      <c r="S989" s="127"/>
      <c r="T989" s="127"/>
      <c r="U989" s="127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4"/>
      <c r="S990" s="127"/>
      <c r="T990" s="127"/>
      <c r="U990" s="127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4"/>
      <c r="S991" s="127"/>
      <c r="T991" s="127"/>
      <c r="U991" s="127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4"/>
      <c r="S992" s="127"/>
      <c r="T992" s="127"/>
      <c r="U992" s="127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4"/>
      <c r="S993" s="127"/>
      <c r="T993" s="127"/>
      <c r="U993" s="127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4"/>
      <c r="S994" s="127"/>
      <c r="T994" s="127"/>
      <c r="U994" s="127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4"/>
      <c r="S995" s="127"/>
      <c r="T995" s="127"/>
      <c r="U995" s="127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4"/>
      <c r="S996" s="127"/>
      <c r="T996" s="127"/>
      <c r="U996" s="127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4"/>
      <c r="S997" s="127"/>
      <c r="T997" s="127"/>
      <c r="U997" s="127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4"/>
      <c r="S998" s="127"/>
      <c r="T998" s="127"/>
      <c r="U998" s="127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AN4:AN10 AN12:AN1048576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J4:J19 J28:J1048576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631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632</v>
      </c>
      <c r="AC1" s="80"/>
      <c r="AD1" s="80"/>
      <c r="AE1" s="80"/>
      <c r="AF1" s="80"/>
      <c r="AG1" s="78" t="s">
        <v>624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83" t="s">
        <v>674</v>
      </c>
      <c r="F2" s="83" t="s">
        <v>473</v>
      </c>
      <c r="G2" s="83" t="s">
        <v>486</v>
      </c>
      <c r="H2" s="83" t="s">
        <v>478</v>
      </c>
      <c r="I2" s="83" t="s">
        <v>479</v>
      </c>
      <c r="J2" s="83" t="s">
        <v>481</v>
      </c>
      <c r="K2" s="83" t="s">
        <v>803</v>
      </c>
      <c r="L2" s="83" t="s">
        <v>436</v>
      </c>
      <c r="M2" s="83" t="s">
        <v>438</v>
      </c>
      <c r="N2" s="83" t="s">
        <v>439</v>
      </c>
      <c r="O2" s="83" t="s">
        <v>658</v>
      </c>
      <c r="P2" s="83" t="s">
        <v>649</v>
      </c>
      <c r="Q2" s="83" t="s">
        <v>690</v>
      </c>
      <c r="R2" s="83" t="s">
        <v>441</v>
      </c>
      <c r="S2" s="83" t="s">
        <v>442</v>
      </c>
      <c r="T2" s="83" t="s">
        <v>448</v>
      </c>
      <c r="U2" s="83" t="s">
        <v>507</v>
      </c>
      <c r="V2" s="84" t="s">
        <v>512</v>
      </c>
      <c r="W2" s="83" t="s">
        <v>539</v>
      </c>
      <c r="X2" s="83" t="s">
        <v>491</v>
      </c>
      <c r="Y2" s="83" t="s">
        <v>495</v>
      </c>
      <c r="Z2" s="83" t="s">
        <v>498</v>
      </c>
      <c r="AA2" s="83" t="s">
        <v>577</v>
      </c>
      <c r="AB2" s="83" t="s">
        <v>334</v>
      </c>
      <c r="AC2" s="83" t="s">
        <v>335</v>
      </c>
      <c r="AD2" s="83" t="s">
        <v>336</v>
      </c>
      <c r="AE2" s="83" t="s">
        <v>660</v>
      </c>
      <c r="AF2" s="83" t="s">
        <v>361</v>
      </c>
      <c r="AG2" s="83" t="s">
        <v>705</v>
      </c>
      <c r="AH2" s="83" t="s">
        <v>756</v>
      </c>
      <c r="AI2" s="83" t="s">
        <v>708</v>
      </c>
      <c r="AJ2" s="83" t="s">
        <v>706</v>
      </c>
      <c r="AK2" s="83" t="s">
        <v>707</v>
      </c>
      <c r="AL2" s="83" t="s">
        <v>709</v>
      </c>
      <c r="AM2" s="85" t="s">
        <v>585</v>
      </c>
      <c r="AN2" s="86" t="s">
        <v>589</v>
      </c>
      <c r="AO2" s="84" t="s">
        <v>584</v>
      </c>
      <c r="AP2" s="83" t="s">
        <v>586</v>
      </c>
      <c r="AQ2" s="83" t="s">
        <v>591</v>
      </c>
      <c r="AR2" s="83" t="s">
        <v>722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2021-12-31T09:57:31Z</dcterms:modified>
</cp:coreProperties>
</file>