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CDF3C05C-572B-4B25-A2FB-BC96D923F020}" xr6:coauthVersionLast="47" xr6:coauthVersionMax="47" xr10:uidLastSave="{00000000-0000-0000-0000-000000000000}"/>
  <bookViews>
    <workbookView xWindow="-120" yWindow="-120" windowWidth="29040" windowHeight="1584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4" i="8" a="1"/>
  <c r="Y12" i="7" a="1"/>
  <c r="Y2" i="7" a="1"/>
  <c r="X54" i="4" a="1"/>
  <c r="Y6" i="8" a="1"/>
  <c r="Y15" i="7" a="1"/>
  <c r="X8" i="8" a="1"/>
  <c r="X56" i="4" a="1"/>
  <c r="Y27" i="4" a="1"/>
  <c r="Y25" i="4" a="1"/>
  <c r="X7" i="8" a="1"/>
  <c r="Y10" i="7" a="1"/>
  <c r="Y29" i="4" a="1"/>
  <c r="X2" i="4" a="1"/>
  <c r="Z5" i="7" a="1"/>
  <c r="Z9" i="7" a="1"/>
  <c r="X27" i="4" a="1"/>
  <c r="X26" i="4" a="1"/>
  <c r="Y9" i="8" a="1"/>
  <c r="X29" i="4" a="1"/>
  <c r="X6" i="8" a="1"/>
  <c r="Y15" i="8" a="1"/>
  <c r="Y4" i="8" a="1"/>
  <c r="Y4" i="7" a="1"/>
  <c r="Z2" i="7" a="1"/>
  <c r="Y11" i="6" a="1"/>
  <c r="Y3" i="8" a="1"/>
  <c r="X16" i="4" a="1"/>
  <c r="Z15" i="7" a="1"/>
  <c r="Z3" i="7" a="1"/>
  <c r="Y16" i="8" a="1"/>
  <c r="X3" i="2" a="1"/>
  <c r="X10" i="8" a="1"/>
  <c r="X7" i="4" a="1"/>
  <c r="Y6" i="7" a="1"/>
  <c r="W3" i="2" a="1"/>
  <c r="X13" i="8" a="1"/>
  <c r="Y8" i="8" a="1"/>
  <c r="X53" i="4" a="1"/>
  <c r="Y55" i="4" a="1"/>
  <c r="Z4" i="7" a="1"/>
  <c r="Y7" i="7" a="1"/>
  <c r="Y12" i="4" a="1"/>
  <c r="Y19" i="4" a="1"/>
  <c r="Y9" i="7" a="1"/>
  <c r="Y8" i="7" a="1"/>
  <c r="X14" i="8" a="1"/>
  <c r="Y10" i="8" a="1"/>
  <c r="X9" i="3" a="1"/>
  <c r="X11" i="8" a="1"/>
  <c r="Y30" i="4" a="1"/>
  <c r="X6" i="3" a="1"/>
  <c r="Z6" i="7" a="1"/>
  <c r="Z14" i="7" a="1"/>
  <c r="Z10" i="7" a="1"/>
  <c r="Y7" i="8" a="1"/>
  <c r="Y56" i="4" a="1"/>
  <c r="X55" i="4" a="1"/>
  <c r="X15" i="8" a="1"/>
  <c r="Y54" i="4" a="1"/>
  <c r="X2" i="8" a="1"/>
  <c r="Y16" i="4" a="1"/>
  <c r="Y13" i="8" a="1"/>
  <c r="W9" i="3" a="1"/>
  <c r="Z8" i="7" a="1"/>
  <c r="W6" i="3" a="1"/>
  <c r="Y7" i="4" a="1"/>
  <c r="Y2" i="4" a="1"/>
  <c r="Y5" i="8" a="1"/>
  <c r="Z7" i="7" a="1"/>
  <c r="Y5" i="7" a="1"/>
  <c r="Y14" i="7" a="1"/>
  <c r="X11" i="6" a="1"/>
  <c r="X19" i="4" a="1"/>
  <c r="X12" i="8" a="1"/>
  <c r="Y24" i="4" a="1"/>
  <c r="Y14" i="8" a="1"/>
  <c r="Y26" i="4" a="1"/>
  <c r="Y12" i="8" a="1"/>
  <c r="X39" i="4" a="1"/>
  <c r="Y39" i="4" a="1"/>
  <c r="X12" i="4" a="1"/>
  <c r="X5" i="8" a="1"/>
  <c r="Z11" i="6" a="1"/>
  <c r="X30" i="4" a="1"/>
  <c r="Z13" i="7" a="1"/>
  <c r="X25" i="4" a="1"/>
  <c r="X16" i="8" a="1"/>
  <c r="Y53" i="4" a="1"/>
  <c r="X24" i="4" a="1"/>
  <c r="X3" i="8" a="1"/>
  <c r="Y3" i="7" a="1"/>
  <c r="Z12" i="7" a="1"/>
  <c r="Y11" i="7" a="1"/>
  <c r="X9" i="8" a="1"/>
  <c r="Y2" i="8" a="1"/>
  <c r="Y11" i="8" a="1"/>
  <c r="Z11" i="7" a="1"/>
  <c r="Y13" i="7" a="1"/>
  <c r="Z15" i="7" l="1"/>
  <c r="Z14" i="7"/>
  <c r="Z13" i="7"/>
  <c r="Z12" i="7"/>
  <c r="Z11" i="7"/>
  <c r="Y15" i="7"/>
  <c r="Y14" i="7"/>
  <c r="Y13" i="7"/>
  <c r="Y12" i="7"/>
  <c r="Y11" i="7"/>
  <c r="Z10" i="7"/>
  <c r="Y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Z9" i="7"/>
  <c r="Y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Z7" i="7"/>
  <c r="Z4" i="7"/>
  <c r="Z8" i="7"/>
  <c r="Z5" i="7"/>
  <c r="Z3" i="7"/>
  <c r="Y7" i="7"/>
  <c r="Y4" i="7"/>
  <c r="Y8" i="7"/>
  <c r="Y5" i="7"/>
  <c r="Y3" i="7"/>
  <c r="Y6" i="7"/>
  <c r="Y2" i="7"/>
  <c r="Z6" i="7"/>
  <c r="Z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T1" authorId="0" shapeId="0" xr:uid="{2BD37C75-D1E9-4229-BF01-F9B4377D63A0}">
      <text>
        <r>
          <rPr>
            <b/>
            <sz val="9"/>
            <color indexed="81"/>
            <rFont val="Tahoma"/>
            <charset val="1"/>
          </rPr>
          <t>For every 1% of Missing TUs, accuracy multiplyer bonus is decreased by (1 * mvmt pen.) / 100.
e.g 85 mvmnt pen = -0.85% acc multiplier per 1% TU missing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<sst xmlns="http://schemas.openxmlformats.org/spreadsheetml/2006/main" count="1768" uniqueCount="592">
  <si>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</si>
  <si>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</si>
  <si>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</si>
  <si>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</si>
  <si>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</si>
  <si>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</si>
  <si>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</si>
  <si>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</si>
  <si>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</si>
  <si>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</si>
  <si>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</si>
  <si>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</si>
  <si>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</si>
  <si>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</si>
  <si>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</si>
  <si>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</si>
  <si>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</si>
  <si>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</si>
  <si>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</si>
  <si>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</si>
  <si>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</si>
  <si>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</si>
  <si>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</si>
  <si>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</si>
  <si>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</si>
  <si>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</si>
  <si>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</si>
  <si>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</si>
  <si>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</si>
  <si>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</si>
  <si>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</si>
  <si>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</si>
  <si>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</si>
  <si>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</si>
  <si>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</si>
  <si>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</si>
  <si>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</si>
  <si>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</si>
  <si>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</si>
  <si>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</si>
  <si>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</si>
  <si>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</si>
  <si>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</si>
  <si>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</si>
  <si>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</si>
  <si>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</si>
  <si>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</si>
  <si>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</si>
  <si>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</si>
  <si>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</si>
  <si>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</si>
  <si>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</si>
  <si>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</si>
  <si>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</si>
  <si>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</si>
  <si>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</si>
  <si>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</si>
  <si>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</si>
  <si>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</si>
  <si>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</si>
  <si>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</si>
  <si>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</si>
  <si>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</si>
  <si>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</si>
  <si>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</si>
  <si>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</si>
  <si>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</si>
  <si>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</si>
  <si>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</si>
  <si>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</si>
  <si>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</si>
  <si>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</si>
  <si>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</si>
  <si>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</si>
  <si>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</si>
  <si>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</si>
  <si>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</si>
  <si>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</si>
  <si>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</si>
  <si>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</si>
  <si>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</si>
  <si>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</si>
  <si>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</si>
  <si>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</si>
  <si>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</si>
  <si>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</si>
  <si>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</si>
  <si>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</si>
  <si>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</si>
  <si>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</si>
  <si>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</si>
  <si>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</si>
  <si>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</si>
  <si>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</si>
  <si>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</si>
  <si>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</si>
  <si>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</si>
  <si>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</si>
  <si>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</si>
  <si>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</si>
  <si>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</si>
  <si>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</si>
  <si>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</si>
  <si>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</si>
  <si>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</si>
  <si>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</si>
  <si>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</si>
  <si>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</si>
  <si>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</si>
  <si>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</si>
  <si>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</si>
  <si>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</si>
  <si>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</si>
  <si>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</si>
  <si>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</si>
  <si>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</si>
  <si>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</si>
  <si>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</si>
  <si>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</si>
  <si>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</si>
  <si>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</si>
  <si>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</si>
  <si>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</si>
  <si>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</si>
  <si>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</si>
  <si>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</si>
  <si>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</si>
  <si>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</si>
  <si>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</si>
  <si>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</si>
  <si>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</si>
  <si>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</si>
  <si>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</si>
  <si>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</si>
  <si>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</si>
  <si>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</si>
  <si>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</si>
  <si>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</si>
  <si>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</si>
  <si>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</si>
  <si>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</si>
  <si>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</si>
  <si>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</si>
  <si>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</si>
  <si>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</si>
  <si>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</si>
  <si>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</si>
  <si>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</si>
  <si>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</si>
  <si>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</si>
  <si>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</si>
  <si>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</si>
  <si>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</si>
  <si>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</si>
  <si>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</si>
  <si>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</si>
  <si>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</si>
  <si>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</si>
  <si>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</si>
  <si>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</si>
  <si>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</si>
  <si>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</si>
  <si>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</si>
  <si>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</si>
  <si>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</si>
  <si>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</si>
  <si>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</si>
  <si>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</si>
  <si>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</si>
  <si>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</si>
  <si>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</si>
  <si>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</si>
  <si>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</si>
  <si>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</si>
  <si>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</si>
  <si>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</si>
  <si>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</si>
  <si>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</si>
  <si>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</si>
  <si>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</si>
  <si>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</si>
  <si>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</si>
  <si>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</si>
  <si>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</si>
  <si>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</si>
  <si>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</si>
  <si>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</si>
  <si>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</si>
  <si>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</si>
  <si>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</si>
  <si>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</si>
  <si>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</si>
  <si>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</si>
  <si>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</si>
  <si>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</si>
  <si>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</si>
  <si>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</si>
  <si>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</si>
  <si>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</si>
  <si>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</si>
  <si>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</si>
  <si>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</si>
  <si>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</si>
  <si>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</si>
  <si>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</si>
  <si>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</si>
  <si>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</si>
  <si>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</si>
  <si>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</si>
  <si>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</si>
  <si>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</si>
  <si>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</si>
  <si>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</si>
  <si>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</si>
  <si>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</si>
  <si>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</si>
  <si>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</si>
  <si>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</si>
  <si>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</si>
  <si>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</si>
  <si>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</si>
  <si>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</si>
  <si>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</si>
  <si>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</si>
  <si>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</si>
  <si>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</si>
  <si>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</si>
  <si>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</si>
  <si>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</si>
  <si>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</si>
  <si>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</si>
  <si>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</si>
  <si>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</si>
  <si>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</si>
  <si>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</si>
  <si>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</si>
  <si>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</si>
  <si>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</si>
  <si>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</si>
  <si>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</si>
  <si>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</si>
  <si>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</si>
  <si>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</si>
  <si>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</si>
  <si>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</si>
  <si>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</si>
  <si>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</si>
  <si>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</si>
  <si>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</si>
  <si>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</si>
  <si>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</si>
  <si>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</si>
  <si>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</si>
  <si>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</si>
  <si>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</si>
  <si>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</si>
  <si>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</si>
  <si>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</si>
  <si>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</si>
  <si>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</si>
  <si>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</si>
  <si>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</si>
  <si>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</si>
  <si>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</si>
  <si>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</si>
  <si>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</si>
  <si>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</si>
  <si>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</si>
  <si>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</si>
  <si>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</si>
  <si>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</si>
  <si>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</si>
  <si>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</si>
  <si>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</si>
  <si>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</si>
  <si>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</si>
  <si>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</si>
  <si>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</si>
  <si>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</si>
  <si>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</si>
  <si>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</si>
  <si>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</si>
  <si>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</si>
  <si>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</si>
  <si>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</si>
  <si>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</si>
  <si>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</si>
  <si>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</si>
  <si>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</si>
  <si>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</si>
  <si>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</si>
  <si>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</si>
  <si>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</si>
  <si>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</si>
  <si>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</si>
  <si>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</si>
  <si>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</si>
  <si>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</si>
  <si>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</si>
  <si>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</si>
  <si>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</si>
  <si>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</si>
  <si>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</si>
  <si>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</si>
  <si>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</si>
  <si>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</si>
  <si>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</si>
  <si>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</si>
  <si>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</si>
  <si>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</si>
  <si>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</si>
  <si>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</si>
  <si>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</si>
  <si>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</si>
  <si>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</si>
  <si>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</si>
  <si>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</si>
  <si>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</si>
  <si>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</si>
  <si>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</si>
  <si>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</si>
  <si>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</si>
  <si>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</si>
  <si>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</si>
  <si>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</si>
  <si>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</si>
  <si>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</si>
  <si>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</si>
  <si>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</si>
  <si>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</si>
  <si>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</si>
  <si>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</si>
  <si>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</si>
  <si>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</si>
  <si>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</si>
  <si>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</si>
  <si>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</si>
  <si>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</si>
  <si>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</si>
  <si>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</si>
  <si>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</si>
  <si>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</si>
  <si>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</si>
  <si>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</si>
  <si>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</si>
  <si>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</si>
  <si>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</si>
  <si>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</si>
  <si>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</si>
  <si>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</si>
  <si>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</si>
  <si>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</si>
  <si>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</si>
  <si>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</si>
  <si>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</si>
  <si>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</si>
  <si>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</si>
  <si>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</si>
  <si>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</si>
  <si>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</si>
  <si>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</si>
  <si>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</si>
  <si>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</si>
  <si>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</si>
  <si>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</si>
  <si>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</si>
  <si>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</si>
  <si>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</si>
  <si>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</si>
  <si>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</si>
  <si>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</si>
  <si>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</si>
  <si>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</si>
  <si>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</si>
  <si>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</si>
  <si>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</si>
  <si>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</si>
  <si>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</si>
  <si>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</si>
  <si>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</si>
  <si>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</si>
  <si>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</si>
  <si>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</si>
  <si>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</si>
  <si>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</si>
  <si>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</si>
  <si>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</si>
  <si>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</si>
  <si>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</si>
  <si>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</si>
  <si>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</si>
  <si>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</si>
  <si>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</si>
  <si>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</si>
  <si>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</si>
  <si>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</si>
  <si>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</si>
  <si>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</si>
  <si>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</si>
  <si>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</si>
  <si>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</si>
  <si>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</si>
  <si>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</si>
  <si>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</si>
  <si>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</si>
  <si>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</si>
  <si>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</si>
  <si>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</si>
  <si>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</si>
  <si>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</si>
  <si>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</si>
  <si>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</si>
  <si>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</si>
  <si>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</si>
  <si>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</si>
  <si>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</si>
  <si>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</si>
  <si>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</si>
  <si>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</si>
  <si>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</si>
  <si>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</si>
  <si>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</si>
  <si>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</si>
  <si>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</si>
  <si>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</si>
  <si>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</si>
  <si>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</si>
  <si>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</si>
  <si>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</si>
  <si>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</si>
  <si>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</si>
  <si>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</si>
  <si>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</si>
  <si>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</si>
  <si>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</si>
  <si>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</si>
  <si>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</si>
  <si>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</si>
  <si>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</si>
  <si>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</si>
  <si>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</si>
  <si>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</si>
  <si>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</si>
  <si>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</si>
  <si>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</si>
  <si>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</si>
  <si>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</si>
  <si>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</si>
  <si>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</si>
  <si>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</si>
  <si>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</si>
  <si>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</si>
  <si>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</si>
  <si>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</si>
  <si>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</si>
  <si>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</si>
  <si>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</si>
  <si>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</si>
  <si>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</si>
  <si>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</si>
  <si>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</si>
  <si>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</si>
  <si>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</si>
  <si>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</si>
  <si>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</si>
  <si>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</si>
  <si>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</si>
  <si>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</si>
  <si>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</si>
  <si>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</si>
  <si>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</si>
  <si>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</si>
  <si>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</si>
  <si>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</si>
  <si>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</si>
  <si>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</si>
  <si>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</si>
  <si>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</si>
  <si>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</si>
  <si>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</si>
  <si>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</si>
  <si>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</si>
  <si>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</si>
  <si>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</si>
  <si>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</si>
  <si>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</si>
  <si>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</si>
  <si>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</si>
  <si>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</si>
  <si>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</si>
  <si>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</si>
  <si>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</si>
  <si>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</si>
  <si>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</si>
  <si>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</si>
  <si>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</si>
  <si>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</si>
  <si>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</si>
  <si>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</si>
  <si>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</si>
  <si>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</si>
  <si>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</si>
  <si>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</si>
  <si>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</si>
  <si>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</si>
  <si>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</si>
  <si>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</si>
  <si>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</si>
  <si>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</si>
  <si>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</si>
  <si>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</si>
  <si>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</si>
  <si>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</si>
  <si>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</si>
  <si>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</si>
  <si>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</si>
  <si>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</si>
  <si>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</si>
  <si>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</si>
  <si>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</si>
  <si>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</si>
  <si>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</si>
  <si>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</si>
  <si>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</si>
  <si>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</si>
  <si>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</si>
  <si>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</si>
  <si>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</si>
  <si>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</si>
  <si>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</si>
  <si>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</si>
  <si>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</si>
  <si>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</si>
  <si>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</si>
  <si>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</si>
  <si>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</si>
  <si>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</si>
  <si>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</si>
  <si>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</si>
  <si>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</si>
  <si>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</si>
  <si>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</si>
  <si>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</si>
  <si>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</si>
  <si>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</si>
  <si>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</si>
  <si>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</si>
  <si>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</si>
  <si>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</si>
  <si>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</si>
  <si>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</si>
  <si>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</si>
  <si>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</si>
  <si>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</si>
  <si>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</si>
  <si>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</si>
  <si>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</si>
  <si>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</si>
  <si>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</si>
  <si>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</si>
  <si>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</si>
  <si>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</si>
  <si>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</si>
  <si>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</si>
  <si>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</si>
  <si>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</si>
  <si>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</si>
  <si>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</si>
  <si>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</si>
  <si>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</si>
  <si>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</si>
  <si>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</si>
  <si>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</si>
  <si>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</si>
  <si>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</si>
  <si>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</si>
  <si>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</si>
  <si>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</si>
  <si>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</si>
  <si>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</si>
  <si>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</si>
  <si>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</si>
  <si>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</si>
  <si>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</si>
  <si>
    <t>Spas12/Remington 870 (slug)/Spas12</t>
  </si>
  <si>
    <t>Remington 870/M3 (slug)/M3</t>
  </si>
  <si>
    <t>Vector</t>
  </si>
  <si>
    <t>Bushmaster ACR</t>
  </si>
  <si>
    <t>AR-18/G3/Spas 12 (Inc)</t>
  </si>
  <si>
    <t>Modify gasmask terrorist sprite to show armor</t>
  </si>
  <si>
    <t>MASS standalone</t>
  </si>
  <si>
    <t>Movement 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</si>
</sst>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B15" totalsRowShown="0" headerRowDxfId="5" headerRowBorderDxfId="4" tableBorderDxfId="3">
  <autoFilter ref="A1:AB15" xr:uid="{7B36A2CF-DAA4-4B61-B862-8F0D47D69557}"/>
  <sortState xmlns:xlrd2="http://schemas.microsoft.com/office/spreadsheetml/2017/richdata2" ref="A2:AB8">
    <sortCondition ref="M1:M14"/>
  </sortState>
  <tableColumns count="28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8" xr3:uid="{C20A88B7-0836-4B21-BD6E-76E0A1B95104}" name="Movement pen.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abSelected="1" workbookViewId="0">
      <selection activeCell="D31" sqref="D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555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18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18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18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539</v>
      </c>
    </row>
    <row r="45" spans="1:19" x14ac:dyDescent="0.25">
      <c r="A45" s="9"/>
      <c r="B45" t="s">
        <v>550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549</v>
      </c>
    </row>
    <row r="46" spans="1:19" x14ac:dyDescent="0.25">
      <c r="A46" s="9"/>
      <c r="B46" t="s">
        <v>551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532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541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8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548</v>
      </c>
      <c r="B55">
        <v>31</v>
      </c>
      <c r="C55" t="s">
        <v>90</v>
      </c>
      <c r="D55" t="s">
        <v>76</v>
      </c>
      <c r="E55" t="s">
        <v>546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547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555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556</v>
      </c>
    </row>
    <row r="15" spans="1:27" x14ac:dyDescent="0.25">
      <c r="A15" t="s">
        <v>557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555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558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O1" activePane="topRight" state="frozen"/>
      <selection pane="topRight" activeCell="AA11" sqref="AA11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18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18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18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18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18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18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18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18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18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115</v>
      </c>
      <c r="M11">
        <v>80</v>
      </c>
      <c r="N11" t="s">
        <v>76</v>
      </c>
      <c r="O11">
        <v>20</v>
      </c>
      <c r="P11">
        <v>12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18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B15"/>
  <sheetViews>
    <sheetView workbookViewId="0">
      <pane xSplit="1" topLeftCell="H1" activePane="topRight" state="frozen"/>
      <selection pane="topRight" activeCell="T24" sqref="T24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7.28515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591</v>
      </c>
      <c r="U1" s="19" t="s">
        <v>86</v>
      </c>
      <c r="V1" s="19" t="s">
        <v>87</v>
      </c>
      <c r="W1" s="19" t="s">
        <v>88</v>
      </c>
      <c r="X1" s="19" t="s">
        <v>80</v>
      </c>
      <c r="Y1" s="19" t="s">
        <v>2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>
        <v>85</v>
      </c>
      <c r="U2" t="s">
        <v>76</v>
      </c>
      <c r="V2">
        <v>5</v>
      </c>
      <c r="W2">
        <v>15</v>
      </c>
      <c r="X2" t="s">
        <v>26</v>
      </c>
      <c r="Y2" cm="1">
        <f t="array" aca="1" ref="Y2" ca="1">INDEX(Caliber!B13:'Caliber'!C23,MATCH(INDIRECT(ADDRESS(ROW(),COLUMN()-1)),Caliber!B13:'Caliber'!B23,0),2)</f>
        <v>45</v>
      </c>
      <c r="Z2" cm="1">
        <f t="array" aca="1" ref="Z2" ca="1">INDEX(Caliber!C13:'Caliber'!D23,MATCH(INDIRECT(ADDRESS(ROW(),COLUMN()-2)),Caliber!B13:'Caliber'!B23,0),2)</f>
        <v>0.6</v>
      </c>
      <c r="AA2" t="s">
        <v>213</v>
      </c>
    </row>
    <row r="3" spans="1:28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>
        <v>85</v>
      </c>
      <c r="U3" t="s">
        <v>76</v>
      </c>
      <c r="V3">
        <v>5</v>
      </c>
      <c r="W3">
        <v>15</v>
      </c>
      <c r="X3" t="s">
        <v>120</v>
      </c>
      <c r="Y3" cm="1">
        <f t="array" aca="1" ref="Y3" ca="1">INDEX(Caliber!B13:'Caliber'!C23,MATCH(INDIRECT(ADDRESS(ROW(),COLUMN()-1)),Caliber!B13:'Caliber'!B23,0),2)</f>
        <v>37</v>
      </c>
      <c r="Z3" cm="1">
        <f t="array" aca="1" ref="Z3" ca="1">INDEX(Caliber!C13:'Caliber'!D23,MATCH(INDIRECT(ADDRESS(ROW(),COLUMN()-2)),Caliber!B13:'Caliber'!B23,0),2)</f>
        <v>0.4</v>
      </c>
      <c r="AA3" t="s">
        <v>214</v>
      </c>
    </row>
    <row r="4" spans="1:28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>
        <v>85</v>
      </c>
      <c r="U4" t="s">
        <v>76</v>
      </c>
      <c r="V4">
        <v>5</v>
      </c>
      <c r="W4">
        <v>15</v>
      </c>
      <c r="X4" t="s">
        <v>221</v>
      </c>
      <c r="Y4" cm="1">
        <f t="array" aca="1" ref="Y4" ca="1">INDEX(Caliber!B13:'Caliber'!C23,MATCH(INDIRECT(ADDRESS(ROW(),COLUMN()-1)),Caliber!B13:'Caliber'!B23,0),2)</f>
        <v>49</v>
      </c>
      <c r="Z4" cm="1">
        <f t="array" aca="1" ref="Z4" ca="1">INDEX(Caliber!C13:'Caliber'!D23,MATCH(INDIRECT(ADDRESS(ROW(),COLUMN()-2)),Caliber!B13:'Caliber'!B23,0),2)</f>
        <v>0.7</v>
      </c>
      <c r="AA4" t="s">
        <v>213</v>
      </c>
    </row>
    <row r="5" spans="1:28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>
        <v>85</v>
      </c>
      <c r="U5" t="s">
        <v>76</v>
      </c>
      <c r="V5">
        <v>5</v>
      </c>
      <c r="W5">
        <v>15</v>
      </c>
      <c r="X5" t="s">
        <v>26</v>
      </c>
      <c r="Y5" cm="1">
        <f t="array" aca="1" ref="Y5" ca="1">INDEX(Caliber!B13:'Caliber'!C23,MATCH(INDIRECT(ADDRESS(ROW(),COLUMN()-1)),Caliber!B13:'Caliber'!B23,0),2)</f>
        <v>45</v>
      </c>
      <c r="Z5" cm="1">
        <f t="array" aca="1" ref="Z5" ca="1">INDEX(Caliber!C13:'Caliber'!D23,MATCH(INDIRECT(ADDRESS(ROW(),COLUMN()-2)),Caliber!B13:'Caliber'!B23,0),2)</f>
        <v>0.6</v>
      </c>
      <c r="AA5" t="s">
        <v>213</v>
      </c>
    </row>
    <row r="6" spans="1:28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>
        <v>85</v>
      </c>
      <c r="U6" t="s">
        <v>76</v>
      </c>
      <c r="V6">
        <v>5</v>
      </c>
      <c r="W6">
        <v>15</v>
      </c>
      <c r="X6" t="s">
        <v>120</v>
      </c>
      <c r="Y6" cm="1">
        <f t="array" aca="1" ref="Y6" ca="1">INDEX(Caliber!B13:'Caliber'!C23,MATCH(INDIRECT(ADDRESS(ROW(),COLUMN()-1)),Caliber!B13:'Caliber'!B23,0),2)</f>
        <v>37</v>
      </c>
      <c r="Z6" cm="1">
        <f t="array" aca="1" ref="Z6" ca="1">INDEX(Caliber!C13:'Caliber'!D23,MATCH(INDIRECT(ADDRESS(ROW(),COLUMN()-2)),Caliber!B13:'Caliber'!B23,0),2)</f>
        <v>0.4</v>
      </c>
      <c r="AA6" t="s">
        <v>214</v>
      </c>
    </row>
    <row r="7" spans="1:28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>
        <v>85</v>
      </c>
      <c r="U7" t="s">
        <v>76</v>
      </c>
      <c r="V7">
        <v>5</v>
      </c>
      <c r="W7">
        <v>15</v>
      </c>
      <c r="X7" t="s">
        <v>120</v>
      </c>
      <c r="Y7" cm="1">
        <f t="array" aca="1" ref="Y7" ca="1">INDEX(Caliber!B13:'Caliber'!C23,MATCH(INDIRECT(ADDRESS(ROW(),COLUMN()-1)),Caliber!B13:'Caliber'!B23,0),2)</f>
        <v>37</v>
      </c>
      <c r="Z7" cm="1">
        <f t="array" aca="1" ref="Z7" ca="1">INDEX(Caliber!C13:'Caliber'!D23,MATCH(INDIRECT(ADDRESS(ROW(),COLUMN()-2)),Caliber!B13:'Caliber'!B23,0),2)</f>
        <v>0.4</v>
      </c>
      <c r="AA7" t="s">
        <v>213</v>
      </c>
    </row>
    <row r="8" spans="1:28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>
        <v>85</v>
      </c>
      <c r="U8" t="s">
        <v>76</v>
      </c>
      <c r="V8">
        <v>5</v>
      </c>
      <c r="W8">
        <v>15</v>
      </c>
      <c r="X8" t="s">
        <v>19</v>
      </c>
      <c r="Y8" cm="1">
        <f t="array" aca="1" ref="Y8" ca="1">INDEX(Caliber!B13:'Caliber'!C23,MATCH(INDIRECT(ADDRESS(ROW(),COLUMN()-1)),Caliber!B13:'Caliber'!B23,0),2)</f>
        <v>36</v>
      </c>
      <c r="Z8" cm="1">
        <f t="array" aca="1" ref="Z8" ca="1">INDEX(Caliber!C13:'Caliber'!D23,MATCH(INDIRECT(ADDRESS(ROW(),COLUMN()-2)),Caliber!B13:'Caliber'!B23,0),2)</f>
        <v>0.3</v>
      </c>
      <c r="AA8" t="s">
        <v>219</v>
      </c>
    </row>
    <row r="9" spans="1:28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85</v>
      </c>
      <c r="U9">
        <v>2</v>
      </c>
      <c r="V9">
        <v>5</v>
      </c>
      <c r="W9">
        <v>15</v>
      </c>
      <c r="X9" t="s">
        <v>443</v>
      </c>
      <c r="Y9" cm="1">
        <f t="array" aca="1" ref="Y9" ca="1">INDEX(Caliber!B2:'Caliber'!C11,MATCH(INDIRECT(ADDRESS(ROW(),COLUMN()-1)),Caliber!B2:'Caliber'!B11,0),2)</f>
        <v>30</v>
      </c>
      <c r="Z9" cm="1">
        <f t="array" aca="1" ref="Z9" ca="1">INDEX(Caliber!C2:'Caliber'!D11,MATCH(INDIRECT(ADDRESS(ROW(),COLUMN()-2)),Caliber!B2:'Caliber'!B11,0),2)</f>
        <v>0.35</v>
      </c>
      <c r="AA9" t="s">
        <v>444</v>
      </c>
    </row>
    <row r="10" spans="1:28" x14ac:dyDescent="0.25">
      <c r="A10" t="s">
        <v>568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>
        <v>85</v>
      </c>
      <c r="U10" t="s">
        <v>76</v>
      </c>
      <c r="V10">
        <v>5</v>
      </c>
      <c r="W10">
        <v>15</v>
      </c>
      <c r="X10" t="s">
        <v>26</v>
      </c>
      <c r="Y10" cm="1">
        <f t="array" aca="1" ref="Y10" ca="1">INDEX(Caliber!B13:'Caliber'!C23,MATCH(INDIRECT(ADDRESS(ROW(),COLUMN()-1)),Caliber!B13:'Caliber'!B23,0),2)</f>
        <v>45</v>
      </c>
      <c r="Z10" cm="1">
        <f t="array" aca="1" ref="Z10" ca="1">INDEX(Caliber!C13:'Caliber'!D23,MATCH(INDIRECT(ADDRESS(ROW(),COLUMN()-2)),Caliber!B13:'Caliber'!B23,0),2)</f>
        <v>0.6</v>
      </c>
      <c r="AA10" t="s">
        <v>213</v>
      </c>
    </row>
    <row r="11" spans="1:28" x14ac:dyDescent="0.25">
      <c r="A11" t="s">
        <v>572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>
        <v>50</v>
      </c>
      <c r="U11" t="s">
        <v>76</v>
      </c>
      <c r="V11">
        <v>5</v>
      </c>
      <c r="W11">
        <v>15</v>
      </c>
      <c r="X11" t="s">
        <v>120</v>
      </c>
      <c r="Y11" cm="1">
        <f t="array" aca="1" ref="Y11" ca="1">INDEX(Caliber!B13:'Caliber'!C23,MATCH(INDIRECT(ADDRESS(ROW(),COLUMN()-1)),Caliber!B13:'Caliber'!B23,0),2)</f>
        <v>37</v>
      </c>
      <c r="Z11" cm="1">
        <f t="array" aca="1" ref="Z11" ca="1">INDEX(Caliber!C14:'Caliber'!D24,MATCH(INDIRECT(ADDRESS(ROW(),COLUMN()-2)),Caliber!B14:'Caliber'!B24,0),2)</f>
        <v>0.4</v>
      </c>
      <c r="AA11" t="s">
        <v>117</v>
      </c>
    </row>
    <row r="12" spans="1:28" x14ac:dyDescent="0.25">
      <c r="A12" t="s">
        <v>573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>
        <v>85</v>
      </c>
      <c r="U12" t="s">
        <v>76</v>
      </c>
      <c r="V12">
        <v>5</v>
      </c>
      <c r="W12">
        <v>15</v>
      </c>
      <c r="X12" t="s">
        <v>120</v>
      </c>
      <c r="Y12" cm="1">
        <f t="array" aca="1" ref="Y12" ca="1">INDEX(Caliber!B13:'Caliber'!C23,MATCH(INDIRECT(ADDRESS(ROW(),COLUMN()-1)),Caliber!B13:'Caliber'!B23,0),2)</f>
        <v>37</v>
      </c>
      <c r="Z12" cm="1">
        <f t="array" aca="1" ref="Z12" ca="1">INDEX(Caliber!C14:'Caliber'!D24,MATCH(INDIRECT(ADDRESS(ROW(),COLUMN()-2)),Caliber!B14:'Caliber'!B24,0),2)</f>
        <v>0.4</v>
      </c>
      <c r="AA12" t="s">
        <v>444</v>
      </c>
    </row>
    <row r="13" spans="1:28" x14ac:dyDescent="0.25">
      <c r="A13" t="s">
        <v>574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>
        <v>85</v>
      </c>
      <c r="U13" t="s">
        <v>76</v>
      </c>
      <c r="V13">
        <v>5</v>
      </c>
      <c r="W13">
        <v>15</v>
      </c>
      <c r="X13" t="s">
        <v>120</v>
      </c>
      <c r="Y13" cm="1">
        <f t="array" aca="1" ref="Y13" ca="1">INDEX(Caliber!B13:'Caliber'!C23,MATCH(INDIRECT(ADDRESS(ROW(),COLUMN()-1)),Caliber!B13:'Caliber'!B23,0),2)</f>
        <v>37</v>
      </c>
      <c r="Z13" cm="1">
        <f t="array" aca="1" ref="Z13" ca="1">INDEX(Caliber!C14:'Caliber'!D24,MATCH(INDIRECT(ADDRESS(ROW(),COLUMN()-2)),Caliber!B14:'Caliber'!B24,0),2)</f>
        <v>0.4</v>
      </c>
      <c r="AA13" t="s">
        <v>444</v>
      </c>
    </row>
    <row r="14" spans="1:28" x14ac:dyDescent="0.25">
      <c r="A14" t="s">
        <v>575</v>
      </c>
      <c r="B14">
        <v>48</v>
      </c>
      <c r="C14" t="s">
        <v>212</v>
      </c>
      <c r="D14">
        <v>57000</v>
      </c>
      <c r="E14" t="b">
        <v>1</v>
      </c>
      <c r="F14" t="b">
        <v>1</v>
      </c>
      <c r="G14" t="s">
        <v>76</v>
      </c>
      <c r="H14">
        <v>145</v>
      </c>
      <c r="I14" t="s">
        <v>76</v>
      </c>
      <c r="J14">
        <v>55</v>
      </c>
      <c r="K14">
        <v>60</v>
      </c>
      <c r="L14" t="s">
        <v>76</v>
      </c>
      <c r="M14">
        <v>63</v>
      </c>
      <c r="N14">
        <v>35</v>
      </c>
      <c r="O14" t="s">
        <v>76</v>
      </c>
      <c r="P14">
        <v>30</v>
      </c>
      <c r="Q14">
        <v>20</v>
      </c>
      <c r="R14">
        <v>200</v>
      </c>
      <c r="S14">
        <v>5</v>
      </c>
      <c r="T14">
        <v>85</v>
      </c>
      <c r="U14" t="s">
        <v>76</v>
      </c>
      <c r="V14">
        <v>5</v>
      </c>
      <c r="W14">
        <v>15</v>
      </c>
      <c r="X14" t="s">
        <v>120</v>
      </c>
      <c r="Y14" cm="1">
        <f t="array" aca="1" ref="Y14" ca="1">INDEX(Caliber!B13:'Caliber'!C23,MATCH(INDIRECT(ADDRESS(ROW(),COLUMN()-1)),Caliber!B13:'Caliber'!B23,0),2)</f>
        <v>37</v>
      </c>
      <c r="Z14" cm="1">
        <f t="array" aca="1" ref="Z14" ca="1">INDEX(Caliber!C14:'Caliber'!D24,MATCH(INDIRECT(ADDRESS(ROW(),COLUMN()-2)),Caliber!B14:'Caliber'!B24,0),2)</f>
        <v>0.4</v>
      </c>
      <c r="AA14" t="s">
        <v>444</v>
      </c>
    </row>
    <row r="15" spans="1:28" x14ac:dyDescent="0.25">
      <c r="A15" t="s">
        <v>576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>
        <v>85</v>
      </c>
      <c r="U15" t="s">
        <v>76</v>
      </c>
      <c r="V15">
        <v>5</v>
      </c>
      <c r="W15">
        <v>15</v>
      </c>
      <c r="X15" t="s">
        <v>26</v>
      </c>
      <c r="Y15" cm="1">
        <f t="array" aca="1" ref="Y15" ca="1">INDEX(Caliber!B13:'Caliber'!C23,MATCH(INDIRECT(ADDRESS(ROW(),COLUMN()-1)),Caliber!B13:'Caliber'!B23,0),2)</f>
        <v>45</v>
      </c>
      <c r="Z15" cm="1">
        <f t="array" aca="1" ref="Z15" ca="1">INDEX(Caliber!C14:'Caliber'!D24,MATCH(INDIRECT(ADDRESS(ROW(),COLUMN()-2)),Caliber!B14:'Caliber'!B24,0),2)</f>
        <v>0.6</v>
      </c>
      <c r="AA15" t="s">
        <v>213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540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opLeftCell="B1" workbookViewId="0">
      <pane ySplit="1" topLeftCell="A25" activePane="bottomLeft" state="frozen"/>
      <selection pane="bottomLeft" activeCell="F12" sqref="F12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474</v>
      </c>
      <c r="F2" s="45" t="s">
        <v>474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475</v>
      </c>
      <c r="F3" s="46" t="s">
        <v>475</v>
      </c>
      <c r="G3" s="46" t="s">
        <v>476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477</v>
      </c>
      <c r="F4" s="60" t="s">
        <v>481</v>
      </c>
      <c r="G4" s="60" t="s">
        <v>480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483</v>
      </c>
      <c r="F5" s="61" t="s">
        <v>490</v>
      </c>
      <c r="G5" s="61" t="s">
        <v>490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484</v>
      </c>
      <c r="F6" s="46" t="s">
        <v>487</v>
      </c>
      <c r="G6" s="46" t="s">
        <v>588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482</v>
      </c>
      <c r="F7" s="59" t="s">
        <v>485</v>
      </c>
      <c r="G7" s="59" t="s">
        <v>486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488</v>
      </c>
      <c r="F8" s="61" t="s">
        <v>489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569</v>
      </c>
      <c r="G9" s="46" t="s">
        <v>577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578</v>
      </c>
      <c r="G10" s="59" t="s">
        <v>491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566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478</v>
      </c>
      <c r="G12" s="46" t="s">
        <v>479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467</v>
      </c>
      <c r="F14" s="61" t="s">
        <v>467</v>
      </c>
      <c r="G14" s="61" t="s">
        <v>465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466</v>
      </c>
      <c r="F15" s="46" t="s">
        <v>464</v>
      </c>
      <c r="G15" s="46" t="s">
        <v>584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543</v>
      </c>
      <c r="F16" s="59" t="s">
        <v>463</v>
      </c>
      <c r="G16" s="59" t="s">
        <v>585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565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462</v>
      </c>
      <c r="F19" s="59" t="s">
        <v>542</v>
      </c>
      <c r="G19" s="59" t="s">
        <v>544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553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564</v>
      </c>
      <c r="F21" s="46" t="s">
        <v>552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469</v>
      </c>
      <c r="G23" s="61" t="s">
        <v>473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560</v>
      </c>
      <c r="F24" s="46" t="s">
        <v>470</v>
      </c>
      <c r="G24" s="46" t="s">
        <v>472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559</v>
      </c>
      <c r="F25" s="47" t="s">
        <v>468</v>
      </c>
      <c r="G25" s="47" t="s">
        <v>471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528</v>
      </c>
      <c r="F29" s="64" t="s">
        <v>529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527</v>
      </c>
      <c r="F30" s="71" t="s">
        <v>530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526</v>
      </c>
      <c r="F31" s="74" t="s">
        <v>531</v>
      </c>
      <c r="G31" s="78" t="s">
        <v>525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520</v>
      </c>
      <c r="F32" s="80" t="s">
        <v>521</v>
      </c>
      <c r="G32" s="73" t="s">
        <v>522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519</v>
      </c>
      <c r="F33" s="71" t="s">
        <v>523</v>
      </c>
      <c r="G33" s="79" t="s">
        <v>523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517</v>
      </c>
      <c r="F34" s="81" t="s">
        <v>518</v>
      </c>
      <c r="G34" s="67" t="s">
        <v>524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506</v>
      </c>
      <c r="F35" s="75" t="s">
        <v>504</v>
      </c>
      <c r="G35" s="75" t="s">
        <v>504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507</v>
      </c>
      <c r="F36" s="79" t="s">
        <v>503</v>
      </c>
      <c r="G36" s="79" t="s">
        <v>503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477</v>
      </c>
      <c r="F37" s="90" t="s">
        <v>505</v>
      </c>
      <c r="G37" s="90" t="s">
        <v>505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499</v>
      </c>
      <c r="F38" s="85" t="s">
        <v>498</v>
      </c>
      <c r="G38" s="63" t="s">
        <v>567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500</v>
      </c>
      <c r="F39" s="71" t="s">
        <v>501</v>
      </c>
      <c r="G39" s="79" t="s">
        <v>501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545</v>
      </c>
      <c r="F40" s="81" t="s">
        <v>502</v>
      </c>
      <c r="G40" s="67" t="s">
        <v>502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492</v>
      </c>
      <c r="F41" s="80" t="s">
        <v>496</v>
      </c>
      <c r="G41" s="86" t="s">
        <v>563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493</v>
      </c>
      <c r="F42" s="88" t="s">
        <v>497</v>
      </c>
      <c r="G42" s="87" t="s">
        <v>562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494</v>
      </c>
      <c r="F43" s="89" t="s">
        <v>495</v>
      </c>
      <c r="G43" s="67" t="s">
        <v>561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515</v>
      </c>
      <c r="F44" s="82" t="s">
        <v>516</v>
      </c>
      <c r="G44" s="68" t="s">
        <v>516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570</v>
      </c>
      <c r="F45" s="69" t="s">
        <v>581</v>
      </c>
      <c r="G45" s="69" t="s">
        <v>582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579</v>
      </c>
      <c r="F46" s="81" t="s">
        <v>580</v>
      </c>
      <c r="G46" s="67" t="s">
        <v>583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513</v>
      </c>
      <c r="G47" s="63" t="s">
        <v>473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510</v>
      </c>
      <c r="F48" s="83" t="s">
        <v>514</v>
      </c>
      <c r="G48" s="70" t="s">
        <v>508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511</v>
      </c>
      <c r="F49" s="72" t="s">
        <v>512</v>
      </c>
      <c r="G49" s="84" t="s">
        <v>509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4" sqref="D2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A10" t="s">
        <v>589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534</v>
      </c>
      <c r="B14" s="14"/>
    </row>
    <row r="15" spans="1:5" x14ac:dyDescent="0.25">
      <c r="A15" t="s">
        <v>571</v>
      </c>
      <c r="B15" s="14"/>
    </row>
    <row r="16" spans="1:5" x14ac:dyDescent="0.25">
      <c r="A16" t="s">
        <v>536</v>
      </c>
      <c r="B16" s="14"/>
    </row>
    <row r="17" spans="1:2" x14ac:dyDescent="0.25">
      <c r="A17" t="s">
        <v>590</v>
      </c>
      <c r="B17" s="14"/>
    </row>
    <row r="18" spans="1:2" x14ac:dyDescent="0.25">
      <c r="A18" t="s">
        <v>537</v>
      </c>
      <c r="B18" s="14"/>
    </row>
    <row r="19" spans="1:2" x14ac:dyDescent="0.25">
      <c r="A19" t="s">
        <v>538</v>
      </c>
      <c r="B19" s="14"/>
    </row>
    <row r="20" spans="1:2" x14ac:dyDescent="0.25">
      <c r="A20" t="s">
        <v>554</v>
      </c>
      <c r="B20" s="14"/>
    </row>
    <row r="21" spans="1:2" x14ac:dyDescent="0.25">
      <c r="A21" t="s">
        <v>586</v>
      </c>
      <c r="B21" s="14"/>
    </row>
    <row r="22" spans="1:2" x14ac:dyDescent="0.25">
      <c r="A22" t="s">
        <v>587</v>
      </c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2024-10-12T20:14:34Z</dcterms:modified>
</cp:coreProperties>
</file>