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2B16DD70-0ABC-48BF-9995-CA3F96B5D7DF}" xr6:coauthVersionLast="47" xr6:coauthVersionMax="47" xr10:uidLastSave="{00000000-0000-0000-0000-000000000000}"/>
  <bookViews>
    <workbookView xWindow="-120" yWindow="-120" windowWidth="29040" windowHeight="15840" firstSheet="2" activeTab="2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6" i="2" l="1"/>
  <c r="W16" i="2"/>
  <c r="X15" i="5"/>
  <c r="Y15" i="5"/>
  <c r="Y14" i="5"/>
  <c r="X14" i="5"/>
  <c r="X16" i="3"/>
  <c r="W16" i="3"/>
  <c r="X15" i="2"/>
  <c r="W15" i="2"/>
  <c r="Y9" i="4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Y14" i="7" a="1"/>
  <c r="X11" i="7" a="1"/>
  <c r="X19" i="4" a="1"/>
  <c r="X5" i="8" a="1"/>
  <c r="X53" i="4" a="1"/>
  <c r="X6" i="3" a="1"/>
  <c r="Y8" i="7" a="1"/>
  <c r="Y4" i="7" a="1"/>
  <c r="X16" i="8" a="1"/>
  <c r="Y29" i="4" a="1"/>
  <c r="Y9" i="8" a="1"/>
  <c r="Y15" i="8" a="1"/>
  <c r="Y54" i="4" a="1"/>
  <c r="X11" i="8" a="1"/>
  <c r="X5" i="7" a="1"/>
  <c r="Y16" i="8" a="1"/>
  <c r="Y30" i="4" a="1"/>
  <c r="Y6" i="7" a="1"/>
  <c r="Y7" i="7" a="1"/>
  <c r="X29" i="4" a="1"/>
  <c r="Y13" i="8" a="1"/>
  <c r="X4" i="8" a="1"/>
  <c r="Y3" i="7" a="1"/>
  <c r="X9" i="3" a="1"/>
  <c r="Y12" i="4" a="1"/>
  <c r="X16" i="4" a="1"/>
  <c r="Y5" i="8" a="1"/>
  <c r="Y3" i="8" a="1"/>
  <c r="Y6" i="8" a="1"/>
  <c r="Y10" i="8" a="1"/>
  <c r="X3" i="8" a="1"/>
  <c r="Y7" i="4" a="1"/>
  <c r="X9" i="7" a="1"/>
  <c r="Y56" i="4" a="1"/>
  <c r="W9" i="3" a="1"/>
  <c r="X15" i="8" a="1"/>
  <c r="Y13" i="7" a="1"/>
  <c r="X8" i="8" a="1"/>
  <c r="Y27" i="4" a="1"/>
  <c r="Y2" i="4" a="1"/>
  <c r="X56" i="4" a="1"/>
  <c r="Y8" i="8" a="1"/>
  <c r="Y26" i="4" a="1"/>
  <c r="X25" i="4" a="1"/>
  <c r="X8" i="7" a="1"/>
  <c r="Y7" i="8" a="1"/>
  <c r="Z11" i="6" a="1"/>
  <c r="Y11" i="7" a="1"/>
  <c r="X10" i="7" a="1"/>
  <c r="Y24" i="4" a="1"/>
  <c r="Y16" i="4" a="1"/>
  <c r="Y5" i="7" a="1"/>
  <c r="Y53" i="4" a="1"/>
  <c r="X26" i="4" a="1"/>
  <c r="X2" i="8" a="1"/>
  <c r="Y4" i="8" a="1"/>
  <c r="Y39" i="4" a="1"/>
  <c r="X10" i="8" a="1"/>
  <c r="X12" i="7" a="1"/>
  <c r="X55" i="4" a="1"/>
  <c r="Y11" i="6" a="1"/>
  <c r="Y12" i="7" a="1"/>
  <c r="W3" i="2" a="1"/>
  <c r="X11" i="6" a="1"/>
  <c r="X2" i="7" a="1"/>
  <c r="X14" i="8" a="1"/>
  <c r="X15" i="7" a="1"/>
  <c r="X7" i="8" a="1"/>
  <c r="Y12" i="8" a="1"/>
  <c r="Y15" i="7" a="1"/>
  <c r="X9" i="8" a="1"/>
  <c r="X24" i="4" a="1"/>
  <c r="X4" i="7" a="1"/>
  <c r="Y2" i="7" a="1"/>
  <c r="Y9" i="7" a="1"/>
  <c r="X39" i="4" a="1"/>
  <c r="X13" i="7" a="1"/>
  <c r="X6" i="8" a="1"/>
  <c r="Y14" i="8" a="1"/>
  <c r="X30" i="4" a="1"/>
  <c r="Y19" i="4" a="1"/>
  <c r="X54" i="4" a="1"/>
  <c r="Y55" i="4" a="1"/>
  <c r="X14" i="7" a="1"/>
  <c r="Y10" i="7" a="1"/>
  <c r="X7" i="7" a="1"/>
  <c r="X13" i="8" a="1"/>
  <c r="X27" i="4" a="1"/>
  <c r="Y11" i="8" a="1"/>
  <c r="X3" i="2" a="1"/>
  <c r="X12" i="4" a="1"/>
  <c r="Y25" i="4" a="1"/>
  <c r="X7" i="4" a="1"/>
  <c r="X3" i="7" a="1"/>
  <c r="Y2" i="8" a="1"/>
  <c r="X12" i="8" a="1"/>
  <c r="X6" i="7" a="1"/>
  <c r="W6" i="3" a="1"/>
  <c r="X2" i="4" a="1"/>
  <c r="Y15" i="7" l="1"/>
  <c r="Y14" i="7"/>
  <c r="Y13" i="7"/>
  <c r="Y12" i="7"/>
  <c r="Y11" i="7"/>
  <c r="X15" i="7"/>
  <c r="X14" i="7"/>
  <c r="X13" i="7"/>
  <c r="X12" i="7"/>
  <c r="X11" i="7"/>
  <c r="Y10" i="7"/>
  <c r="X10" i="7"/>
  <c r="Y55" i="4"/>
  <c r="X55" i="4"/>
  <c r="Y8" i="8"/>
  <c r="X8" i="8"/>
  <c r="Y54" i="4"/>
  <c r="X54" i="4"/>
  <c r="Y53" i="4"/>
  <c r="X53" i="4"/>
  <c r="X6" i="3"/>
  <c r="W6" i="3"/>
  <c r="Z11" i="6"/>
  <c r="Y11" i="6"/>
  <c r="X11" i="6"/>
  <c r="Y9" i="7"/>
  <c r="X9" i="7"/>
  <c r="X9" i="3"/>
  <c r="W9" i="3"/>
  <c r="Y27" i="4"/>
  <c r="X27" i="4"/>
  <c r="X56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6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<sst xmlns="http://schemas.openxmlformats.org/spreadsheetml/2006/main" count="1763" uniqueCount="587">
  <si>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</si>
  <si>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</si>
  <si>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</si>
  <si>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</si>
  <si>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</si>
  <si>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</si>
  <si>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</si>
  <si>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</si>
  <si>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</si>
  <si>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</si>
  <si>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</si>
  <si>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</si>
  <si>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</si>
  <si>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</si>
  <si>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</si>
  <si>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</si>
  <si>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</si>
  <si>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</si>
  <si>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</si>
  <si>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</si>
  <si>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</si>
  <si>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</si>
  <si>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</si>
  <si>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</si>
  <si>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</si>
  <si>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</si>
  <si>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</si>
  <si>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</si>
  <si>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</si>
  <si>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</si>
  <si>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</si>
  <si>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</si>
  <si>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</si>
  <si>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</si>
  <si>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</si>
  <si>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</si>
  <si>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</si>
  <si>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</si>
  <si>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</si>
  <si>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</si>
  <si>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</si>
  <si>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</si>
  <si>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</si>
  <si>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</si>
  <si>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</si>
  <si>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</si>
  <si>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</si>
  <si>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</si>
  <si>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</si>
  <si>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</si>
  <si>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</si>
  <si>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</si>
  <si>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</si>
  <si>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</si>
  <si>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</si>
  <si>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</si>
  <si>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</si>
  <si>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</si>
  <si>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</si>
  <si>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</si>
  <si>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</si>
  <si>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</si>
  <si>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</si>
  <si>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</si>
  <si>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</si>
  <si>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</si>
  <si>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</si>
  <si>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</si>
  <si>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</si>
  <si>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</si>
  <si>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</si>
  <si>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</si>
  <si>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</si>
  <si>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</si>
  <si>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</si>
  <si>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</si>
  <si>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</si>
  <si>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</si>
  <si>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</si>
  <si>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</si>
  <si>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</si>
  <si>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</si>
  <si>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</si>
  <si>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</si>
  <si>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</si>
  <si>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</si>
  <si>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</si>
  <si>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</si>
  <si>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</si>
  <si>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</si>
  <si>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</si>
  <si>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</si>
  <si>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</si>
  <si>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</si>
  <si>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</si>
  <si>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</si>
  <si>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</si>
  <si>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</si>
  <si>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</si>
  <si>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</si>
  <si>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</si>
  <si>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</si>
  <si>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</si>
  <si>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</si>
  <si>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</si>
  <si>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</si>
  <si>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</si>
  <si>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</si>
  <si>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</si>
  <si>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</si>
  <si>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</si>
  <si>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</si>
  <si>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</si>
  <si>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</si>
  <si>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</si>
  <si>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</si>
  <si>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</si>
  <si>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</si>
  <si>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</si>
  <si>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</si>
  <si>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</si>
  <si>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</si>
  <si>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</si>
  <si>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</si>
  <si>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</si>
  <si>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</si>
  <si>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</si>
  <si>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</si>
  <si>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</si>
  <si>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</si>
  <si>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</si>
  <si>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</si>
  <si>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</si>
  <si>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</si>
  <si>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</si>
  <si>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</si>
  <si>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</si>
  <si>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</si>
  <si>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</si>
  <si>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</si>
  <si>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</si>
  <si>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</si>
  <si>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</si>
  <si>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</si>
  <si>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</si>
  <si>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</si>
  <si>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</si>
  <si>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</si>
  <si>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</si>
  <si>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</si>
  <si>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</si>
  <si>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</si>
  <si>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</si>
  <si>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</si>
  <si>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</si>
  <si>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</si>
  <si>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</si>
  <si>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</si>
  <si>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</si>
  <si>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</si>
  <si>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</si>
  <si>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</si>
  <si>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</si>
  <si>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</si>
  <si>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</si>
  <si>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</si>
  <si>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</si>
  <si>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</si>
  <si>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</si>
  <si>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</si>
  <si>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</si>
  <si>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</si>
  <si>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</si>
  <si>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</si>
  <si>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</si>
  <si>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</si>
  <si>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</si>
  <si>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</si>
  <si>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</si>
  <si>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</si>
  <si>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</si>
  <si>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</si>
  <si>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</si>
  <si>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</si>
  <si>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</si>
  <si>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</si>
  <si>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</si>
  <si>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</si>
  <si>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</si>
  <si>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</si>
  <si>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</si>
  <si>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</si>
  <si>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</si>
  <si>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</si>
  <si>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</si>
  <si>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</si>
  <si>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</si>
  <si>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</si>
  <si>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</si>
  <si>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</si>
  <si>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</si>
  <si>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</si>
  <si>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</si>
  <si>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</si>
  <si>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</si>
  <si>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</si>
  <si>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</si>
  <si>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</si>
  <si>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</si>
  <si>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</si>
  <si>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</si>
  <si>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</si>
  <si>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</si>
  <si>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</si>
  <si>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</si>
  <si>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</si>
  <si>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</si>
  <si>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</si>
  <si>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</si>
  <si>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</si>
  <si>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</si>
  <si>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</si>
  <si>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</si>
  <si>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</si>
  <si>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</si>
  <si>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</si>
  <si>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</si>
  <si>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</si>
  <si>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</si>
  <si>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</si>
  <si>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</si>
  <si>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</si>
  <si>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</si>
  <si>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</si>
  <si>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</si>
  <si>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</si>
  <si>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</si>
  <si>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</si>
  <si>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</si>
  <si>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</si>
  <si>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</si>
  <si>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</si>
  <si>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</si>
  <si>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</si>
  <si>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</si>
  <si>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</si>
  <si>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</si>
  <si>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</si>
  <si>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</si>
  <si>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</si>
  <si>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</si>
  <si>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</si>
  <si>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</si>
  <si>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</si>
  <si>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</si>
  <si>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</si>
  <si>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</si>
  <si>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</si>
  <si>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</si>
  <si>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</si>
  <si>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</si>
  <si>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</si>
  <si>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</si>
  <si>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</si>
  <si>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</si>
  <si>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</si>
  <si>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</si>
  <si>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</si>
  <si>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</si>
  <si>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</si>
  <si>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</si>
  <si>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</si>
  <si>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</si>
  <si>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</si>
  <si>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</si>
  <si>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</si>
  <si>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</si>
  <si>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</si>
  <si>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</si>
  <si>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</si>
  <si>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</si>
  <si>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</si>
  <si>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</si>
  <si>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</si>
  <si>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</si>
  <si>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</si>
  <si>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</si>
  <si>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</si>
  <si>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</si>
  <si>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</si>
  <si>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</si>
  <si>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</si>
  <si>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</si>
  <si>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</si>
  <si>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</si>
  <si>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</si>
  <si>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</si>
  <si>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</si>
  <si>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</si>
  <si>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</si>
  <si>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</si>
  <si>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</si>
  <si>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</si>
  <si>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</si>
  <si>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</si>
  <si>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</si>
  <si>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</si>
  <si>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</si>
  <si>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</si>
  <si>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</si>
  <si>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</si>
  <si>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</si>
  <si>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</si>
  <si>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</si>
  <si>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</si>
  <si>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</si>
  <si>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</si>
  <si>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</si>
  <si>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</si>
  <si>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</si>
  <si>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</si>
  <si>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</si>
  <si>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</si>
  <si>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</si>
  <si>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</si>
  <si>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</si>
  <si>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</si>
  <si>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</si>
  <si>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</si>
  <si>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</si>
  <si>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</si>
  <si>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</si>
  <si>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</si>
  <si>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</si>
  <si>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</si>
  <si>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</si>
  <si>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</si>
  <si>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</si>
  <si>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</si>
  <si>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</si>
  <si>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</si>
  <si>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</si>
  <si>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</si>
  <si>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</si>
  <si>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</si>
  <si>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</si>
  <si>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SR3</t>
  </si>
  <si>
    <t>Vest (30)</t>
  </si>
  <si>
    <t>Western Europe</t>
  </si>
  <si>
    <t>North America</t>
  </si>
  <si>
    <t>M4 Carbine</t>
  </si>
  <si>
    <t>AK-74</t>
  </si>
  <si>
    <t>TEC-9</t>
  </si>
  <si>
    <t>M16</t>
  </si>
  <si>
    <t>Engineer</t>
  </si>
  <si>
    <t>None</t>
  </si>
  <si>
    <t>Medic</t>
  </si>
  <si>
    <t xml:space="preserve">None
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</si>
  <si>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</si>
  <si>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</si>
  <si>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</si>
  <si>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</si>
  <si>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</si>
  <si>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</si>
  <si>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</si>
  <si>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 (2 Rockets)</t>
  </si>
  <si>
    <t>M1911 (2 Grenades)</t>
  </si>
  <si>
    <t>M1911 (1 High-ex)</t>
  </si>
  <si>
    <t>Milkor MGL</t>
  </si>
  <si>
    <t>Terrorist 2</t>
  </si>
  <si>
    <t>Heavy Vest (40)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</si>
  <si>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</si>
  <si>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</si>
  <si>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</si>
  <si>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</si>
  <si>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</si>
  <si>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</si>
  <si>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</si>
  <si>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</si>
  <si>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</si>
  <si>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</si>
  <si>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</si>
  <si>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</si>
  <si>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</si>
  <si>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</si>
  <si>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</si>
  <si>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</si>
  <si>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</si>
  <si>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</si>
  <si>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</si>
  <si>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</si>
  <si>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</si>
  <si>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</si>
  <si>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</si>
  <si>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</si>
  <si>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</si>
  <si>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</si>
  <si>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</si>
  <si>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</si>
  <si>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</si>
  <si>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</si>
  <si>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</si>
  <si>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</si>
  <si>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</si>
  <si>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</si>
  <si>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</si>
  <si>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</si>
  <si>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</si>
  <si>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</si>
  <si>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</si>
  <si>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</si>
  <si>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</si>
  <si>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</si>
  <si>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</si>
  <si>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</si>
  <si>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</si>
  <si>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</si>
  <si>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</si>
  <si>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</si>
  <si>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</si>
  <si>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</si>
  <si>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</si>
  <si>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</si>
  <si>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</si>
  <si>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</si>
  <si>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</si>
  <si>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</si>
  <si>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</si>
  <si>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</si>
  <si>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</si>
  <si>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</si>
  <si>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</si>
  <si>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</si>
  <si>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</si>
  <si>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</si>
  <si>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</si>
  <si>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</si>
  <si>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</si>
  <si>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</si>
  <si>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</si>
  <si>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</si>
  <si>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</si>
  <si>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</si>
  <si>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</si>
  <si>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</si>
  <si>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</si>
  <si>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</si>
  <si>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</si>
  <si>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</si>
  <si>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</si>
  <si>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</si>
  <si>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</si>
  <si>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</si>
  <si>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</si>
  <si>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</si>
  <si>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</si>
  <si>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P90 (Sopmod)</t>
  </si>
  <si>
    <t>Quick weapon attachment researches when you get a weapon that can use them (ie get m4 from enemy + have sopmod unlocked -&gt; research -&gt; can apply sopmod despite not doing m4 acquisition).</t>
  </si>
  <si>
    <t>Aks-74u</t>
  </si>
  <si>
    <t>Aks-74u (Sopmod)</t>
  </si>
  <si>
    <t>M9</t>
  </si>
  <si>
    <t>AKM/AKs-74u/?</t>
  </si>
  <si>
    <t>M1911/M9/Dual M9s</t>
  </si>
  <si>
    <t>Remington 870/M3/Remington (slug)</t>
  </si>
  <si>
    <t>Spas12/Remington 870/Spas12(slug)</t>
  </si>
  <si>
    <t>Spas12/Remington 870 (slug)/Spas12 (inc)</t>
  </si>
  <si>
    <t>Remington 870/M3 (slug)/M3 (inc)</t>
  </si>
  <si>
    <t>KS-23/KS-23 (slug)/KS-23(NL)</t>
  </si>
  <si>
    <t>Skorpion/Uzi/Skorpion</t>
  </si>
  <si>
    <t>Double Barrel/Skorpion/Uzi</t>
  </si>
  <si>
    <t>M16 (Scoped)/SKS/M14 (Scoped)</t>
  </si>
  <si>
    <t>SKS/Dragunov/SKS</t>
  </si>
  <si>
    <t>FN FAL (scoped)/Dragunov/FN FAL (scoped)</t>
  </si>
  <si>
    <t>M82 Barret/M24 SWS/AWM</t>
  </si>
  <si>
    <t>Sako TRG/M82 Barrett/AWP</t>
  </si>
  <si>
    <t>VSS/OSV 96/OSV 96</t>
  </si>
  <si>
    <t>AK-12/Aks-74u (Sopmod)/RK-62</t>
  </si>
  <si>
    <t>HK416/G36/Famas</t>
  </si>
  <si>
    <t>FN SCAR L/FN SCAR H/?</t>
  </si>
  <si>
    <t>M4 Carbine/SCAR L/FX-05</t>
  </si>
  <si>
    <t>AK-74/G3?</t>
  </si>
  <si>
    <t>AR-18/G3?</t>
  </si>
  <si>
    <t>Origin-12/Deagle/Gold Deagle</t>
  </si>
  <si>
    <t>M4 Carbine/SCAR L/Deagle</t>
  </si>
  <si>
    <t>Remington 870/M9/Deagle</t>
  </si>
  <si>
    <t>Skorpion/Stechkin/Glock 17</t>
  </si>
  <si>
    <t>TEC-9/Glock18/Spas 12</t>
  </si>
  <si>
    <t>M16/M16 (m203 Smoke)/Deagle</t>
  </si>
  <si>
    <t>M4 Carbine/M4 (M320 Smoke)/M4 (UBS)</t>
  </si>
  <si>
    <t>AR-18/Spas 12/G3</t>
  </si>
  <si>
    <t>AR-18/G3/Spas 12</t>
  </si>
  <si>
    <t>AKM/AK-74</t>
  </si>
  <si>
    <t>RPK/RPK/AKM</t>
  </si>
  <si>
    <t>AKs-74u/AK-74/Glock 17</t>
  </si>
  <si>
    <t>M249/M60/M60</t>
  </si>
  <si>
    <t>Vityaz/AKs-74u (Sopmod)/Vektor</t>
  </si>
  <si>
    <t>UMP/CBJ-MS/Five Seven</t>
  </si>
  <si>
    <t>MP5SD/Glock 18 (Stock)/Taser</t>
  </si>
  <si>
    <t>SIG MPX/MP7/Skorpion EVO</t>
  </si>
  <si>
    <t>Versek/AK-12/AKs-74u (Sopmod)</t>
  </si>
  <si>
    <t>FN P90/G36C/Spas 12 (inc)</t>
  </si>
  <si>
    <t>KS-23/Saiga 12/Sledgehammer</t>
  </si>
  <si>
    <t>KS-23 (NL)/Saiga 12(NL)/Saiga 12</t>
  </si>
  <si>
    <t>Origin 12 (NL)/USAS 12(NL)/USAS 12</t>
  </si>
  <si>
    <t>Origin 12/USAS 12/Origin 12 (Slug)</t>
  </si>
  <si>
    <t>AA-12/Mk 18 Mod 0 MASS/AA-12 (Slug)</t>
  </si>
  <si>
    <t>HK416 (SOPMOD)/Tavor 95x/HK416 (Mass)</t>
  </si>
  <si>
    <t>AK-15/RK-62/AK-15 (Scoped)</t>
  </si>
  <si>
    <t>Mk 18 Mod 0 (SOPMOD)/Scar L (Sopmod)/Scar H</t>
  </si>
  <si>
    <t>AK-12/AK-12 (Scoped)/?</t>
  </si>
  <si>
    <t>Famas/G36/?</t>
  </si>
  <si>
    <t>Sako TRG/MSG 90/M82</t>
  </si>
  <si>
    <t>M82/Scar H (Sopmod)/AWM</t>
  </si>
  <si>
    <t>AWP/PSG 1/PSG 1</t>
  </si>
  <si>
    <t>M24 SWS/M14 (Scoped)/M24 SWS</t>
  </si>
  <si>
    <t>M24 SWS/Scar H (Sopmod)/AWM</t>
  </si>
  <si>
    <t>Dragunov/VSS/VSS</t>
  </si>
  <si>
    <t>AWP/PSG 1/MSG 90</t>
  </si>
  <si>
    <t>RPK</t>
  </si>
  <si>
    <t>Pecheneg/?/RPK</t>
  </si>
  <si>
    <t>Shield + M1911/M9/P226</t>
  </si>
  <si>
    <t>Shield + MK 23/P226/Deagle</t>
  </si>
  <si>
    <t>Shield + Glock 17/Manhurin/Taser</t>
  </si>
  <si>
    <t>Shield + Makarov/Skorpion/Knife</t>
  </si>
  <si>
    <t>Shield + Vektor/Versek/SR-3</t>
  </si>
  <si>
    <t>Shield + SR-3 Vikhr/Versek/Vektor</t>
  </si>
  <si>
    <t>Shield + Five-seveN/Glock 18/Glock 18 (Stock)</t>
  </si>
  <si>
    <t>Shield + MK 23/Deagle/P226</t>
  </si>
  <si>
    <t>Skorpion EVO/Deagle/Golden Deagle</t>
  </si>
  <si>
    <t>MK23/M4 Carbine (Sopmod)/?</t>
  </si>
  <si>
    <t>Glock 18/G36C/?</t>
  </si>
  <si>
    <t>Glock 17/AKs-74u (Sopmod)/?</t>
  </si>
  <si>
    <t>Saiga 12/SR-3/?</t>
  </si>
  <si>
    <t>HK417/?/?</t>
  </si>
  <si>
    <t>Deagle/Skorpion EVO/?</t>
  </si>
  <si>
    <t>Browning HP</t>
  </si>
  <si>
    <t>M72 LAW</t>
  </si>
  <si>
    <t>Sten</t>
  </si>
  <si>
    <t>M1 Garand</t>
  </si>
  <si>
    <t>LAMG</t>
  </si>
  <si>
    <t>Mac 10</t>
  </si>
  <si>
    <t>SMAW</t>
  </si>
  <si>
    <t>Built in Ammo, Not reloadable</t>
  </si>
  <si>
    <t>Single Use</t>
  </si>
  <si>
    <t>M3 Grease Gun</t>
  </si>
  <si>
    <t>M3 Grease Gun/TEC-9/M3 Grease Gun</t>
  </si>
  <si>
    <t>M3 Grease Gun/Double Barrel/Skorpion</t>
  </si>
  <si>
    <t>M3 Grease Gun/TEC-9/M3 Grease Gun + (1 Grenade)</t>
  </si>
  <si>
    <t>AA-12(NL)/Serbu/Serbu (Breach)</t>
  </si>
  <si>
    <t>Snap</t>
  </si>
  <si>
    <t>[30,45,60][1]</t>
  </si>
  <si>
    <t>AK-74 (GP-25)</t>
  </si>
  <si>
    <t>Arcing</t>
  </si>
  <si>
    <t>VOG-25 (Frag)</t>
  </si>
  <si>
    <t>GRD-50 (Smoke)</t>
  </si>
  <si>
    <t>RPG-7/Ak-74 (GP-25)/Ak-74 (GP-25)</t>
  </si>
  <si>
    <t>RPG-7/RPG-7/Ak-74 (GP-25)</t>
  </si>
  <si>
    <t>M110 or M2010</t>
  </si>
  <si>
    <t>.30-06</t>
  </si>
  <si>
    <t>Unscoped, Sling</t>
  </si>
  <si>
    <t>M1D Garand</t>
  </si>
  <si>
    <t>Sling</t>
  </si>
  <si>
    <t>M1 Garand/M1D Garand/Hunting Rifle</t>
  </si>
  <si>
    <t>Hunting Rifle/Hunting Rifle/M1 Garand</t>
  </si>
  <si>
    <t>SIG MPX/MP7/Skorpion EVO + (flashbang)</t>
  </si>
  <si>
    <t>FN P90/FN P90 (Sopmod)/Spas 12 (inc) + (flashbang)</t>
  </si>
  <si>
    <t>Versek/AK-12/AKs-74u (Sopmod) + (flashbang)</t>
  </si>
  <si>
    <t>Hi-Power (2 Molotovs)</t>
  </si>
  <si>
    <t xml:space="preserve">Hi-Power  </t>
  </si>
  <si>
    <t>(1 Grenade) + (AK-74/?/AKs-74u)</t>
  </si>
  <si>
    <t>KS-23/Saiga 12/KS-23 (1xFlash 2xbuck)</t>
  </si>
  <si>
    <t>FN MAG</t>
  </si>
  <si>
    <t>FN Minimi/FN Minimi/FN MAG</t>
  </si>
  <si>
    <t>FN Minimi/FN Mag/CBJ-MS (SAW)</t>
  </si>
  <si>
    <t>Bren</t>
  </si>
  <si>
    <t>AUG HBAR</t>
  </si>
  <si>
    <t>MG36</t>
  </si>
  <si>
    <t>C7A1 LSW</t>
  </si>
  <si>
    <t>Ultimax 100</t>
  </si>
  <si>
    <t>M60E6</t>
  </si>
  <si>
    <t>FN MAG/FN MAG/FN Minimi</t>
  </si>
  <si>
    <t>M60/M60/C7A1 LSW</t>
  </si>
  <si>
    <t>C7A1 LSW/M60/M249</t>
  </si>
  <si>
    <t>M249/M249/M60E6</t>
  </si>
  <si>
    <t>Mk48/AUG HBAR/MG36</t>
  </si>
  <si>
    <t>MK48/Negev/MG36</t>
  </si>
  <si>
    <t>M60E6/M249/Ultimax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</si>
</sst>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/>
      <diagonal/>
    </border>
    <border>
      <left style="medium">
        <color theme="0" tint="-0.1499984740745262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3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0" borderId="24" xfId="0" applyFont="1" applyFill="1" applyBorder="1" applyAlignment="1">
      <alignment wrapText="1"/>
    </xf>
    <xf numFmtId="0" fontId="2" fillId="20" borderId="25" xfId="0" applyFont="1" applyFill="1" applyBorder="1" applyAlignment="1">
      <alignment wrapText="1"/>
    </xf>
    <xf numFmtId="0" fontId="2" fillId="21" borderId="7" xfId="0" applyFont="1" applyFill="1" applyBorder="1" applyAlignment="1">
      <alignment horizontal="left" vertical="center" wrapText="1"/>
    </xf>
    <xf numFmtId="0" fontId="2" fillId="21" borderId="29" xfId="0" applyFont="1" applyFill="1" applyBorder="1" applyAlignment="1">
      <alignment vertical="center" wrapText="1"/>
    </xf>
    <xf numFmtId="0" fontId="2" fillId="22" borderId="19" xfId="0" applyFont="1" applyFill="1" applyBorder="1" applyAlignment="1">
      <alignment wrapText="1"/>
    </xf>
    <xf numFmtId="0" fontId="2" fillId="20" borderId="26" xfId="0" applyFont="1" applyFill="1" applyBorder="1" applyAlignment="1">
      <alignment wrapText="1"/>
    </xf>
    <xf numFmtId="0" fontId="2" fillId="21" borderId="30" xfId="0" applyFont="1" applyFill="1" applyBorder="1" applyAlignment="1">
      <alignment wrapText="1"/>
    </xf>
    <xf numFmtId="0" fontId="2" fillId="21" borderId="10" xfId="0" applyFont="1" applyFill="1" applyBorder="1" applyAlignment="1">
      <alignment wrapText="1"/>
    </xf>
    <xf numFmtId="0" fontId="2" fillId="21" borderId="11" xfId="0" applyFont="1" applyFill="1" applyBorder="1" applyAlignment="1">
      <alignment wrapText="1"/>
    </xf>
    <xf numFmtId="0" fontId="2" fillId="22" borderId="11" xfId="0" applyFont="1" applyFill="1" applyBorder="1" applyAlignment="1">
      <alignment wrapText="1"/>
    </xf>
    <xf numFmtId="0" fontId="2" fillId="20" borderId="16" xfId="0" applyFont="1" applyFill="1" applyBorder="1" applyAlignment="1">
      <alignment wrapText="1"/>
    </xf>
    <xf numFmtId="0" fontId="2" fillId="22" borderId="18" xfId="0" applyFont="1" applyFill="1" applyBorder="1" applyAlignment="1">
      <alignment wrapText="1"/>
    </xf>
    <xf numFmtId="0" fontId="2" fillId="20" borderId="31" xfId="0" applyFont="1" applyFill="1" applyBorder="1" applyAlignment="1">
      <alignment wrapText="1"/>
    </xf>
    <xf numFmtId="0" fontId="2" fillId="20" borderId="32" xfId="0" applyFont="1" applyFill="1" applyBorder="1" applyAlignment="1">
      <alignment wrapText="1"/>
    </xf>
    <xf numFmtId="0" fontId="2" fillId="21" borderId="27" xfId="0" applyFont="1" applyFill="1" applyBorder="1" applyAlignment="1">
      <alignment wrapText="1"/>
    </xf>
    <xf numFmtId="0" fontId="2" fillId="22" borderId="33" xfId="0" applyFont="1" applyFill="1" applyBorder="1" applyAlignment="1">
      <alignment wrapText="1"/>
    </xf>
    <xf numFmtId="0" fontId="2" fillId="21" borderId="29" xfId="0" applyFont="1" applyFill="1" applyBorder="1" applyAlignment="1">
      <alignment wrapText="1"/>
    </xf>
    <xf numFmtId="0" fontId="2" fillId="20" borderId="34" xfId="0" applyFont="1" applyFill="1" applyBorder="1" applyAlignment="1">
      <alignment wrapText="1"/>
    </xf>
    <xf numFmtId="0" fontId="2" fillId="22" borderId="35" xfId="0" applyFont="1" applyFill="1" applyBorder="1" applyAlignment="1">
      <alignment wrapText="1"/>
    </xf>
    <xf numFmtId="0" fontId="2" fillId="20" borderId="36" xfId="0" applyFont="1" applyFill="1" applyBorder="1" applyAlignment="1">
      <alignment wrapText="1"/>
    </xf>
    <xf numFmtId="0" fontId="2" fillId="21" borderId="28" xfId="0" applyFont="1" applyFill="1" applyBorder="1" applyAlignment="1">
      <alignment wrapText="1"/>
    </xf>
    <xf numFmtId="0" fontId="2" fillId="22" borderId="29" xfId="0" applyFont="1" applyFill="1" applyBorder="1" applyAlignment="1">
      <alignment wrapText="1"/>
    </xf>
    <xf numFmtId="0" fontId="2" fillId="20" borderId="37" xfId="0" applyFont="1" applyFill="1" applyBorder="1" applyAlignment="1">
      <alignment wrapText="1"/>
    </xf>
    <xf numFmtId="0" fontId="2" fillId="20" borderId="31" xfId="0" applyFont="1" applyFill="1" applyBorder="1" applyAlignment="1">
      <alignment horizontal="left" wrapText="1"/>
    </xf>
    <xf numFmtId="0" fontId="2" fillId="21" borderId="10" xfId="0" applyFont="1" applyFill="1" applyBorder="1" applyAlignment="1">
      <alignment horizontal="left" wrapText="1"/>
    </xf>
    <xf numFmtId="0" fontId="2" fillId="21" borderId="28" xfId="0" applyFont="1" applyFill="1" applyBorder="1" applyAlignment="1">
      <alignment horizontal="left" wrapText="1"/>
    </xf>
    <xf numFmtId="0" fontId="2" fillId="22" borderId="38" xfId="0" applyFont="1" applyFill="1" applyBorder="1" applyAlignment="1">
      <alignment horizontal="left" wrapText="1"/>
    </xf>
    <xf numFmtId="0" fontId="2" fillId="22" borderId="33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4" totalsRowShown="0" dataDxfId="44" tableBorderDxfId="43">
  <autoFilter ref="B12:I24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5:I33" totalsRowShown="0" headerRowDxfId="36" dataDxfId="35" tableBorderDxfId="34">
  <autoFilter ref="B25:I33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4:I47" totalsRowShown="0" headerRowDxfId="28" dataDxfId="27" tableBorderDxfId="26">
  <autoFilter ref="B34:I47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6" totalsRowShown="0" headerRowDxfId="19" headerRowBorderDxfId="18" tableBorderDxfId="17">
  <autoFilter ref="A1:Z16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5" totalsRowShown="0" headerRowDxfId="14" headerRowBorderDxfId="13" tableBorderDxfId="12">
  <autoFilter ref="A1:AA55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5" totalsRowShown="0" headerRowDxfId="5" headerRowBorderDxfId="4" tableBorderDxfId="3">
  <autoFilter ref="A1:AA15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9"/>
  <sheetViews>
    <sheetView topLeftCell="A7" workbookViewId="0">
      <selection activeCell="B15" sqref="B15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427</v>
      </c>
      <c r="C10">
        <v>40</v>
      </c>
      <c r="D10">
        <v>0</v>
      </c>
      <c r="E10">
        <v>6</v>
      </c>
      <c r="F10">
        <v>1</v>
      </c>
      <c r="I10" t="s">
        <v>429</v>
      </c>
    </row>
    <row r="11" spans="1:17" x14ac:dyDescent="0.25">
      <c r="A11" s="56"/>
      <c r="B11" t="s">
        <v>443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5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28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5"/>
      <c r="B24" t="s">
        <v>558</v>
      </c>
      <c r="C24">
        <v>40</v>
      </c>
      <c r="D24">
        <v>0.5</v>
      </c>
      <c r="E24">
        <v>6</v>
      </c>
      <c r="F24">
        <v>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 t="s">
        <v>32</v>
      </c>
      <c r="B25" s="11" t="s">
        <v>0</v>
      </c>
      <c r="C25" s="11" t="s">
        <v>2</v>
      </c>
      <c r="D25" s="11" t="s">
        <v>1</v>
      </c>
      <c r="E25" s="11" t="s">
        <v>3</v>
      </c>
      <c r="F25" s="11" t="s">
        <v>4</v>
      </c>
      <c r="G25" s="11" t="s">
        <v>6</v>
      </c>
      <c r="H25" s="11" t="s">
        <v>7</v>
      </c>
      <c r="I25" t="s">
        <v>21</v>
      </c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6"/>
      <c r="B26" s="1" t="s">
        <v>33</v>
      </c>
      <c r="C26" s="1">
        <v>25</v>
      </c>
      <c r="D26" s="1">
        <v>10</v>
      </c>
      <c r="E26" s="1">
        <v>0</v>
      </c>
      <c r="F26" s="1">
        <v>0</v>
      </c>
      <c r="G26" s="1">
        <v>1</v>
      </c>
      <c r="H26" s="1">
        <v>1</v>
      </c>
      <c r="I26" s="1"/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34</v>
      </c>
      <c r="C27">
        <v>45</v>
      </c>
      <c r="D27">
        <v>1</v>
      </c>
      <c r="E27" t="s">
        <v>9</v>
      </c>
      <c r="F27">
        <v>0.7</v>
      </c>
      <c r="G27">
        <v>6</v>
      </c>
      <c r="H27">
        <v>1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35</v>
      </c>
      <c r="C28">
        <v>10</v>
      </c>
      <c r="D28">
        <v>10</v>
      </c>
      <c r="E28">
        <v>0</v>
      </c>
      <c r="F28">
        <v>0</v>
      </c>
      <c r="G28">
        <v>1</v>
      </c>
      <c r="H28">
        <v>10</v>
      </c>
      <c r="I28" t="s">
        <v>36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448</v>
      </c>
      <c r="C29">
        <v>25</v>
      </c>
      <c r="D29">
        <v>10</v>
      </c>
      <c r="E29">
        <v>0</v>
      </c>
      <c r="F29">
        <v>0</v>
      </c>
      <c r="G29">
        <v>1</v>
      </c>
      <c r="H29">
        <v>2</v>
      </c>
      <c r="I29" t="s">
        <v>449</v>
      </c>
    </row>
    <row r="30" spans="1:19" x14ac:dyDescent="0.25">
      <c r="A30" s="7"/>
      <c r="B30" t="s">
        <v>451</v>
      </c>
      <c r="C30">
        <v>10</v>
      </c>
      <c r="D30">
        <v>4</v>
      </c>
      <c r="E30">
        <v>25</v>
      </c>
      <c r="F30">
        <v>0</v>
      </c>
      <c r="G30">
        <v>1</v>
      </c>
      <c r="H30">
        <v>11</v>
      </c>
      <c r="I30" t="s">
        <v>452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37</v>
      </c>
      <c r="C31">
        <v>25</v>
      </c>
      <c r="D31">
        <v>20</v>
      </c>
      <c r="E31">
        <v>0</v>
      </c>
      <c r="F31">
        <v>0</v>
      </c>
      <c r="G31">
        <v>1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38</v>
      </c>
      <c r="C32">
        <v>55</v>
      </c>
      <c r="D32">
        <v>1</v>
      </c>
      <c r="E32" t="s">
        <v>9</v>
      </c>
      <c r="F32">
        <v>1</v>
      </c>
      <c r="G32">
        <v>6</v>
      </c>
      <c r="H32">
        <v>1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7"/>
      <c r="B33" t="s">
        <v>39</v>
      </c>
      <c r="C33">
        <v>10</v>
      </c>
      <c r="D33">
        <v>20</v>
      </c>
      <c r="E33">
        <v>0</v>
      </c>
      <c r="F33">
        <v>0</v>
      </c>
      <c r="G33">
        <v>1</v>
      </c>
      <c r="H33">
        <v>10</v>
      </c>
      <c r="I33" t="s">
        <v>36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 t="s">
        <v>40</v>
      </c>
      <c r="B34" s="11" t="s">
        <v>0</v>
      </c>
      <c r="C34" s="11" t="s">
        <v>2</v>
      </c>
      <c r="D34" s="11" t="s">
        <v>4</v>
      </c>
      <c r="E34" s="11" t="s">
        <v>5</v>
      </c>
      <c r="F34" s="11" t="s">
        <v>54</v>
      </c>
      <c r="G34" s="11" t="s">
        <v>55</v>
      </c>
      <c r="H34" s="11" t="s">
        <v>56</v>
      </c>
      <c r="I34" t="s">
        <v>21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8"/>
      <c r="B35" s="1" t="s">
        <v>41</v>
      </c>
      <c r="C35" s="1">
        <v>50</v>
      </c>
      <c r="D35" s="1">
        <v>0.2</v>
      </c>
      <c r="E35" s="1">
        <v>3</v>
      </c>
      <c r="F35" s="1">
        <v>1</v>
      </c>
      <c r="G35" s="1">
        <v>3</v>
      </c>
      <c r="H35" s="1"/>
      <c r="I35" s="1" t="s">
        <v>42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43</v>
      </c>
      <c r="C36">
        <v>40</v>
      </c>
      <c r="D36">
        <v>0</v>
      </c>
      <c r="E36">
        <v>5</v>
      </c>
      <c r="F36">
        <v>1</v>
      </c>
      <c r="G36">
        <v>9</v>
      </c>
      <c r="I36" t="s">
        <v>44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45</v>
      </c>
      <c r="C37">
        <v>40</v>
      </c>
      <c r="D37">
        <v>0</v>
      </c>
      <c r="E37">
        <v>0</v>
      </c>
      <c r="F37">
        <v>6</v>
      </c>
      <c r="G37">
        <v>10</v>
      </c>
      <c r="I37" t="s">
        <v>46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47</v>
      </c>
      <c r="C38">
        <v>60</v>
      </c>
      <c r="D38">
        <v>0</v>
      </c>
      <c r="E38">
        <v>3</v>
      </c>
      <c r="F38">
        <v>1</v>
      </c>
      <c r="G38">
        <v>1</v>
      </c>
      <c r="I38" t="s">
        <v>48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49</v>
      </c>
      <c r="C39">
        <v>200</v>
      </c>
      <c r="D39">
        <v>1</v>
      </c>
      <c r="E39">
        <v>3</v>
      </c>
      <c r="F39">
        <v>1</v>
      </c>
      <c r="G39">
        <v>3</v>
      </c>
    </row>
    <row r="40" spans="1:19" x14ac:dyDescent="0.25">
      <c r="A40" s="9"/>
      <c r="B40" t="s">
        <v>50</v>
      </c>
      <c r="C40">
        <v>100</v>
      </c>
      <c r="D40">
        <v>0.5</v>
      </c>
      <c r="E40">
        <v>6</v>
      </c>
      <c r="F40">
        <v>1</v>
      </c>
      <c r="G40">
        <v>3</v>
      </c>
    </row>
    <row r="41" spans="1:19" x14ac:dyDescent="0.25">
      <c r="A41" s="9"/>
      <c r="B41" t="s">
        <v>51</v>
      </c>
      <c r="C41">
        <v>150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52</v>
      </c>
      <c r="C42">
        <v>190</v>
      </c>
      <c r="D42">
        <v>1</v>
      </c>
      <c r="E42">
        <v>3</v>
      </c>
      <c r="F42">
        <v>1</v>
      </c>
      <c r="G42">
        <v>3</v>
      </c>
    </row>
    <row r="43" spans="1:19" x14ac:dyDescent="0.25">
      <c r="A43" s="9"/>
      <c r="B43" t="s">
        <v>53</v>
      </c>
      <c r="C43">
        <v>140</v>
      </c>
      <c r="D43">
        <v>0.2</v>
      </c>
      <c r="E43">
        <v>7</v>
      </c>
      <c r="F43">
        <v>1</v>
      </c>
      <c r="G43">
        <v>3</v>
      </c>
    </row>
    <row r="44" spans="1:19" x14ac:dyDescent="0.25">
      <c r="A44" s="9"/>
      <c r="B44" t="s">
        <v>536</v>
      </c>
      <c r="C44">
        <v>95</v>
      </c>
      <c r="D44">
        <v>0.75</v>
      </c>
      <c r="E44">
        <v>6</v>
      </c>
      <c r="F44">
        <v>1</v>
      </c>
      <c r="G44">
        <v>3</v>
      </c>
      <c r="I44" t="s">
        <v>542</v>
      </c>
    </row>
    <row r="45" spans="1:19" x14ac:dyDescent="0.25">
      <c r="A45" s="9"/>
      <c r="B45" t="s">
        <v>553</v>
      </c>
      <c r="C45">
        <v>40</v>
      </c>
      <c r="D45">
        <v>0.4</v>
      </c>
      <c r="E45">
        <v>4</v>
      </c>
      <c r="F45">
        <v>1</v>
      </c>
      <c r="G45">
        <v>3</v>
      </c>
      <c r="I45" t="s">
        <v>552</v>
      </c>
    </row>
    <row r="46" spans="1:19" x14ac:dyDescent="0.25">
      <c r="A46" s="9"/>
      <c r="B46" t="s">
        <v>554</v>
      </c>
      <c r="C46">
        <v>40</v>
      </c>
      <c r="D46">
        <v>0</v>
      </c>
      <c r="E46">
        <v>5</v>
      </c>
      <c r="F46">
        <v>1</v>
      </c>
      <c r="G46">
        <v>9</v>
      </c>
      <c r="I46" t="s">
        <v>44</v>
      </c>
    </row>
    <row r="47" spans="1:19" x14ac:dyDescent="0.25">
      <c r="A47" s="9"/>
    </row>
    <row r="48" spans="1:19" x14ac:dyDescent="0.25">
      <c r="A48" s="53" t="s">
        <v>450</v>
      </c>
      <c r="B48" t="s">
        <v>0</v>
      </c>
      <c r="C48" t="s">
        <v>2</v>
      </c>
      <c r="D48" t="s">
        <v>4</v>
      </c>
      <c r="E48" t="s">
        <v>6</v>
      </c>
      <c r="F48" t="s">
        <v>7</v>
      </c>
      <c r="G48" t="s">
        <v>56</v>
      </c>
      <c r="H48" t="s">
        <v>57</v>
      </c>
      <c r="I48" t="s">
        <v>21</v>
      </c>
    </row>
    <row r="49" spans="1:9" x14ac:dyDescent="0.25">
      <c r="A49" s="54"/>
      <c r="B49" s="14" t="s">
        <v>441</v>
      </c>
      <c r="C49">
        <v>40</v>
      </c>
      <c r="D49">
        <v>0</v>
      </c>
      <c r="E49">
        <v>6</v>
      </c>
      <c r="F49">
        <v>7</v>
      </c>
      <c r="I49" t="s">
        <v>442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6"/>
  <sheetViews>
    <sheetView topLeftCell="A31" workbookViewId="0">
      <pane xSplit="1" topLeftCell="B1" activePane="topRight" state="frozen"/>
      <selection pane="topRight" activeCell="M19" sqref="M19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 t="s">
        <v>76</v>
      </c>
      <c r="K2">
        <v>70</v>
      </c>
      <c r="L2">
        <v>40</v>
      </c>
      <c r="M2" t="s">
        <v>76</v>
      </c>
      <c r="N2">
        <v>12</v>
      </c>
      <c r="O2">
        <v>8</v>
      </c>
      <c r="P2" t="s">
        <v>76</v>
      </c>
      <c r="Q2">
        <v>25</v>
      </c>
      <c r="R2">
        <v>0</v>
      </c>
      <c r="S2">
        <v>1</v>
      </c>
      <c r="T2">
        <v>2</v>
      </c>
      <c r="U2" t="s">
        <v>76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426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 t="s">
        <v>76</v>
      </c>
      <c r="K3">
        <v>85</v>
      </c>
      <c r="L3">
        <v>45</v>
      </c>
      <c r="M3" t="s">
        <v>76</v>
      </c>
      <c r="N3">
        <v>12</v>
      </c>
      <c r="O3">
        <v>8</v>
      </c>
      <c r="P3" t="s">
        <v>76</v>
      </c>
      <c r="Q3">
        <v>25</v>
      </c>
      <c r="R3">
        <v>0</v>
      </c>
      <c r="S3">
        <v>1</v>
      </c>
      <c r="T3">
        <v>2</v>
      </c>
      <c r="U3" t="s">
        <v>76</v>
      </c>
      <c r="V3" t="s">
        <v>427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430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 t="s">
        <v>76</v>
      </c>
      <c r="K4">
        <v>70</v>
      </c>
      <c r="L4">
        <v>45</v>
      </c>
      <c r="M4" t="s">
        <v>76</v>
      </c>
      <c r="N4">
        <v>8</v>
      </c>
      <c r="O4">
        <v>6</v>
      </c>
      <c r="P4" t="s">
        <v>76</v>
      </c>
      <c r="Q4">
        <v>16</v>
      </c>
      <c r="R4">
        <v>0</v>
      </c>
      <c r="S4">
        <v>1</v>
      </c>
      <c r="T4">
        <v>2</v>
      </c>
      <c r="U4" t="s">
        <v>76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 t="s">
        <v>76</v>
      </c>
      <c r="K6">
        <v>60</v>
      </c>
      <c r="L6">
        <v>40</v>
      </c>
      <c r="M6" t="s">
        <v>76</v>
      </c>
      <c r="N6">
        <v>12</v>
      </c>
      <c r="O6">
        <v>10</v>
      </c>
      <c r="P6" t="s">
        <v>76</v>
      </c>
      <c r="Q6">
        <v>22</v>
      </c>
      <c r="R6">
        <v>0</v>
      </c>
      <c r="S6">
        <v>1</v>
      </c>
      <c r="T6">
        <v>2</v>
      </c>
      <c r="U6" t="s">
        <v>76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 t="s">
        <v>76</v>
      </c>
      <c r="K7">
        <v>65</v>
      </c>
      <c r="L7">
        <v>42</v>
      </c>
      <c r="M7" t="s">
        <v>76</v>
      </c>
      <c r="N7">
        <v>11</v>
      </c>
      <c r="O7">
        <v>8</v>
      </c>
      <c r="P7" t="s">
        <v>76</v>
      </c>
      <c r="Q7">
        <v>22</v>
      </c>
      <c r="R7">
        <v>0</v>
      </c>
      <c r="S7">
        <v>1</v>
      </c>
      <c r="T7">
        <v>2</v>
      </c>
      <c r="U7" t="s">
        <v>76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 t="s">
        <v>76</v>
      </c>
      <c r="K8">
        <v>80</v>
      </c>
      <c r="L8">
        <v>50</v>
      </c>
      <c r="M8" t="s">
        <v>76</v>
      </c>
      <c r="N8">
        <v>15</v>
      </c>
      <c r="O8">
        <v>10</v>
      </c>
      <c r="P8" t="s">
        <v>76</v>
      </c>
      <c r="Q8">
        <v>25</v>
      </c>
      <c r="R8">
        <v>0</v>
      </c>
      <c r="S8">
        <v>1</v>
      </c>
      <c r="T8">
        <v>2</v>
      </c>
      <c r="U8" t="s">
        <v>76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 t="s">
        <v>76</v>
      </c>
      <c r="K9">
        <v>55</v>
      </c>
      <c r="L9">
        <v>45</v>
      </c>
      <c r="M9" t="s">
        <v>76</v>
      </c>
      <c r="N9">
        <v>10</v>
      </c>
      <c r="O9">
        <v>7</v>
      </c>
      <c r="P9" t="s">
        <v>76</v>
      </c>
      <c r="Q9">
        <v>18</v>
      </c>
      <c r="R9">
        <v>0</v>
      </c>
      <c r="S9">
        <v>1</v>
      </c>
      <c r="T9">
        <v>2</v>
      </c>
      <c r="U9" t="s">
        <v>76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 t="s">
        <v>76</v>
      </c>
      <c r="K11">
        <v>60</v>
      </c>
      <c r="L11">
        <v>40</v>
      </c>
      <c r="M11" t="s">
        <v>76</v>
      </c>
      <c r="N11">
        <v>10</v>
      </c>
      <c r="O11">
        <v>7</v>
      </c>
      <c r="P11" t="s">
        <v>76</v>
      </c>
      <c r="Q11">
        <v>20</v>
      </c>
      <c r="R11">
        <v>0</v>
      </c>
      <c r="S11">
        <v>1</v>
      </c>
      <c r="T11">
        <v>2</v>
      </c>
      <c r="U11" t="s">
        <v>76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 t="s">
        <v>76</v>
      </c>
      <c r="K14">
        <v>55</v>
      </c>
      <c r="L14">
        <v>35</v>
      </c>
      <c r="M14" t="s">
        <v>76</v>
      </c>
      <c r="N14">
        <v>10</v>
      </c>
      <c r="O14">
        <v>7</v>
      </c>
      <c r="P14" t="s">
        <v>76</v>
      </c>
      <c r="Q14">
        <v>20</v>
      </c>
      <c r="R14">
        <v>0</v>
      </c>
      <c r="S14">
        <v>1</v>
      </c>
      <c r="T14">
        <v>2</v>
      </c>
      <c r="U14" t="s">
        <v>76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  <row r="15" spans="1:26" x14ac:dyDescent="0.25">
      <c r="A15" t="s">
        <v>460</v>
      </c>
      <c r="B15">
        <v>8</v>
      </c>
      <c r="C15" t="s">
        <v>75</v>
      </c>
      <c r="D15" t="s">
        <v>76</v>
      </c>
      <c r="E15" t="b">
        <v>0</v>
      </c>
      <c r="F15">
        <v>100</v>
      </c>
      <c r="G15">
        <v>100</v>
      </c>
      <c r="H15">
        <v>30</v>
      </c>
      <c r="I15">
        <v>15</v>
      </c>
      <c r="J15" t="s">
        <v>76</v>
      </c>
      <c r="K15">
        <v>35</v>
      </c>
      <c r="L15">
        <v>20</v>
      </c>
      <c r="M15" t="s">
        <v>76</v>
      </c>
      <c r="N15">
        <v>8</v>
      </c>
      <c r="O15">
        <v>6</v>
      </c>
      <c r="P15" t="s">
        <v>76</v>
      </c>
      <c r="Q15">
        <v>20</v>
      </c>
      <c r="R15">
        <v>0</v>
      </c>
      <c r="S15">
        <v>1</v>
      </c>
      <c r="T15">
        <v>2</v>
      </c>
      <c r="U15" t="s">
        <v>76</v>
      </c>
      <c r="V15" t="s">
        <v>12</v>
      </c>
      <c r="W15">
        <f>INDEX(Caliber!B2:'Caliber'!C9,MATCH(V15,Caliber!B2:'Caliber'!B9,0),2)</f>
        <v>31</v>
      </c>
      <c r="X15">
        <f>INDEX(Caliber!C2:'Caliber'!D9,MATCH(V15,Caliber!B2:'Caliber'!B9,0),2)</f>
        <v>0</v>
      </c>
      <c r="Y15" t="s">
        <v>79</v>
      </c>
    </row>
    <row r="16" spans="1:26" x14ac:dyDescent="0.25">
      <c r="A16" t="s">
        <v>535</v>
      </c>
      <c r="B16">
        <v>12</v>
      </c>
      <c r="C16" t="s">
        <v>75</v>
      </c>
      <c r="D16" t="s">
        <v>76</v>
      </c>
      <c r="E16" t="b">
        <v>0</v>
      </c>
      <c r="F16">
        <v>100</v>
      </c>
      <c r="G16">
        <v>100</v>
      </c>
      <c r="H16">
        <v>55</v>
      </c>
      <c r="I16">
        <v>25</v>
      </c>
      <c r="J16" t="s">
        <v>76</v>
      </c>
      <c r="K16">
        <v>60</v>
      </c>
      <c r="L16">
        <v>45</v>
      </c>
      <c r="M16" t="s">
        <v>76</v>
      </c>
      <c r="N16">
        <v>10</v>
      </c>
      <c r="O16">
        <v>7</v>
      </c>
      <c r="P16" t="s">
        <v>76</v>
      </c>
      <c r="Q16">
        <v>19</v>
      </c>
      <c r="R16">
        <v>0</v>
      </c>
      <c r="S16">
        <v>1</v>
      </c>
      <c r="T16">
        <v>2</v>
      </c>
      <c r="U16" t="s">
        <v>76</v>
      </c>
      <c r="V16" t="s">
        <v>12</v>
      </c>
      <c r="W16">
        <f>INDEX(Caliber!B3:'Caliber'!C10,MATCH(V16,Caliber!B3:'Caliber'!B10,0),2)</f>
        <v>31</v>
      </c>
      <c r="X16">
        <f>INDEX(Caliber!C3:'Caliber'!D10,MATCH(V16,Caliber!B3:'Caliber'!B10,0),2)</f>
        <v>0</v>
      </c>
      <c r="Y16" t="s">
        <v>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6"/>
  <sheetViews>
    <sheetView tabSelected="1" workbookViewId="0">
      <pane xSplit="1" topLeftCell="E1" activePane="topRight" state="frozen"/>
      <selection pane="topRight" activeCell="W16" sqref="W16"/>
    </sheetView>
  </sheetViews>
  <sheetFormatPr defaultRowHeight="15" x14ac:dyDescent="0.25"/>
  <cols>
    <col min="1" max="1" width="14.4257812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62</v>
      </c>
      <c r="H1" s="19" t="s">
        <v>63</v>
      </c>
      <c r="I1" s="19" t="s">
        <v>64</v>
      </c>
      <c r="J1" s="19" t="s">
        <v>65</v>
      </c>
      <c r="K1" s="19" t="s">
        <v>66</v>
      </c>
      <c r="L1" s="19" t="s">
        <v>67</v>
      </c>
      <c r="M1" s="19" t="s">
        <v>68</v>
      </c>
      <c r="N1" s="19" t="s">
        <v>69</v>
      </c>
      <c r="O1" s="19" t="s">
        <v>70</v>
      </c>
      <c r="P1" s="19" t="s">
        <v>71</v>
      </c>
      <c r="Q1" s="19" t="s">
        <v>72</v>
      </c>
      <c r="R1" s="19" t="s">
        <v>73</v>
      </c>
      <c r="S1" s="19" t="s">
        <v>86</v>
      </c>
      <c r="T1" s="19" t="s">
        <v>87</v>
      </c>
      <c r="U1" s="19" t="s">
        <v>88</v>
      </c>
      <c r="V1" s="19" t="s">
        <v>80</v>
      </c>
      <c r="W1" s="19" t="s">
        <v>2</v>
      </c>
      <c r="X1" s="19" t="s">
        <v>81</v>
      </c>
      <c r="Y1" s="19" t="s">
        <v>78</v>
      </c>
      <c r="Z1" s="19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437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7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456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446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443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444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432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433</v>
      </c>
    </row>
    <row r="16" spans="1:26" x14ac:dyDescent="0.25">
      <c r="A16" t="s">
        <v>544</v>
      </c>
      <c r="B16">
        <v>19</v>
      </c>
      <c r="C16" t="s">
        <v>90</v>
      </c>
      <c r="D16" t="s">
        <v>76</v>
      </c>
      <c r="E16" t="b">
        <v>1</v>
      </c>
      <c r="F16">
        <v>80</v>
      </c>
      <c r="G16">
        <v>115</v>
      </c>
      <c r="H16">
        <v>40</v>
      </c>
      <c r="I16">
        <v>35</v>
      </c>
      <c r="J16">
        <v>45</v>
      </c>
      <c r="K16">
        <v>55</v>
      </c>
      <c r="L16">
        <v>65</v>
      </c>
      <c r="M16">
        <v>35</v>
      </c>
      <c r="N16">
        <v>9</v>
      </c>
      <c r="O16">
        <v>11</v>
      </c>
      <c r="P16">
        <v>7</v>
      </c>
      <c r="Q16">
        <v>30</v>
      </c>
      <c r="R16">
        <v>0</v>
      </c>
      <c r="S16">
        <v>3</v>
      </c>
      <c r="T16">
        <v>1</v>
      </c>
      <c r="U16">
        <v>6</v>
      </c>
      <c r="V16" t="s">
        <v>14</v>
      </c>
      <c r="W16" s="10">
        <f>INDEX(Caliber!B2:'Caliber'!C9,MATCH(V16,Caliber!B2:'Caliber'!B9,0),2)</f>
        <v>35</v>
      </c>
      <c r="X16" s="10">
        <f>INDEX(Caliber!C2:'Caliber'!D9,MATCH(V16,Caliber!B2:'Caliber'!B9,0),2)</f>
        <v>0.1</v>
      </c>
      <c r="Y16" t="s">
        <v>115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6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I9" sqref="I9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124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100</v>
      </c>
      <c r="M15">
        <v>80</v>
      </c>
      <c r="N15">
        <v>55</v>
      </c>
      <c r="O15">
        <v>45</v>
      </c>
      <c r="P15">
        <v>35</v>
      </c>
      <c r="Q15">
        <v>15</v>
      </c>
      <c r="R15">
        <v>200</v>
      </c>
      <c r="S15">
        <v>0</v>
      </c>
      <c r="T15">
        <v>3</v>
      </c>
      <c r="U15">
        <v>3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>
        <v>36000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431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438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439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>
        <v>12000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435</v>
      </c>
      <c r="B29">
        <v>30</v>
      </c>
      <c r="C29" t="s">
        <v>90</v>
      </c>
      <c r="D29" t="s">
        <v>76</v>
      </c>
      <c r="E29" t="s">
        <v>436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434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t="s">
        <v>204</v>
      </c>
      <c r="B39">
        <v>19</v>
      </c>
      <c r="C39" t="s">
        <v>90</v>
      </c>
      <c r="D39">
        <v>31000</v>
      </c>
      <c r="E39" t="s">
        <v>76</v>
      </c>
      <c r="F39" t="b">
        <v>1</v>
      </c>
      <c r="G39">
        <v>50</v>
      </c>
      <c r="H39">
        <v>125</v>
      </c>
      <c r="I39">
        <v>60</v>
      </c>
      <c r="J39">
        <v>45</v>
      </c>
      <c r="K39">
        <v>65</v>
      </c>
      <c r="L39">
        <v>70</v>
      </c>
      <c r="M39">
        <v>75</v>
      </c>
      <c r="N39">
        <v>45</v>
      </c>
      <c r="O39">
        <v>29</v>
      </c>
      <c r="P39">
        <v>39</v>
      </c>
      <c r="Q39">
        <v>8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A53" t="s">
        <v>458</v>
      </c>
      <c r="B53">
        <v>21</v>
      </c>
      <c r="C53" t="s">
        <v>90</v>
      </c>
      <c r="D53" t="s">
        <v>76</v>
      </c>
      <c r="E53" t="s">
        <v>76</v>
      </c>
      <c r="F53" t="b">
        <v>1</v>
      </c>
      <c r="G53">
        <v>50</v>
      </c>
      <c r="H53">
        <v>125</v>
      </c>
      <c r="I53">
        <v>50</v>
      </c>
      <c r="J53">
        <v>41</v>
      </c>
      <c r="K53">
        <v>57</v>
      </c>
      <c r="L53">
        <v>48</v>
      </c>
      <c r="M53">
        <v>61</v>
      </c>
      <c r="N53">
        <v>37</v>
      </c>
      <c r="O53">
        <v>24</v>
      </c>
      <c r="P53">
        <v>34</v>
      </c>
      <c r="Q53">
        <v>10</v>
      </c>
      <c r="R53">
        <v>200</v>
      </c>
      <c r="S53">
        <v>0</v>
      </c>
      <c r="T53">
        <v>3</v>
      </c>
      <c r="U53">
        <v>1</v>
      </c>
      <c r="V53">
        <v>5</v>
      </c>
      <c r="W53" t="s">
        <v>19</v>
      </c>
      <c r="X53" cm="1">
        <f t="array" aca="1" ref="X53" ca="1">INDEX(Caliber!B13:'Caliber'!C23,MATCH(INDIRECT(ADDRESS(ROW(),COLUMN()-1)),Caliber!B13:'Caliber'!B23,0),2)</f>
        <v>36</v>
      </c>
      <c r="Y53" cm="1">
        <f t="array" aca="1" ref="Y53" ca="1">INDEX(Caliber!C13:'Caliber'!D23,MATCH(INDIRECT(ADDRESS(ROW(),COLUMN()-2)),Caliber!B13:'Caliber'!B23,0),2)</f>
        <v>0.3</v>
      </c>
      <c r="Z53" t="s">
        <v>134</v>
      </c>
    </row>
    <row r="54" spans="1:26" x14ac:dyDescent="0.25">
      <c r="A54" t="s">
        <v>459</v>
      </c>
      <c r="B54">
        <v>19</v>
      </c>
      <c r="C54" t="s">
        <v>90</v>
      </c>
      <c r="D54" t="s">
        <v>76</v>
      </c>
      <c r="E54" t="s">
        <v>76</v>
      </c>
      <c r="F54" t="b">
        <v>1</v>
      </c>
      <c r="G54">
        <v>50</v>
      </c>
      <c r="H54">
        <v>125</v>
      </c>
      <c r="I54">
        <v>70</v>
      </c>
      <c r="J54">
        <v>38</v>
      </c>
      <c r="K54">
        <v>55</v>
      </c>
      <c r="L54">
        <v>68</v>
      </c>
      <c r="M54">
        <v>61</v>
      </c>
      <c r="N54">
        <v>37</v>
      </c>
      <c r="O54">
        <v>29</v>
      </c>
      <c r="P54">
        <v>36</v>
      </c>
      <c r="Q54">
        <v>15</v>
      </c>
      <c r="R54">
        <v>200</v>
      </c>
      <c r="S54">
        <v>0</v>
      </c>
      <c r="T54">
        <v>3</v>
      </c>
      <c r="U54">
        <v>1</v>
      </c>
      <c r="V54">
        <v>5</v>
      </c>
      <c r="W54" t="s">
        <v>19</v>
      </c>
      <c r="X54" cm="1">
        <f t="array" aca="1" ref="X54" ca="1">INDEX(Caliber!B13:'Caliber'!C23,MATCH(INDIRECT(ADDRESS(ROW(),COLUMN()-1)),Caliber!B13:'Caliber'!B23,0),2)</f>
        <v>36</v>
      </c>
      <c r="Y54" cm="1">
        <f t="array" aca="1" ref="Y54" ca="1">INDEX(Caliber!C13:'Caliber'!D23,MATCH(INDIRECT(ADDRESS(ROW(),COLUMN()-2)),Caliber!B13:'Caliber'!B23,0),2)</f>
        <v>0.3</v>
      </c>
      <c r="Z54" t="s">
        <v>134</v>
      </c>
    </row>
    <row r="55" spans="1:26" x14ac:dyDescent="0.25">
      <c r="A55" t="s">
        <v>551</v>
      </c>
      <c r="B55">
        <v>31</v>
      </c>
      <c r="C55" t="s">
        <v>90</v>
      </c>
      <c r="D55" t="s">
        <v>76</v>
      </c>
      <c r="E55" t="s">
        <v>549</v>
      </c>
      <c r="F55" t="b">
        <v>1</v>
      </c>
      <c r="G55">
        <v>50</v>
      </c>
      <c r="H55">
        <v>125</v>
      </c>
      <c r="I55">
        <v>55</v>
      </c>
      <c r="J55">
        <v>70</v>
      </c>
      <c r="K55">
        <v>60</v>
      </c>
      <c r="L55">
        <v>50</v>
      </c>
      <c r="M55">
        <v>35</v>
      </c>
      <c r="N55">
        <v>35</v>
      </c>
      <c r="O55">
        <v>24</v>
      </c>
      <c r="P55">
        <v>16</v>
      </c>
      <c r="Q55">
        <v>10</v>
      </c>
      <c r="R55">
        <v>200</v>
      </c>
      <c r="S55">
        <v>0</v>
      </c>
      <c r="T55">
        <v>3</v>
      </c>
      <c r="U55">
        <v>1</v>
      </c>
      <c r="V55">
        <v>5</v>
      </c>
      <c r="W55" t="s">
        <v>19</v>
      </c>
      <c r="X55" cm="1">
        <f t="array" aca="1" ref="X55" ca="1">INDEX(Caliber!B13:'Caliber'!C23,MATCH(INDIRECT(ADDRESS(ROW(),COLUMN()-1)),Caliber!B13:'Caliber'!B23,0),2)</f>
        <v>36</v>
      </c>
      <c r="Y55" cm="1">
        <f t="array" aca="1" ref="Y55" ca="1">INDEX(Caliber!C13:'Caliber'!D23,MATCH(INDIRECT(ADDRESS(ROW(),COLUMN()-2)),Caliber!B13:'Caliber'!B23,0),2)</f>
        <v>0.3</v>
      </c>
      <c r="Z55" t="s">
        <v>550</v>
      </c>
    </row>
    <row r="56" spans="1:26" x14ac:dyDescent="0.25">
      <c r="X56" t="e" cm="1">
        <f t="array" aca="1" ref="X56" ca="1">INDEX(Caliber!B13:'Caliber'!C23,MATCH(INDIRECT(ADDRESS(ROW(),COLUMN()-1)),Caliber!B13:'Caliber'!B23,0),2)</f>
        <v>#N/A</v>
      </c>
      <c r="Y56" t="e" cm="1">
        <f t="array" aca="1" ref="Y56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activeCell="X16" sqref="X16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148</v>
      </c>
      <c r="B2">
        <v>15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105</v>
      </c>
      <c r="M2">
        <v>80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2</v>
      </c>
      <c r="T2">
        <v>1</v>
      </c>
      <c r="U2">
        <v>1</v>
      </c>
      <c r="V2" t="s">
        <v>76</v>
      </c>
      <c r="W2" t="s">
        <v>23</v>
      </c>
      <c r="X2">
        <f>INDEX(Caliber!B13:'Caliber'!C23,MATCH(W2,Caliber!B13:'Caliber'!B23,0),2)</f>
        <v>28</v>
      </c>
      <c r="Y2">
        <f>INDEX(Caliber!C13:'Caliber'!D23,MATCH(W2,Caliber!B13:'Caliber'!B23,0),2)</f>
        <v>0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33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A14" t="s">
        <v>538</v>
      </c>
      <c r="B14">
        <v>35</v>
      </c>
      <c r="C14" t="s">
        <v>90</v>
      </c>
      <c r="D14" t="s">
        <v>76</v>
      </c>
      <c r="E14" t="b">
        <v>1</v>
      </c>
      <c r="F14" t="b">
        <v>1</v>
      </c>
      <c r="G14" t="s">
        <v>76</v>
      </c>
      <c r="H14">
        <v>130</v>
      </c>
      <c r="I14">
        <v>80</v>
      </c>
      <c r="J14">
        <v>45</v>
      </c>
      <c r="K14" t="s">
        <v>76</v>
      </c>
      <c r="L14">
        <v>80</v>
      </c>
      <c r="M14">
        <v>60</v>
      </c>
      <c r="N14" t="s">
        <v>76</v>
      </c>
      <c r="O14">
        <v>30</v>
      </c>
      <c r="P14">
        <v>20</v>
      </c>
      <c r="Q14" t="s">
        <v>76</v>
      </c>
      <c r="R14">
        <v>200</v>
      </c>
      <c r="S14">
        <v>0</v>
      </c>
      <c r="T14">
        <v>1</v>
      </c>
      <c r="U14">
        <v>1</v>
      </c>
      <c r="V14" t="s">
        <v>76</v>
      </c>
      <c r="W14" t="s">
        <v>558</v>
      </c>
      <c r="X14">
        <f>INDEX(Caliber!B13:'Caliber'!C24,MATCH(W14,Caliber!B13:'Caliber'!B24,0),2)</f>
        <v>40</v>
      </c>
      <c r="Y14">
        <f>INDEX(Caliber!C13:'Caliber'!D24,MATCH(W14,Caliber!B13:'Caliber'!B24,0),2)</f>
        <v>0.5</v>
      </c>
      <c r="Z14" t="s">
        <v>178</v>
      </c>
      <c r="AA14" t="s">
        <v>559</v>
      </c>
    </row>
    <row r="15" spans="1:27" x14ac:dyDescent="0.25">
      <c r="A15" t="s">
        <v>560</v>
      </c>
      <c r="B15">
        <v>37</v>
      </c>
      <c r="C15" t="s">
        <v>90</v>
      </c>
      <c r="D15" t="s">
        <v>76</v>
      </c>
      <c r="E15" t="b">
        <v>1</v>
      </c>
      <c r="F15" t="b">
        <v>1</v>
      </c>
      <c r="G15" t="s">
        <v>76</v>
      </c>
      <c r="H15">
        <v>130</v>
      </c>
      <c r="I15">
        <v>85</v>
      </c>
      <c r="J15">
        <v>45</v>
      </c>
      <c r="K15" t="s">
        <v>76</v>
      </c>
      <c r="L15">
        <v>100</v>
      </c>
      <c r="M15">
        <v>55</v>
      </c>
      <c r="N15" t="s">
        <v>76</v>
      </c>
      <c r="O15">
        <v>200</v>
      </c>
      <c r="P15">
        <v>25</v>
      </c>
      <c r="Q15" t="s">
        <v>76</v>
      </c>
      <c r="R15">
        <v>200</v>
      </c>
      <c r="S15">
        <v>0</v>
      </c>
      <c r="T15">
        <v>1</v>
      </c>
      <c r="U15">
        <v>1</v>
      </c>
      <c r="V15" t="s">
        <v>76</v>
      </c>
      <c r="W15" t="s">
        <v>558</v>
      </c>
      <c r="X15">
        <f>INDEX(Caliber!B13:'Caliber'!C24,MATCH(W15,Caliber!B13:'Caliber'!B24,0),2)</f>
        <v>40</v>
      </c>
      <c r="Y15">
        <f>INDEX(Caliber!C13:'Caliber'!D24,MATCH(W15,Caliber!B13:'Caliber'!B24,0),2)</f>
        <v>0.5</v>
      </c>
      <c r="Z15" t="s">
        <v>178</v>
      </c>
      <c r="AA15" t="s">
        <v>561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I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150</v>
      </c>
      <c r="H1" s="19" t="s">
        <v>167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1</v>
      </c>
      <c r="Z1" s="19" t="s">
        <v>81</v>
      </c>
      <c r="AA1" s="19" t="s">
        <v>78</v>
      </c>
      <c r="AB1" s="19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INDEX(Caliber!B26:'Caliber'!C33,MATCH(W2,Caliber!B26:'Caliber'!B33,0),2)</f>
        <v>25</v>
      </c>
      <c r="Y2">
        <f>INDEX(Caliber!B26:'Caliber'!D33,MATCH(W2,Caliber!B26:'Caliber'!B33,0),3)</f>
        <v>10</v>
      </c>
      <c r="Z2">
        <f>INDEX(Caliber!B26:'Caliber'!F33,MATCH(W2,Caliber!B26:'Caliber'!B33,0),5)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INDEX(Caliber!B26:'Caliber'!C33,MATCH(W3,Caliber!B26:'Caliber'!B33,0),2)</f>
        <v>25</v>
      </c>
      <c r="Y3">
        <f>INDEX(Caliber!B26:'Caliber'!D33,MATCH(W3,Caliber!B26:'Caliber'!B33,0),3)</f>
        <v>10</v>
      </c>
      <c r="Z3">
        <f>INDEX(Caliber!B26:'Caliber'!F33,MATCH(W3,Caliber!B26:'Caliber'!B33,0),5)</f>
        <v>0</v>
      </c>
      <c r="AA3" t="s">
        <v>160</v>
      </c>
      <c r="AB3" t="s">
        <v>453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INDEX(Caliber!B26:'Caliber'!C33,MATCH(W4,Caliber!B26:'Caliber'!B33,0),2)</f>
        <v>25</v>
      </c>
      <c r="Y4">
        <f>INDEX(Caliber!B26:'Caliber'!D33,MATCH(W4,Caliber!B26:'Caliber'!B33,0),3)</f>
        <v>10</v>
      </c>
      <c r="Z4">
        <f>INDEX(Caliber!B26:'Caliber'!F33,MATCH(W4,Caliber!B26:'Caliber'!B33,0),5)</f>
        <v>0</v>
      </c>
      <c r="AA4" t="s">
        <v>178</v>
      </c>
      <c r="AB4" t="s">
        <v>454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INDEX(Caliber!B26:'Caliber'!C33,MATCH(W5,Caliber!B26:'Caliber'!B33,0),2)</f>
        <v>25</v>
      </c>
      <c r="Y5">
        <f>INDEX(Caliber!B26:'Caliber'!D33,MATCH(W5,Caliber!B26:'Caliber'!B33,0),3)</f>
        <v>10</v>
      </c>
      <c r="Z5">
        <f>INDEX(Caliber!B26:'Caliber'!F33,MATCH(W5,Caliber!B26:'Caliber'!B33,0),5)</f>
        <v>0</v>
      </c>
      <c r="AA5" t="s">
        <v>178</v>
      </c>
      <c r="AB5" t="s">
        <v>454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INDEX(Caliber!B26:'Caliber'!C33,MATCH(W6,Caliber!B26:'Caliber'!B33,0),2)</f>
        <v>25</v>
      </c>
      <c r="Y6">
        <f>INDEX(Caliber!B26:'Caliber'!D33,MATCH(W6,Caliber!B26:'Caliber'!B33,0),3)</f>
        <v>20</v>
      </c>
      <c r="Z6">
        <f>INDEX(Caliber!B26:'Caliber'!F33,MATCH(W6,Caliber!B26:'Caliber'!B33,0),5)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INDEX(Caliber!B26:'Caliber'!C33,MATCH(W7,Caliber!B26:'Caliber'!B33,0),2)</f>
        <v>25</v>
      </c>
      <c r="Y7">
        <f>INDEX(Caliber!B26:'Caliber'!D33,MATCH(W7,Caliber!B26:'Caliber'!B33,0),3)</f>
        <v>10</v>
      </c>
      <c r="Z7">
        <f>INDEX(Caliber!B26:'Caliber'!F33,MATCH(W7,Caliber!B26:'Caliber'!B33,0),5)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INDEX(Caliber!B26:'Caliber'!C33,MATCH(W8,Caliber!B26:'Caliber'!B33,0),2)</f>
        <v>25</v>
      </c>
      <c r="Y8">
        <f>INDEX(Caliber!B26:'Caliber'!D33,MATCH(W8,Caliber!B26:'Caliber'!B33,0),3)</f>
        <v>10</v>
      </c>
      <c r="Z8">
        <f>INDEX(Caliber!B26:'Caliber'!F33,MATCH(W8,Caliber!B26:'Caliber'!B33,0),5)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INDEX(Caliber!B26:'Caliber'!C33,MATCH(W9,Caliber!B26:'Caliber'!B33,0),2)</f>
        <v>25</v>
      </c>
      <c r="Y9">
        <f>INDEX(Caliber!B26:'Caliber'!D33,MATCH(W9,Caliber!B26:'Caliber'!B33,0),3)</f>
        <v>10</v>
      </c>
      <c r="Z9">
        <f>INDEX(Caliber!B26:'Caliber'!F33,MATCH(W9,Caliber!B26:'Caliber'!B33,0),5)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INDEX(Caliber!B26:'Caliber'!C33,MATCH(W10,Caliber!B26:'Caliber'!B33,0),2)</f>
        <v>25</v>
      </c>
      <c r="Y10">
        <f>INDEX(Caliber!B26:'Caliber'!D33,MATCH(W10,Caliber!B26:'Caliber'!B33,0),3)</f>
        <v>10</v>
      </c>
      <c r="Z10">
        <f>INDEX(Caliber!B26:'Caliber'!F33,MATCH(W10,Caliber!B26:'Caliber'!B33,0),5)</f>
        <v>0</v>
      </c>
      <c r="AA10" t="s">
        <v>184</v>
      </c>
      <c r="AB10" t="s">
        <v>185</v>
      </c>
    </row>
    <row r="11" spans="1:28" x14ac:dyDescent="0.25">
      <c r="A11" t="s">
        <v>447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INDEX(Caliber!B26:'Caliber'!C33,MATCH(INDIRECT(ADDRESS(ROW(),COLUMN()-1)),Caliber!B26:'Caliber'!B33,0),2)</f>
        <v>25</v>
      </c>
      <c r="Y11" cm="1">
        <f t="array" aca="1" ref="Y11" ca="1">INDEX(Caliber!B26:'Caliber'!D33,MATCH(INDIRECT(ADDRESS(ROW(),COLUMN()-2)),Caliber!B26:'Caliber'!B33,0),3)</f>
        <v>10</v>
      </c>
      <c r="Z11" cm="1">
        <f t="array" aca="1" ref="Z11" ca="1">INDEX(Caliber!B26:'Caliber'!F33,MATCH(INDIRECT(ADDRESS(ROW(),COLUMN()-3)),Caliber!B26:'Caliber'!B33,0),5)</f>
        <v>0</v>
      </c>
      <c r="AA11" t="s">
        <v>178</v>
      </c>
      <c r="AB11" t="s">
        <v>454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15"/>
  <sheetViews>
    <sheetView workbookViewId="0">
      <pane xSplit="1" topLeftCell="B1" activePane="topRight" state="frozen"/>
      <selection pane="topRight" activeCell="Q26" sqref="Q26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50</v>
      </c>
      <c r="K2">
        <v>75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56</v>
      </c>
      <c r="C3" t="s">
        <v>212</v>
      </c>
      <c r="D3" t="s">
        <v>76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48</v>
      </c>
      <c r="K3">
        <v>70</v>
      </c>
      <c r="L3" t="s">
        <v>76</v>
      </c>
      <c r="M3">
        <v>55</v>
      </c>
      <c r="N3">
        <v>32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49</v>
      </c>
      <c r="C7" t="s">
        <v>212</v>
      </c>
      <c r="D7">
        <v>55000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40</v>
      </c>
      <c r="K7">
        <v>70</v>
      </c>
      <c r="L7" t="s">
        <v>76</v>
      </c>
      <c r="M7">
        <v>65</v>
      </c>
      <c r="N7">
        <v>28</v>
      </c>
      <c r="O7" t="s">
        <v>76</v>
      </c>
      <c r="P7">
        <v>30</v>
      </c>
      <c r="Q7">
        <v>15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445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443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444</v>
      </c>
    </row>
    <row r="10" spans="1:27" x14ac:dyDescent="0.25">
      <c r="A10" t="s">
        <v>571</v>
      </c>
      <c r="B10">
        <v>78</v>
      </c>
      <c r="C10" t="s">
        <v>212</v>
      </c>
      <c r="D10" t="s">
        <v>76</v>
      </c>
      <c r="E10" t="b">
        <v>1</v>
      </c>
      <c r="F10" t="b">
        <v>1</v>
      </c>
      <c r="G10" t="s">
        <v>76</v>
      </c>
      <c r="H10">
        <v>145</v>
      </c>
      <c r="I10" t="s">
        <v>76</v>
      </c>
      <c r="J10">
        <v>70</v>
      </c>
      <c r="K10">
        <v>80</v>
      </c>
      <c r="L10" t="s">
        <v>76</v>
      </c>
      <c r="M10">
        <v>60</v>
      </c>
      <c r="N10">
        <v>40</v>
      </c>
      <c r="O10" t="s">
        <v>76</v>
      </c>
      <c r="P10">
        <v>35</v>
      </c>
      <c r="Q10">
        <v>20</v>
      </c>
      <c r="R10">
        <v>200</v>
      </c>
      <c r="S10">
        <v>5</v>
      </c>
      <c r="T10" t="s">
        <v>76</v>
      </c>
      <c r="U10">
        <v>5</v>
      </c>
      <c r="V10">
        <v>15</v>
      </c>
      <c r="W10" t="s">
        <v>26</v>
      </c>
      <c r="X10" cm="1">
        <f t="array" aca="1" ref="X10" ca="1">INDEX(Caliber!B13:'Caliber'!C23,MATCH(INDIRECT(ADDRESS(ROW(),COLUMN()-1)),Caliber!B13:'Caliber'!B23,0),2)</f>
        <v>45</v>
      </c>
      <c r="Y10" cm="1">
        <f t="array" aca="1" ref="Y10" ca="1">INDEX(Caliber!C13:'Caliber'!D23,MATCH(INDIRECT(ADDRESS(ROW(),COLUMN()-2)),Caliber!B13:'Caliber'!B23,0),2)</f>
        <v>0.6</v>
      </c>
      <c r="Z10" t="s">
        <v>213</v>
      </c>
    </row>
    <row r="11" spans="1:27" x14ac:dyDescent="0.25">
      <c r="A11" t="s">
        <v>575</v>
      </c>
      <c r="B11">
        <v>36</v>
      </c>
      <c r="C11" t="s">
        <v>90</v>
      </c>
      <c r="D11">
        <v>63000</v>
      </c>
      <c r="E11" t="b">
        <v>1</v>
      </c>
      <c r="F11" t="b">
        <v>1</v>
      </c>
      <c r="G11" t="s">
        <v>76</v>
      </c>
      <c r="H11">
        <v>145</v>
      </c>
      <c r="I11" t="s">
        <v>76</v>
      </c>
      <c r="J11">
        <v>60</v>
      </c>
      <c r="K11">
        <v>70</v>
      </c>
      <c r="L11" t="s">
        <v>76</v>
      </c>
      <c r="M11">
        <v>65</v>
      </c>
      <c r="N11">
        <v>40</v>
      </c>
      <c r="O11" t="s">
        <v>76</v>
      </c>
      <c r="P11">
        <v>40</v>
      </c>
      <c r="Q11">
        <v>20</v>
      </c>
      <c r="R11">
        <v>200</v>
      </c>
      <c r="S11">
        <v>5</v>
      </c>
      <c r="T11" t="s">
        <v>76</v>
      </c>
      <c r="U11">
        <v>5</v>
      </c>
      <c r="V11">
        <v>15</v>
      </c>
      <c r="W11" t="s">
        <v>120</v>
      </c>
      <c r="X11" cm="1">
        <f t="array" aca="1" ref="X11" ca="1">INDEX(Caliber!B13:'Caliber'!C23,MATCH(INDIRECT(ADDRESS(ROW(),COLUMN()-1)),Caliber!B13:'Caliber'!B23,0),2)</f>
        <v>37</v>
      </c>
      <c r="Y11" cm="1">
        <f t="array" aca="1" ref="Y11" ca="1">INDEX(Caliber!C14:'Caliber'!D24,MATCH(INDIRECT(ADDRESS(ROW(),COLUMN()-2)),Caliber!B14:'Caliber'!B24,0),2)</f>
        <v>0.4</v>
      </c>
      <c r="Z11" t="s">
        <v>117</v>
      </c>
    </row>
    <row r="12" spans="1:27" x14ac:dyDescent="0.25">
      <c r="A12" t="s">
        <v>576</v>
      </c>
      <c r="B12">
        <v>39</v>
      </c>
      <c r="C12" t="s">
        <v>90</v>
      </c>
      <c r="D12">
        <v>80000</v>
      </c>
      <c r="E12" t="b">
        <v>1</v>
      </c>
      <c r="F12" t="b">
        <v>1</v>
      </c>
      <c r="G12" t="s">
        <v>76</v>
      </c>
      <c r="H12">
        <v>145</v>
      </c>
      <c r="I12" t="s">
        <v>76</v>
      </c>
      <c r="J12">
        <v>35</v>
      </c>
      <c r="K12">
        <v>60</v>
      </c>
      <c r="L12" t="s">
        <v>76</v>
      </c>
      <c r="M12">
        <v>40</v>
      </c>
      <c r="N12">
        <v>20</v>
      </c>
      <c r="O12" t="s">
        <v>76</v>
      </c>
      <c r="P12">
        <v>30</v>
      </c>
      <c r="Q12">
        <v>15</v>
      </c>
      <c r="R12">
        <v>200</v>
      </c>
      <c r="S12">
        <v>5</v>
      </c>
      <c r="T12" t="s">
        <v>76</v>
      </c>
      <c r="U12">
        <v>5</v>
      </c>
      <c r="V12">
        <v>15</v>
      </c>
      <c r="W12" t="s">
        <v>120</v>
      </c>
      <c r="X12" cm="1">
        <f t="array" aca="1" ref="X12" ca="1">INDEX(Caliber!B13:'Caliber'!C23,MATCH(INDIRECT(ADDRESS(ROW(),COLUMN()-1)),Caliber!B13:'Caliber'!B23,0),2)</f>
        <v>37</v>
      </c>
      <c r="Y12" cm="1">
        <f t="array" aca="1" ref="Y12" ca="1">INDEX(Caliber!C14:'Caliber'!D24,MATCH(INDIRECT(ADDRESS(ROW(),COLUMN()-2)),Caliber!B14:'Caliber'!B24,0),2)</f>
        <v>0.4</v>
      </c>
      <c r="Z12" t="s">
        <v>444</v>
      </c>
    </row>
    <row r="13" spans="1:27" x14ac:dyDescent="0.25">
      <c r="A13" t="s">
        <v>577</v>
      </c>
      <c r="B13">
        <v>30</v>
      </c>
      <c r="C13" t="s">
        <v>90</v>
      </c>
      <c r="D13" t="s">
        <v>76</v>
      </c>
      <c r="E13" t="b">
        <v>1</v>
      </c>
      <c r="F13" t="b">
        <v>1</v>
      </c>
      <c r="G13" t="s">
        <v>76</v>
      </c>
      <c r="H13">
        <v>145</v>
      </c>
      <c r="I13" t="s">
        <v>76</v>
      </c>
      <c r="J13">
        <v>45</v>
      </c>
      <c r="K13">
        <v>65</v>
      </c>
      <c r="L13" t="s">
        <v>76</v>
      </c>
      <c r="M13">
        <v>45</v>
      </c>
      <c r="N13">
        <v>25</v>
      </c>
      <c r="O13" t="s">
        <v>76</v>
      </c>
      <c r="P13">
        <v>25</v>
      </c>
      <c r="Q13">
        <v>17</v>
      </c>
      <c r="R13">
        <v>200</v>
      </c>
      <c r="S13">
        <v>5</v>
      </c>
      <c r="T13" t="s">
        <v>76</v>
      </c>
      <c r="U13">
        <v>5</v>
      </c>
      <c r="V13">
        <v>15</v>
      </c>
      <c r="W13" t="s">
        <v>120</v>
      </c>
      <c r="X13" cm="1">
        <f t="array" aca="1" ref="X13" ca="1">INDEX(Caliber!B13:'Caliber'!C23,MATCH(INDIRECT(ADDRESS(ROW(),COLUMN()-1)),Caliber!B13:'Caliber'!B23,0),2)</f>
        <v>37</v>
      </c>
      <c r="Y13" cm="1">
        <f t="array" aca="1" ref="Y13" ca="1">INDEX(Caliber!C14:'Caliber'!D24,MATCH(INDIRECT(ADDRESS(ROW(),COLUMN()-2)),Caliber!B14:'Caliber'!B24,0),2)</f>
        <v>0.4</v>
      </c>
      <c r="Z13" t="s">
        <v>444</v>
      </c>
    </row>
    <row r="14" spans="1:27" x14ac:dyDescent="0.25">
      <c r="A14" t="s">
        <v>578</v>
      </c>
      <c r="B14">
        <v>48</v>
      </c>
      <c r="C14" t="s">
        <v>212</v>
      </c>
      <c r="D14">
        <v>57000</v>
      </c>
      <c r="E14" t="b">
        <v>1</v>
      </c>
      <c r="F14" t="b">
        <v>1</v>
      </c>
      <c r="G14" t="s">
        <v>76</v>
      </c>
      <c r="H14">
        <v>145</v>
      </c>
      <c r="I14" t="s">
        <v>76</v>
      </c>
      <c r="J14">
        <v>55</v>
      </c>
      <c r="K14">
        <v>60</v>
      </c>
      <c r="L14" t="s">
        <v>76</v>
      </c>
      <c r="M14">
        <v>63</v>
      </c>
      <c r="N14">
        <v>35</v>
      </c>
      <c r="O14" t="s">
        <v>76</v>
      </c>
      <c r="P14">
        <v>30</v>
      </c>
      <c r="Q14">
        <v>20</v>
      </c>
      <c r="R14">
        <v>200</v>
      </c>
      <c r="S14">
        <v>5</v>
      </c>
      <c r="T14" t="s">
        <v>76</v>
      </c>
      <c r="U14">
        <v>5</v>
      </c>
      <c r="V14">
        <v>15</v>
      </c>
      <c r="W14" t="s">
        <v>120</v>
      </c>
      <c r="X14" cm="1">
        <f t="array" aca="1" ref="X14" ca="1">INDEX(Caliber!B13:'Caliber'!C23,MATCH(INDIRECT(ADDRESS(ROW(),COLUMN()-1)),Caliber!B13:'Caliber'!B23,0),2)</f>
        <v>37</v>
      </c>
      <c r="Y14" cm="1">
        <f t="array" aca="1" ref="Y14" ca="1">INDEX(Caliber!C14:'Caliber'!D24,MATCH(INDIRECT(ADDRESS(ROW(),COLUMN()-2)),Caliber!B14:'Caliber'!B24,0),2)</f>
        <v>0.4</v>
      </c>
      <c r="Z14" t="s">
        <v>444</v>
      </c>
    </row>
    <row r="15" spans="1:27" x14ac:dyDescent="0.25">
      <c r="A15" t="s">
        <v>579</v>
      </c>
      <c r="B15">
        <v>47</v>
      </c>
      <c r="C15" t="s">
        <v>212</v>
      </c>
      <c r="D15">
        <v>60000</v>
      </c>
      <c r="E15" t="b">
        <v>1</v>
      </c>
      <c r="F15" t="b">
        <v>1</v>
      </c>
      <c r="G15" t="s">
        <v>76</v>
      </c>
      <c r="H15">
        <v>145</v>
      </c>
      <c r="I15" t="s">
        <v>76</v>
      </c>
      <c r="J15">
        <v>50</v>
      </c>
      <c r="K15">
        <v>75</v>
      </c>
      <c r="L15" t="s">
        <v>76</v>
      </c>
      <c r="M15">
        <v>50</v>
      </c>
      <c r="N15">
        <v>23</v>
      </c>
      <c r="O15" t="s">
        <v>76</v>
      </c>
      <c r="P15">
        <v>30</v>
      </c>
      <c r="Q15">
        <v>15</v>
      </c>
      <c r="R15">
        <v>200</v>
      </c>
      <c r="S15">
        <v>5</v>
      </c>
      <c r="T15" t="s">
        <v>76</v>
      </c>
      <c r="U15">
        <v>5</v>
      </c>
      <c r="V15">
        <v>15</v>
      </c>
      <c r="W15" t="s">
        <v>26</v>
      </c>
      <c r="X15" cm="1">
        <f t="array" aca="1" ref="X15" ca="1">INDEX(Caliber!B13:'Caliber'!C23,MATCH(INDIRECT(ADDRESS(ROW(),COLUMN()-1)),Caliber!B13:'Caliber'!B23,0),2)</f>
        <v>45</v>
      </c>
      <c r="Y15" cm="1">
        <f t="array" aca="1" ref="Y15" ca="1">INDEX(Caliber!C14:'Caliber'!D24,MATCH(INDIRECT(ADDRESS(ROW(),COLUMN()-2)),Caliber!B14:'Caliber'!B24,0),2)</f>
        <v>0.6</v>
      </c>
      <c r="Z15" t="s">
        <v>213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B1" activePane="topRight" state="frozen"/>
      <selection pane="topRight" activeCell="AA11" sqref="AA11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INDEX(Caliber!B35:'Caliber'!C43,MATCH(INDIRECT(ADDRESS(ROW(),COLUMN()-1)),Caliber!B35:'Caliber'!B43,0),2)</f>
        <v>50</v>
      </c>
      <c r="Y2" cm="1">
        <f t="array" aca="1" ref="Y2" ca="1">INDEX(Caliber!C35:'Caliber'!D43,MATCH(INDIRECT(ADDRESS(ROW(),COLUMN()-2)),Caliber!B35:'Caliber'!B43,0),2)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INDEX(Caliber!B35:'Caliber'!C43,MATCH(INDIRECT(ADDRESS(ROW(),COLUMN()-1)),Caliber!B35:'Caliber'!B43,0),2)</f>
        <v>50</v>
      </c>
      <c r="Y3" cm="1">
        <f t="array" aca="1" ref="Y3" ca="1">INDEX(Caliber!C35:'Caliber'!D43,MATCH(INDIRECT(ADDRESS(ROW(),COLUMN()-2)),Caliber!B35:'Caliber'!B43,0),2)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INDEX(Caliber!B35:'Caliber'!C43,MATCH(INDIRECT(ADDRESS(ROW(),COLUMN()-1)),Caliber!B35:'Caliber'!B43,0),2)</f>
        <v>50</v>
      </c>
      <c r="Y4" cm="1">
        <f t="array" aca="1" ref="Y4" ca="1">INDEX(Caliber!C35:'Caliber'!D43,MATCH(INDIRECT(ADDRESS(ROW(),COLUMN()-2)),Caliber!B35:'Caliber'!B43,0),2)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INDEX(Caliber!B35:'Caliber'!C43,MATCH(INDIRECT(ADDRESS(ROW(),COLUMN()-1)),Caliber!B35:'Caliber'!B43,0),2)</f>
        <v>200</v>
      </c>
      <c r="Y5" cm="1">
        <f t="array" aca="1" ref="Y5" ca="1">INDEX(Caliber!C35:'Caliber'!D43,MATCH(INDIRECT(ADDRESS(ROW(),COLUMN()-2)),Caliber!B35:'Caliber'!B43,0),2)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INDEX(Caliber!B35:'Caliber'!C43,MATCH(INDIRECT(ADDRESS(ROW(),COLUMN()-1)),Caliber!B35:'Caliber'!B43,0),2)</f>
        <v>150</v>
      </c>
      <c r="Y6" cm="1">
        <f t="array" aca="1" ref="Y6" ca="1">INDEX(Caliber!C35:'Caliber'!D43,MATCH(INDIRECT(ADDRESS(ROW(),COLUMN()-2)),Caliber!B35:'Caliber'!B43,0),2)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INDEX(Caliber!B35:'Caliber'!C43,MATCH(INDIRECT(ADDRESS(ROW(),COLUMN()-1)),Caliber!B35:'Caliber'!B43,0),2)</f>
        <v>190</v>
      </c>
      <c r="Y7" cm="1">
        <f t="array" aca="1" ref="Y7" ca="1">INDEX(Caliber!C35:'Caliber'!D43,MATCH(INDIRECT(ADDRESS(ROW(),COLUMN()-2)),Caliber!B35:'Caliber'!B43,0),2)</f>
        <v>1</v>
      </c>
      <c r="Z7" t="s">
        <v>82</v>
      </c>
      <c r="AA7" t="s">
        <v>235</v>
      </c>
    </row>
    <row r="8" spans="1:27" x14ac:dyDescent="0.25">
      <c r="A8" t="s">
        <v>536</v>
      </c>
      <c r="B8">
        <v>30</v>
      </c>
      <c r="C8" t="s">
        <v>90</v>
      </c>
      <c r="D8">
        <v>15000</v>
      </c>
      <c r="E8" t="b">
        <v>1</v>
      </c>
      <c r="F8" t="b">
        <v>1</v>
      </c>
      <c r="G8" t="s">
        <v>76</v>
      </c>
      <c r="H8">
        <v>150</v>
      </c>
      <c r="I8">
        <v>50</v>
      </c>
      <c r="J8">
        <v>30</v>
      </c>
      <c r="K8" t="s">
        <v>76</v>
      </c>
      <c r="L8">
        <v>100</v>
      </c>
      <c r="M8">
        <v>60</v>
      </c>
      <c r="N8" t="s">
        <v>76</v>
      </c>
      <c r="O8">
        <v>11</v>
      </c>
      <c r="P8">
        <v>7</v>
      </c>
      <c r="Q8" t="s">
        <v>76</v>
      </c>
      <c r="R8">
        <v>200</v>
      </c>
      <c r="S8">
        <v>7</v>
      </c>
      <c r="T8">
        <v>1</v>
      </c>
      <c r="U8">
        <v>1</v>
      </c>
      <c r="V8" t="s">
        <v>76</v>
      </c>
      <c r="W8" t="s">
        <v>536</v>
      </c>
      <c r="X8" cm="1">
        <f t="array" aca="1" ref="X8" ca="1">INDEX(Caliber!B35:'Caliber'!C45,MATCH(INDIRECT(ADDRESS(ROW(),COLUMN()-1)),Caliber!B35:'Caliber'!B45,0),2)</f>
        <v>95</v>
      </c>
      <c r="Y8" cm="1">
        <f t="array" aca="1" ref="Y8" ca="1">INDEX(Caliber!C35:'Caliber'!D45,MATCH(INDIRECT(ADDRESS(ROW(),COLUMN()-2)),Caliber!B35:'Caliber'!B45,0),2)</f>
        <v>0.75</v>
      </c>
      <c r="Z8" t="s">
        <v>82</v>
      </c>
      <c r="AA8" t="s">
        <v>543</v>
      </c>
    </row>
    <row r="9" spans="1:27" x14ac:dyDescent="0.25">
      <c r="X9" t="e" cm="1">
        <f t="array" aca="1" ref="X9" ca="1">INDEX(Caliber!B35:'Caliber'!C43,MATCH(INDIRECT(ADDRESS(ROW(),COLUMN()-1)),Caliber!B35:'Caliber'!B43,0),2)</f>
        <v>#N/A</v>
      </c>
      <c r="Y9" t="e" cm="1">
        <f t="array" aca="1" ref="Y9" ca="1">INDEX(Caliber!C35:'Caliber'!D43,MATCH(INDIRECT(ADDRESS(ROW(),COLUMN()-2)),Caliber!B35:'Caliber'!B43,0),2)</f>
        <v>#N/A</v>
      </c>
    </row>
    <row r="10" spans="1:27" x14ac:dyDescent="0.25">
      <c r="X10" t="e" cm="1">
        <f t="array" aca="1" ref="X10" ca="1">INDEX(Caliber!B35:'Caliber'!C43,MATCH(INDIRECT(ADDRESS(ROW(),COLUMN()-1)),Caliber!B35:'Caliber'!B43,0),2)</f>
        <v>#N/A</v>
      </c>
      <c r="Y10" t="e" cm="1">
        <f t="array" aca="1" ref="Y10" ca="1">INDEX(Caliber!C35:'Caliber'!D43,MATCH(INDIRECT(ADDRESS(ROW(),COLUMN()-2)),Caliber!B35:'Caliber'!B43,0),2)</f>
        <v>#N/A</v>
      </c>
    </row>
    <row r="11" spans="1:27" x14ac:dyDescent="0.25">
      <c r="X11" t="e" cm="1">
        <f t="array" aca="1" ref="X11" ca="1">INDEX(Caliber!B35:'Caliber'!C43,MATCH(INDIRECT(ADDRESS(ROW(),COLUMN()-1)),Caliber!B35:'Caliber'!B43,0),2)</f>
        <v>#N/A</v>
      </c>
      <c r="Y11" t="e" cm="1">
        <f t="array" aca="1" ref="Y11" ca="1">INDEX(Caliber!C35:'Caliber'!D43,MATCH(INDIRECT(ADDRESS(ROW(),COLUMN()-2)),Caliber!B35:'Caliber'!B43,0),2)</f>
        <v>#N/A</v>
      </c>
    </row>
    <row r="12" spans="1:27" x14ac:dyDescent="0.25">
      <c r="X12" t="e" cm="1">
        <f t="array" aca="1" ref="X12" ca="1">INDEX(Caliber!B35:'Caliber'!C43,MATCH(INDIRECT(ADDRESS(ROW(),COLUMN()-1)),Caliber!B35:'Caliber'!B43,0),2)</f>
        <v>#N/A</v>
      </c>
      <c r="Y12" t="e" cm="1">
        <f t="array" aca="1" ref="Y12" ca="1">INDEX(Caliber!C35:'Caliber'!D43,MATCH(INDIRECT(ADDRESS(ROW(),COLUMN()-2)),Caliber!B35:'Caliber'!B43,0),2)</f>
        <v>#N/A</v>
      </c>
    </row>
    <row r="13" spans="1:27" x14ac:dyDescent="0.25">
      <c r="X13" t="e" cm="1">
        <f t="array" aca="1" ref="X13" ca="1">INDEX(Caliber!B35:'Caliber'!C43,MATCH(INDIRECT(ADDRESS(ROW(),COLUMN()-1)),Caliber!B35:'Caliber'!B43,0),2)</f>
        <v>#N/A</v>
      </c>
      <c r="Y13" t="e" cm="1">
        <f t="array" aca="1" ref="Y13" ca="1">INDEX(Caliber!C35:'Caliber'!D43,MATCH(INDIRECT(ADDRESS(ROW(),COLUMN()-2)),Caliber!B35:'Caliber'!B43,0),2)</f>
        <v>#N/A</v>
      </c>
    </row>
    <row r="14" spans="1:27" x14ac:dyDescent="0.25">
      <c r="X14" t="e" cm="1">
        <f t="array" aca="1" ref="X14" ca="1">INDEX(Caliber!B35:'Caliber'!C43,MATCH(INDIRECT(ADDRESS(ROW(),COLUMN()-1)),Caliber!B35:'Caliber'!B43,0),2)</f>
        <v>#N/A</v>
      </c>
      <c r="Y14" t="e" cm="1">
        <f t="array" aca="1" ref="Y14" ca="1">INDEX(Caliber!C35:'Caliber'!D43,MATCH(INDIRECT(ADDRESS(ROW(),COLUMN()-2)),Caliber!B35:'Caliber'!B43,0),2)</f>
        <v>#N/A</v>
      </c>
    </row>
    <row r="15" spans="1:27" x14ac:dyDescent="0.25">
      <c r="X15" t="e" cm="1">
        <f t="array" aca="1" ref="X15" ca="1">INDEX(Caliber!B35:'Caliber'!C43,MATCH(INDIRECT(ADDRESS(ROW(),COLUMN()-1)),Caliber!B35:'Caliber'!B43,0),2)</f>
        <v>#N/A</v>
      </c>
      <c r="Y15" t="e" cm="1">
        <f t="array" aca="1" ref="Y15" ca="1">INDEX(Caliber!C35:'Caliber'!D43,MATCH(INDIRECT(ADDRESS(ROW(),COLUMN()-2)),Caliber!B35:'Caliber'!B43,0),2)</f>
        <v>#N/A</v>
      </c>
    </row>
    <row r="16" spans="1:27" x14ac:dyDescent="0.25">
      <c r="X16" t="e" cm="1">
        <f t="array" aca="1" ref="X16" ca="1">INDEX(Caliber!B35:'Caliber'!C43,MATCH(INDIRECT(ADDRESS(ROW(),COLUMN()-1)),Caliber!B35:'Caliber'!B43,0),2)</f>
        <v>#N/A</v>
      </c>
      <c r="Y16" t="e" cm="1">
        <f t="array" aca="1" ref="Y16" ca="1">INDEX(Caliber!C35:'Caliber'!D43,MATCH(INDIRECT(ADDRESS(ROW(),COLUMN()-2)),Caliber!B35:'Caliber'!B43,0),2)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428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8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91" t="s">
        <v>236</v>
      </c>
      <c r="B1" s="93" t="s">
        <v>237</v>
      </c>
      <c r="C1" s="94"/>
      <c r="D1" s="94"/>
      <c r="E1" s="95"/>
      <c r="F1" s="93" t="s">
        <v>238</v>
      </c>
      <c r="G1" s="94"/>
      <c r="H1" s="94"/>
      <c r="I1" s="94"/>
      <c r="J1" s="95"/>
      <c r="K1" s="91" t="s">
        <v>239</v>
      </c>
      <c r="L1" s="91" t="s">
        <v>240</v>
      </c>
      <c r="M1" s="91" t="s">
        <v>241</v>
      </c>
      <c r="N1" s="91" t="s">
        <v>242</v>
      </c>
      <c r="O1" s="91" t="s">
        <v>243</v>
      </c>
      <c r="P1" s="91" t="s">
        <v>244</v>
      </c>
    </row>
    <row r="2" spans="1:16" ht="15.75" thickBot="1" x14ac:dyDescent="0.3">
      <c r="A2" s="92"/>
      <c r="B2" s="20" t="s">
        <v>245</v>
      </c>
      <c r="C2" s="20" t="s">
        <v>246</v>
      </c>
      <c r="D2" s="20" t="s">
        <v>247</v>
      </c>
      <c r="E2" s="20" t="s">
        <v>248</v>
      </c>
      <c r="F2" s="21" t="s">
        <v>249</v>
      </c>
      <c r="G2" s="22" t="s">
        <v>250</v>
      </c>
      <c r="H2" s="23" t="s">
        <v>251</v>
      </c>
      <c r="I2" s="24" t="s">
        <v>252</v>
      </c>
      <c r="J2" s="25" t="s">
        <v>253</v>
      </c>
      <c r="K2" s="92"/>
      <c r="L2" s="92"/>
      <c r="M2" s="92"/>
      <c r="N2" s="92"/>
      <c r="O2" s="92"/>
      <c r="P2" s="92"/>
    </row>
    <row r="3" spans="1:16" ht="26.25" thickBot="1" x14ac:dyDescent="0.3">
      <c r="A3" s="26" t="s">
        <v>254</v>
      </c>
      <c r="B3" s="26">
        <v>4</v>
      </c>
      <c r="C3" s="26">
        <v>4</v>
      </c>
      <c r="D3" s="26">
        <v>4</v>
      </c>
      <c r="E3" s="26">
        <v>4</v>
      </c>
      <c r="F3" s="27"/>
      <c r="G3" s="28"/>
      <c r="H3" s="29"/>
      <c r="I3" s="30"/>
      <c r="J3" s="31"/>
      <c r="K3" s="26">
        <v>1</v>
      </c>
      <c r="L3" s="26">
        <v>1</v>
      </c>
      <c r="M3" s="26" t="s">
        <v>255</v>
      </c>
      <c r="N3" s="26" t="s">
        <v>256</v>
      </c>
      <c r="O3" s="26" t="s">
        <v>255</v>
      </c>
      <c r="P3" s="26">
        <v>0</v>
      </c>
    </row>
    <row r="4" spans="1:16" ht="30.75" customHeight="1" thickBot="1" x14ac:dyDescent="0.3">
      <c r="A4" s="32" t="s">
        <v>257</v>
      </c>
      <c r="B4" s="32">
        <v>4</v>
      </c>
      <c r="C4" s="32">
        <v>4</v>
      </c>
      <c r="D4" s="32">
        <v>4</v>
      </c>
      <c r="E4" s="32">
        <v>4</v>
      </c>
      <c r="F4" s="27"/>
      <c r="G4" s="22">
        <v>-5</v>
      </c>
      <c r="H4" s="29"/>
      <c r="I4" s="30"/>
      <c r="J4" s="25">
        <v>-2</v>
      </c>
      <c r="K4" s="32">
        <v>1</v>
      </c>
      <c r="L4" s="32">
        <v>1</v>
      </c>
      <c r="M4" s="32" t="s">
        <v>255</v>
      </c>
      <c r="N4" s="32" t="s">
        <v>256</v>
      </c>
      <c r="O4" s="32" t="s">
        <v>255</v>
      </c>
      <c r="P4" s="32">
        <v>0</v>
      </c>
    </row>
    <row r="5" spans="1:16" ht="26.25" thickBot="1" x14ac:dyDescent="0.3">
      <c r="A5" s="26" t="s">
        <v>258</v>
      </c>
      <c r="B5" s="26">
        <v>30</v>
      </c>
      <c r="C5" s="26">
        <v>10</v>
      </c>
      <c r="D5" s="26">
        <v>30</v>
      </c>
      <c r="E5" s="26">
        <v>4</v>
      </c>
      <c r="F5" s="21">
        <v>-5</v>
      </c>
      <c r="G5" s="22">
        <v>-15</v>
      </c>
      <c r="H5" s="23">
        <v>10</v>
      </c>
      <c r="I5" s="30"/>
      <c r="J5" s="25">
        <v>-10</v>
      </c>
      <c r="K5" s="26">
        <v>1</v>
      </c>
      <c r="L5" s="26">
        <v>1</v>
      </c>
      <c r="M5" s="26" t="s">
        <v>255</v>
      </c>
      <c r="N5" s="26" t="s">
        <v>256</v>
      </c>
      <c r="O5" s="26" t="s">
        <v>255</v>
      </c>
      <c r="P5" s="26">
        <v>0</v>
      </c>
    </row>
    <row r="6" spans="1:16" ht="33" customHeight="1" thickBot="1" x14ac:dyDescent="0.3">
      <c r="A6" s="32" t="s">
        <v>259</v>
      </c>
      <c r="B6" s="32">
        <v>30</v>
      </c>
      <c r="C6" s="32">
        <v>10</v>
      </c>
      <c r="D6" s="32">
        <v>30</v>
      </c>
      <c r="E6" s="32">
        <v>4</v>
      </c>
      <c r="F6" s="21">
        <v>-5</v>
      </c>
      <c r="G6" s="22">
        <v>-20</v>
      </c>
      <c r="H6" s="23">
        <v>10</v>
      </c>
      <c r="I6" s="30"/>
      <c r="J6" s="25">
        <v>-12</v>
      </c>
      <c r="K6" s="32">
        <v>1</v>
      </c>
      <c r="L6" s="32">
        <v>1</v>
      </c>
      <c r="M6" s="32" t="s">
        <v>255</v>
      </c>
      <c r="N6" s="32" t="s">
        <v>256</v>
      </c>
      <c r="O6" s="32" t="s">
        <v>255</v>
      </c>
      <c r="P6" s="32">
        <v>0</v>
      </c>
    </row>
    <row r="7" spans="1:16" ht="26.25" thickBot="1" x14ac:dyDescent="0.3">
      <c r="A7" s="26" t="s">
        <v>260</v>
      </c>
      <c r="B7" s="26">
        <v>30</v>
      </c>
      <c r="C7" s="26">
        <v>10</v>
      </c>
      <c r="D7" s="26">
        <v>30</v>
      </c>
      <c r="E7" s="26">
        <v>4</v>
      </c>
      <c r="F7" s="21">
        <v>-5</v>
      </c>
      <c r="G7" s="22">
        <v>-15</v>
      </c>
      <c r="H7" s="23">
        <v>10</v>
      </c>
      <c r="I7" s="30"/>
      <c r="J7" s="25">
        <v>-10</v>
      </c>
      <c r="K7" s="26">
        <v>1</v>
      </c>
      <c r="L7" s="26">
        <v>1</v>
      </c>
      <c r="M7" s="26" t="s">
        <v>255</v>
      </c>
      <c r="N7" s="26" t="s">
        <v>261</v>
      </c>
      <c r="O7" s="26" t="s">
        <v>255</v>
      </c>
      <c r="P7" s="26">
        <v>0</v>
      </c>
    </row>
    <row r="8" spans="1:16" ht="31.5" customHeight="1" thickBot="1" x14ac:dyDescent="0.3">
      <c r="A8" s="32" t="s">
        <v>262</v>
      </c>
      <c r="B8" s="32">
        <v>30</v>
      </c>
      <c r="C8" s="32">
        <v>10</v>
      </c>
      <c r="D8" s="32">
        <v>30</v>
      </c>
      <c r="E8" s="32">
        <v>4</v>
      </c>
      <c r="F8" s="21">
        <v>-5</v>
      </c>
      <c r="G8" s="22">
        <v>-20</v>
      </c>
      <c r="H8" s="23">
        <v>10</v>
      </c>
      <c r="I8" s="30"/>
      <c r="J8" s="25">
        <v>-12</v>
      </c>
      <c r="K8" s="32">
        <v>1</v>
      </c>
      <c r="L8" s="32">
        <v>1</v>
      </c>
      <c r="M8" s="32" t="s">
        <v>255</v>
      </c>
      <c r="N8" s="32" t="s">
        <v>261</v>
      </c>
      <c r="O8" s="32" t="s">
        <v>255</v>
      </c>
      <c r="P8" s="32">
        <v>0</v>
      </c>
    </row>
    <row r="9" spans="1:16" ht="25.5" customHeight="1" thickBot="1" x14ac:dyDescent="0.3">
      <c r="A9" s="26" t="s">
        <v>263</v>
      </c>
      <c r="B9" s="26">
        <v>30</v>
      </c>
      <c r="C9" s="26">
        <v>10</v>
      </c>
      <c r="D9" s="26">
        <v>30</v>
      </c>
      <c r="E9" s="26">
        <v>4</v>
      </c>
      <c r="F9" s="21">
        <v>-5</v>
      </c>
      <c r="G9" s="22">
        <v>-15</v>
      </c>
      <c r="H9" s="23">
        <v>10</v>
      </c>
      <c r="I9" s="30"/>
      <c r="J9" s="25">
        <v>-10</v>
      </c>
      <c r="K9" s="26">
        <v>1</v>
      </c>
      <c r="L9" s="26">
        <v>1</v>
      </c>
      <c r="M9" s="26" t="s">
        <v>255</v>
      </c>
      <c r="N9" s="26" t="s">
        <v>264</v>
      </c>
      <c r="O9" s="26" t="s">
        <v>265</v>
      </c>
      <c r="P9" s="26">
        <v>100</v>
      </c>
    </row>
    <row r="10" spans="1:16" ht="29.25" customHeight="1" thickBot="1" x14ac:dyDescent="0.3">
      <c r="A10" s="32" t="s">
        <v>266</v>
      </c>
      <c r="B10" s="32">
        <v>30</v>
      </c>
      <c r="C10" s="32">
        <v>10</v>
      </c>
      <c r="D10" s="32">
        <v>30</v>
      </c>
      <c r="E10" s="32">
        <v>4</v>
      </c>
      <c r="F10" s="21">
        <v>-5</v>
      </c>
      <c r="G10" s="22">
        <v>-20</v>
      </c>
      <c r="H10" s="23">
        <v>10</v>
      </c>
      <c r="I10" s="30"/>
      <c r="J10" s="25">
        <v>-12</v>
      </c>
      <c r="K10" s="32">
        <v>1</v>
      </c>
      <c r="L10" s="32">
        <v>1</v>
      </c>
      <c r="M10" s="32" t="s">
        <v>255</v>
      </c>
      <c r="N10" s="32" t="s">
        <v>256</v>
      </c>
      <c r="O10" s="32" t="s">
        <v>265</v>
      </c>
      <c r="P10" s="32">
        <v>100</v>
      </c>
    </row>
    <row r="11" spans="1:16" ht="27" customHeight="1" thickBot="1" x14ac:dyDescent="0.3">
      <c r="A11" s="32" t="s">
        <v>291</v>
      </c>
      <c r="B11" s="32">
        <v>35</v>
      </c>
      <c r="C11" s="32">
        <v>15</v>
      </c>
      <c r="D11" s="32">
        <v>30</v>
      </c>
      <c r="E11" s="32">
        <v>4</v>
      </c>
      <c r="F11" s="21">
        <v>-10</v>
      </c>
      <c r="G11" s="22">
        <v>-15</v>
      </c>
      <c r="H11" s="23">
        <v>15</v>
      </c>
      <c r="I11" s="30">
        <v>-3</v>
      </c>
      <c r="J11" s="25">
        <v>-14</v>
      </c>
      <c r="K11" s="32">
        <v>1</v>
      </c>
      <c r="L11" s="32">
        <v>1</v>
      </c>
      <c r="M11" s="32" t="s">
        <v>255</v>
      </c>
      <c r="N11" s="32" t="s">
        <v>256</v>
      </c>
      <c r="O11" s="32" t="s">
        <v>255</v>
      </c>
      <c r="P11" s="32">
        <v>0</v>
      </c>
    </row>
    <row r="12" spans="1:16" ht="30" customHeight="1" thickBot="1" x14ac:dyDescent="0.3">
      <c r="A12" s="32" t="s">
        <v>292</v>
      </c>
      <c r="B12" s="32">
        <v>35</v>
      </c>
      <c r="C12" s="32">
        <v>15</v>
      </c>
      <c r="D12" s="32">
        <v>30</v>
      </c>
      <c r="E12" s="32">
        <v>4</v>
      </c>
      <c r="F12" s="21">
        <v>-14</v>
      </c>
      <c r="G12" s="22">
        <v>-20</v>
      </c>
      <c r="H12" s="23">
        <v>15</v>
      </c>
      <c r="I12" s="30">
        <v>-3</v>
      </c>
      <c r="J12" s="25">
        <v>-17</v>
      </c>
      <c r="K12" s="32">
        <v>1</v>
      </c>
      <c r="L12" s="32">
        <v>1</v>
      </c>
      <c r="M12" s="32" t="s">
        <v>255</v>
      </c>
      <c r="N12" s="32" t="s">
        <v>256</v>
      </c>
      <c r="O12" s="32" t="s">
        <v>255</v>
      </c>
      <c r="P12" s="32">
        <v>0</v>
      </c>
    </row>
    <row r="13" spans="1:16" ht="27.75" customHeight="1" thickBot="1" x14ac:dyDescent="0.3">
      <c r="A13" s="33" t="s">
        <v>267</v>
      </c>
      <c r="B13" s="26">
        <v>4</v>
      </c>
      <c r="C13" s="26">
        <v>4</v>
      </c>
      <c r="D13" s="26">
        <v>4</v>
      </c>
      <c r="E13" s="26">
        <v>4</v>
      </c>
      <c r="F13" s="27"/>
      <c r="G13" s="28"/>
      <c r="H13" s="29"/>
      <c r="I13" s="30"/>
      <c r="J13" s="31"/>
      <c r="K13" s="26">
        <v>1</v>
      </c>
      <c r="L13" s="26">
        <v>1</v>
      </c>
      <c r="M13" s="26" t="s">
        <v>268</v>
      </c>
      <c r="N13" s="26" t="s">
        <v>256</v>
      </c>
      <c r="O13" s="26" t="s">
        <v>255</v>
      </c>
      <c r="P13" s="26">
        <v>0</v>
      </c>
    </row>
    <row r="14" spans="1:16" ht="27.75" customHeight="1" thickBot="1" x14ac:dyDescent="0.3">
      <c r="A14" s="33" t="s">
        <v>269</v>
      </c>
      <c r="B14" s="32">
        <v>4</v>
      </c>
      <c r="C14" s="32">
        <v>4</v>
      </c>
      <c r="D14" s="32">
        <v>4</v>
      </c>
      <c r="E14" s="32">
        <v>4</v>
      </c>
      <c r="F14" s="27"/>
      <c r="G14" s="22">
        <v>-5</v>
      </c>
      <c r="H14" s="29"/>
      <c r="I14" s="30"/>
      <c r="J14" s="25">
        <v>-2</v>
      </c>
      <c r="K14" s="32">
        <v>1</v>
      </c>
      <c r="L14" s="32">
        <v>1</v>
      </c>
      <c r="M14" s="32" t="s">
        <v>268</v>
      </c>
      <c r="N14" s="32" t="s">
        <v>256</v>
      </c>
      <c r="O14" s="32" t="s">
        <v>255</v>
      </c>
      <c r="P14" s="32">
        <v>0</v>
      </c>
    </row>
    <row r="15" spans="1:16" ht="26.25" thickBot="1" x14ac:dyDescent="0.3">
      <c r="A15" s="33" t="s">
        <v>270</v>
      </c>
      <c r="B15" s="26">
        <v>30</v>
      </c>
      <c r="C15" s="26">
        <v>10</v>
      </c>
      <c r="D15" s="26">
        <v>30</v>
      </c>
      <c r="E15" s="26">
        <v>4</v>
      </c>
      <c r="F15" s="21">
        <v>-5</v>
      </c>
      <c r="G15" s="22">
        <v>-15</v>
      </c>
      <c r="H15" s="23">
        <v>10</v>
      </c>
      <c r="I15" s="30"/>
      <c r="J15" s="25">
        <v>-10</v>
      </c>
      <c r="K15" s="26">
        <v>1</v>
      </c>
      <c r="L15" s="26">
        <v>1</v>
      </c>
      <c r="M15" s="26" t="s">
        <v>268</v>
      </c>
      <c r="N15" s="26" t="s">
        <v>256</v>
      </c>
      <c r="O15" s="26" t="s">
        <v>255</v>
      </c>
      <c r="P15" s="26">
        <v>0</v>
      </c>
    </row>
    <row r="16" spans="1:16" ht="31.5" customHeight="1" thickBot="1" x14ac:dyDescent="0.3">
      <c r="A16" s="33" t="s">
        <v>271</v>
      </c>
      <c r="B16" s="32">
        <v>30</v>
      </c>
      <c r="C16" s="32">
        <v>10</v>
      </c>
      <c r="D16" s="32">
        <v>30</v>
      </c>
      <c r="E16" s="32">
        <v>4</v>
      </c>
      <c r="F16" s="21">
        <v>-5</v>
      </c>
      <c r="G16" s="22">
        <v>-20</v>
      </c>
      <c r="H16" s="23">
        <v>10</v>
      </c>
      <c r="I16" s="30"/>
      <c r="J16" s="25">
        <v>-12</v>
      </c>
      <c r="K16" s="32">
        <v>1</v>
      </c>
      <c r="L16" s="32">
        <v>1</v>
      </c>
      <c r="M16" s="32" t="s">
        <v>268</v>
      </c>
      <c r="N16" s="32" t="s">
        <v>256</v>
      </c>
      <c r="O16" s="32" t="s">
        <v>255</v>
      </c>
      <c r="P16" s="32">
        <v>0</v>
      </c>
    </row>
    <row r="17" spans="1:16" ht="32.25" customHeight="1" thickBot="1" x14ac:dyDescent="0.3">
      <c r="A17" s="33" t="s">
        <v>272</v>
      </c>
      <c r="B17" s="26">
        <v>30</v>
      </c>
      <c r="C17" s="26">
        <v>10</v>
      </c>
      <c r="D17" s="26">
        <v>30</v>
      </c>
      <c r="E17" s="26">
        <v>4</v>
      </c>
      <c r="F17" s="21">
        <v>-5</v>
      </c>
      <c r="G17" s="22">
        <v>-15</v>
      </c>
      <c r="H17" s="23">
        <v>10</v>
      </c>
      <c r="I17" s="30"/>
      <c r="J17" s="25">
        <v>-10</v>
      </c>
      <c r="K17" s="26">
        <v>1</v>
      </c>
      <c r="L17" s="26">
        <v>1</v>
      </c>
      <c r="M17" s="26" t="s">
        <v>268</v>
      </c>
      <c r="N17" s="26" t="s">
        <v>261</v>
      </c>
      <c r="O17" s="26" t="s">
        <v>255</v>
      </c>
      <c r="P17" s="26">
        <v>0</v>
      </c>
    </row>
    <row r="18" spans="1:16" ht="28.5" customHeight="1" thickBot="1" x14ac:dyDescent="0.3">
      <c r="A18" s="33" t="s">
        <v>273</v>
      </c>
      <c r="B18" s="32">
        <v>30</v>
      </c>
      <c r="C18" s="32">
        <v>10</v>
      </c>
      <c r="D18" s="32">
        <v>30</v>
      </c>
      <c r="E18" s="32">
        <v>4</v>
      </c>
      <c r="F18" s="21">
        <v>-5</v>
      </c>
      <c r="G18" s="22">
        <v>-20</v>
      </c>
      <c r="H18" s="23">
        <v>10</v>
      </c>
      <c r="I18" s="30"/>
      <c r="J18" s="25">
        <v>-12</v>
      </c>
      <c r="K18" s="32">
        <v>1</v>
      </c>
      <c r="L18" s="32">
        <v>1</v>
      </c>
      <c r="M18" s="32" t="s">
        <v>268</v>
      </c>
      <c r="N18" s="32" t="s">
        <v>261</v>
      </c>
      <c r="O18" s="32" t="s">
        <v>255</v>
      </c>
      <c r="P18" s="32">
        <v>0</v>
      </c>
    </row>
    <row r="19" spans="1:16" ht="24.75" customHeight="1" thickBot="1" x14ac:dyDescent="0.3">
      <c r="A19" s="33" t="s">
        <v>274</v>
      </c>
      <c r="B19" s="26">
        <v>30</v>
      </c>
      <c r="C19" s="26">
        <v>10</v>
      </c>
      <c r="D19" s="26">
        <v>30</v>
      </c>
      <c r="E19" s="26">
        <v>4</v>
      </c>
      <c r="F19" s="21">
        <v>-5</v>
      </c>
      <c r="G19" s="22">
        <v>-15</v>
      </c>
      <c r="H19" s="23">
        <v>10</v>
      </c>
      <c r="I19" s="30"/>
      <c r="J19" s="25">
        <v>-10</v>
      </c>
      <c r="K19" s="26">
        <v>1</v>
      </c>
      <c r="L19" s="26">
        <v>1</v>
      </c>
      <c r="M19" s="26" t="s">
        <v>268</v>
      </c>
      <c r="N19" s="26" t="s">
        <v>264</v>
      </c>
      <c r="O19" s="26" t="s">
        <v>265</v>
      </c>
      <c r="P19" s="26">
        <v>100</v>
      </c>
    </row>
    <row r="20" spans="1:16" ht="28.5" customHeight="1" thickBot="1" x14ac:dyDescent="0.3">
      <c r="A20" s="33" t="s">
        <v>275</v>
      </c>
      <c r="B20" s="32">
        <v>30</v>
      </c>
      <c r="C20" s="32">
        <v>10</v>
      </c>
      <c r="D20" s="32">
        <v>30</v>
      </c>
      <c r="E20" s="32">
        <v>4</v>
      </c>
      <c r="F20" s="21">
        <v>-5</v>
      </c>
      <c r="G20" s="22">
        <v>-20</v>
      </c>
      <c r="H20" s="23">
        <v>10</v>
      </c>
      <c r="I20" s="30"/>
      <c r="J20" s="25">
        <v>-12</v>
      </c>
      <c r="K20" s="32">
        <v>1</v>
      </c>
      <c r="L20" s="32">
        <v>1</v>
      </c>
      <c r="M20" s="32" t="s">
        <v>268</v>
      </c>
      <c r="N20" s="32" t="s">
        <v>264</v>
      </c>
      <c r="O20" s="32" t="s">
        <v>265</v>
      </c>
      <c r="P20" s="32">
        <v>100</v>
      </c>
    </row>
    <row r="21" spans="1:16" ht="26.25" thickBot="1" x14ac:dyDescent="0.3">
      <c r="A21" s="33" t="s">
        <v>276</v>
      </c>
      <c r="B21" s="26">
        <v>4</v>
      </c>
      <c r="C21" s="26">
        <v>4</v>
      </c>
      <c r="D21" s="26">
        <v>4</v>
      </c>
      <c r="E21" s="26">
        <v>4</v>
      </c>
      <c r="F21" s="27"/>
      <c r="G21" s="28"/>
      <c r="H21" s="29"/>
      <c r="I21" s="24">
        <v>-6</v>
      </c>
      <c r="J21" s="31"/>
      <c r="K21" s="26">
        <v>0</v>
      </c>
      <c r="L21" s="26">
        <v>1</v>
      </c>
      <c r="M21" s="26" t="s">
        <v>255</v>
      </c>
      <c r="N21" s="26" t="s">
        <v>277</v>
      </c>
      <c r="O21" s="26" t="s">
        <v>255</v>
      </c>
      <c r="P21" s="26">
        <v>0</v>
      </c>
    </row>
    <row r="22" spans="1:16" ht="30" customHeight="1" thickBot="1" x14ac:dyDescent="0.3">
      <c r="A22" s="33" t="s">
        <v>278</v>
      </c>
      <c r="B22" s="32">
        <v>4</v>
      </c>
      <c r="C22" s="32">
        <v>4</v>
      </c>
      <c r="D22" s="32">
        <v>4</v>
      </c>
      <c r="E22" s="32">
        <v>4</v>
      </c>
      <c r="F22" s="27"/>
      <c r="G22" s="22">
        <v>-5</v>
      </c>
      <c r="H22" s="29"/>
      <c r="I22" s="24">
        <v>-6</v>
      </c>
      <c r="J22" s="25">
        <v>-2</v>
      </c>
      <c r="K22" s="32">
        <v>0</v>
      </c>
      <c r="L22" s="32">
        <v>1</v>
      </c>
      <c r="M22" s="32" t="s">
        <v>255</v>
      </c>
      <c r="N22" s="32" t="s">
        <v>277</v>
      </c>
      <c r="O22" s="32" t="s">
        <v>255</v>
      </c>
      <c r="P22" s="32">
        <v>0</v>
      </c>
    </row>
    <row r="23" spans="1:16" ht="26.25" thickBot="1" x14ac:dyDescent="0.3">
      <c r="A23" s="33" t="s">
        <v>279</v>
      </c>
      <c r="B23" s="26">
        <v>30</v>
      </c>
      <c r="C23" s="26">
        <v>10</v>
      </c>
      <c r="D23" s="26">
        <v>30</v>
      </c>
      <c r="E23" s="26">
        <v>4</v>
      </c>
      <c r="F23" s="21">
        <v>-5</v>
      </c>
      <c r="G23" s="22">
        <v>-15</v>
      </c>
      <c r="H23" s="23">
        <v>10</v>
      </c>
      <c r="I23" s="24">
        <v>-6</v>
      </c>
      <c r="J23" s="25">
        <v>-10</v>
      </c>
      <c r="K23" s="26">
        <v>0</v>
      </c>
      <c r="L23" s="26">
        <v>1</v>
      </c>
      <c r="M23" s="26" t="s">
        <v>255</v>
      </c>
      <c r="N23" s="26" t="s">
        <v>277</v>
      </c>
      <c r="O23" s="26" t="s">
        <v>255</v>
      </c>
      <c r="P23" s="26">
        <v>0</v>
      </c>
    </row>
    <row r="24" spans="1:16" ht="30" customHeight="1" thickBot="1" x14ac:dyDescent="0.3">
      <c r="A24" s="33" t="s">
        <v>280</v>
      </c>
      <c r="B24" s="32">
        <v>30</v>
      </c>
      <c r="C24" s="32">
        <v>10</v>
      </c>
      <c r="D24" s="32">
        <v>30</v>
      </c>
      <c r="E24" s="32">
        <v>4</v>
      </c>
      <c r="F24" s="21">
        <v>-5</v>
      </c>
      <c r="G24" s="22">
        <v>-20</v>
      </c>
      <c r="H24" s="23">
        <v>10</v>
      </c>
      <c r="I24" s="24">
        <v>-6</v>
      </c>
      <c r="J24" s="25">
        <v>-12</v>
      </c>
      <c r="K24" s="32">
        <v>0</v>
      </c>
      <c r="L24" s="32">
        <v>1</v>
      </c>
      <c r="M24" s="32" t="s">
        <v>255</v>
      </c>
      <c r="N24" s="32" t="s">
        <v>277</v>
      </c>
      <c r="O24" s="32" t="s">
        <v>255</v>
      </c>
      <c r="P24" s="32">
        <v>0</v>
      </c>
    </row>
    <row r="25" spans="1:16" ht="30" customHeight="1" thickBot="1" x14ac:dyDescent="0.3">
      <c r="A25" s="33" t="s">
        <v>281</v>
      </c>
      <c r="B25" s="26">
        <v>30</v>
      </c>
      <c r="C25" s="26">
        <v>10</v>
      </c>
      <c r="D25" s="26">
        <v>30</v>
      </c>
      <c r="E25" s="26">
        <v>4</v>
      </c>
      <c r="F25" s="21">
        <v>-5</v>
      </c>
      <c r="G25" s="22">
        <v>-15</v>
      </c>
      <c r="H25" s="23">
        <v>10</v>
      </c>
      <c r="I25" s="24">
        <v>-6</v>
      </c>
      <c r="J25" s="25">
        <v>-10</v>
      </c>
      <c r="K25" s="26">
        <v>0</v>
      </c>
      <c r="L25" s="26">
        <v>1</v>
      </c>
      <c r="M25" s="26" t="s">
        <v>255</v>
      </c>
      <c r="N25" s="26" t="s">
        <v>282</v>
      </c>
      <c r="O25" s="26" t="s">
        <v>255</v>
      </c>
      <c r="P25" s="26">
        <v>0</v>
      </c>
    </row>
    <row r="26" spans="1:16" ht="29.25" customHeight="1" thickBot="1" x14ac:dyDescent="0.3">
      <c r="A26" s="33" t="s">
        <v>283</v>
      </c>
      <c r="B26" s="32">
        <v>30</v>
      </c>
      <c r="C26" s="32">
        <v>10</v>
      </c>
      <c r="D26" s="32">
        <v>30</v>
      </c>
      <c r="E26" s="32">
        <v>4</v>
      </c>
      <c r="F26" s="21">
        <v>-5</v>
      </c>
      <c r="G26" s="22">
        <v>-20</v>
      </c>
      <c r="H26" s="23">
        <v>10</v>
      </c>
      <c r="I26" s="24">
        <v>-6</v>
      </c>
      <c r="J26" s="25">
        <v>-12</v>
      </c>
      <c r="K26" s="32">
        <v>0</v>
      </c>
      <c r="L26" s="32">
        <v>1</v>
      </c>
      <c r="M26" s="32" t="s">
        <v>255</v>
      </c>
      <c r="N26" s="32" t="s">
        <v>282</v>
      </c>
      <c r="O26" s="32" t="s">
        <v>255</v>
      </c>
      <c r="P26" s="32">
        <v>100</v>
      </c>
    </row>
    <row r="27" spans="1:16" ht="26.25" thickBot="1" x14ac:dyDescent="0.3">
      <c r="A27" s="33" t="s">
        <v>284</v>
      </c>
      <c r="B27" s="26">
        <v>30</v>
      </c>
      <c r="C27" s="26">
        <v>10</v>
      </c>
      <c r="D27" s="26">
        <v>30</v>
      </c>
      <c r="E27" s="26">
        <v>4</v>
      </c>
      <c r="F27" s="21">
        <v>-5</v>
      </c>
      <c r="G27" s="22">
        <v>-15</v>
      </c>
      <c r="H27" s="23">
        <v>10</v>
      </c>
      <c r="I27" s="24">
        <v>-6</v>
      </c>
      <c r="J27" s="25">
        <v>-10</v>
      </c>
      <c r="K27" s="26">
        <v>0</v>
      </c>
      <c r="L27" s="26">
        <v>1</v>
      </c>
      <c r="M27" s="26" t="s">
        <v>255</v>
      </c>
      <c r="N27" s="26" t="s">
        <v>285</v>
      </c>
      <c r="O27" s="26" t="s">
        <v>265</v>
      </c>
      <c r="P27" s="26">
        <v>100</v>
      </c>
    </row>
    <row r="28" spans="1:16" ht="26.25" thickBot="1" x14ac:dyDescent="0.3">
      <c r="A28" s="33" t="s">
        <v>286</v>
      </c>
      <c r="B28" s="32">
        <v>30</v>
      </c>
      <c r="C28" s="32">
        <v>10</v>
      </c>
      <c r="D28" s="32">
        <v>30</v>
      </c>
      <c r="E28" s="32">
        <v>4</v>
      </c>
      <c r="F28" s="21">
        <v>-5</v>
      </c>
      <c r="G28" s="22">
        <v>-20</v>
      </c>
      <c r="H28" s="23">
        <v>10</v>
      </c>
      <c r="I28" s="24">
        <v>-6</v>
      </c>
      <c r="J28" s="25">
        <v>-12</v>
      </c>
      <c r="K28" s="32">
        <v>0</v>
      </c>
      <c r="L28" s="32">
        <v>1</v>
      </c>
      <c r="M28" s="32" t="s">
        <v>255</v>
      </c>
      <c r="N28" s="32" t="s">
        <v>285</v>
      </c>
      <c r="O28" s="32" t="s">
        <v>265</v>
      </c>
      <c r="P28" s="32">
        <v>0</v>
      </c>
    </row>
    <row r="29" spans="1:16" ht="26.25" thickBot="1" x14ac:dyDescent="0.3">
      <c r="A29" s="26" t="s">
        <v>287</v>
      </c>
      <c r="B29" s="26">
        <v>40</v>
      </c>
      <c r="C29" s="26">
        <v>20</v>
      </c>
      <c r="D29" s="26">
        <v>40</v>
      </c>
      <c r="E29" s="26">
        <v>4</v>
      </c>
      <c r="F29" s="21">
        <v>-10</v>
      </c>
      <c r="G29" s="22">
        <v>-20</v>
      </c>
      <c r="H29" s="23">
        <v>20</v>
      </c>
      <c r="I29" s="24">
        <v>-5</v>
      </c>
      <c r="J29" s="25">
        <v>-15</v>
      </c>
      <c r="K29" s="26">
        <v>1</v>
      </c>
      <c r="L29" s="26">
        <v>1</v>
      </c>
      <c r="M29" s="26" t="s">
        <v>255</v>
      </c>
      <c r="N29" s="26" t="s">
        <v>277</v>
      </c>
      <c r="O29" s="26" t="s">
        <v>255</v>
      </c>
      <c r="P29" s="26">
        <v>0</v>
      </c>
    </row>
    <row r="30" spans="1:16" ht="26.25" thickBot="1" x14ac:dyDescent="0.3">
      <c r="A30" s="32" t="s">
        <v>288</v>
      </c>
      <c r="B30" s="32">
        <v>40</v>
      </c>
      <c r="C30" s="32">
        <v>20</v>
      </c>
      <c r="D30" s="32">
        <v>40</v>
      </c>
      <c r="E30" s="32">
        <v>4</v>
      </c>
      <c r="F30" s="21">
        <v>-10</v>
      </c>
      <c r="G30" s="22">
        <v>-20</v>
      </c>
      <c r="H30" s="23">
        <v>20</v>
      </c>
      <c r="I30" s="24">
        <v>-5</v>
      </c>
      <c r="J30" s="25">
        <v>-15</v>
      </c>
      <c r="K30" s="32">
        <v>1</v>
      </c>
      <c r="L30" s="32">
        <v>1</v>
      </c>
      <c r="M30" s="32" t="s">
        <v>255</v>
      </c>
      <c r="N30" s="32" t="s">
        <v>282</v>
      </c>
      <c r="O30" s="32" t="s">
        <v>255</v>
      </c>
      <c r="P30" s="32">
        <v>0</v>
      </c>
    </row>
    <row r="31" spans="1:16" ht="26.25" thickBot="1" x14ac:dyDescent="0.3">
      <c r="A31" s="26" t="s">
        <v>289</v>
      </c>
      <c r="B31" s="26">
        <v>40</v>
      </c>
      <c r="C31" s="26">
        <v>20</v>
      </c>
      <c r="D31" s="26">
        <v>40</v>
      </c>
      <c r="E31" s="26">
        <v>4</v>
      </c>
      <c r="F31" s="21">
        <v>-10</v>
      </c>
      <c r="G31" s="22">
        <v>-20</v>
      </c>
      <c r="H31" s="23">
        <v>20</v>
      </c>
      <c r="I31" s="24">
        <v>-5</v>
      </c>
      <c r="J31" s="25">
        <v>-15</v>
      </c>
      <c r="K31" s="26">
        <v>1</v>
      </c>
      <c r="L31" s="26">
        <v>1</v>
      </c>
      <c r="M31" s="26" t="s">
        <v>255</v>
      </c>
      <c r="N31" s="26" t="s">
        <v>285</v>
      </c>
      <c r="O31" s="26" t="s">
        <v>255</v>
      </c>
      <c r="P31" s="26">
        <v>100</v>
      </c>
    </row>
    <row r="32" spans="1:16" ht="26.25" thickBot="1" x14ac:dyDescent="0.3">
      <c r="A32" s="33" t="s">
        <v>290</v>
      </c>
      <c r="B32" s="32">
        <v>30</v>
      </c>
      <c r="C32" s="32">
        <v>25</v>
      </c>
      <c r="D32" s="32">
        <v>30</v>
      </c>
      <c r="E32" s="32">
        <v>20</v>
      </c>
      <c r="F32" s="21">
        <v>-20</v>
      </c>
      <c r="G32" s="22">
        <v>-30</v>
      </c>
      <c r="H32" s="23">
        <v>10</v>
      </c>
      <c r="I32" s="24">
        <v>-40</v>
      </c>
      <c r="J32" s="25">
        <v>-20</v>
      </c>
      <c r="K32" s="32">
        <v>0</v>
      </c>
      <c r="L32" s="32">
        <v>0.3</v>
      </c>
      <c r="M32" s="32" t="s">
        <v>255</v>
      </c>
      <c r="N32" s="32" t="s">
        <v>277</v>
      </c>
      <c r="O32" s="32" t="s">
        <v>255</v>
      </c>
      <c r="P32" s="32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O16" sqref="O16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0" t="s">
        <v>335</v>
      </c>
      <c r="B1" s="20" t="s">
        <v>236</v>
      </c>
      <c r="C1" s="21" t="s">
        <v>249</v>
      </c>
      <c r="D1" s="22" t="s">
        <v>250</v>
      </c>
      <c r="E1" s="34" t="s">
        <v>293</v>
      </c>
      <c r="F1" s="23" t="s">
        <v>251</v>
      </c>
      <c r="G1" s="35" t="s">
        <v>300</v>
      </c>
      <c r="H1" s="24" t="s">
        <v>252</v>
      </c>
      <c r="I1" s="36" t="s">
        <v>301</v>
      </c>
      <c r="J1" s="25" t="s">
        <v>253</v>
      </c>
      <c r="K1" s="37" t="s">
        <v>302</v>
      </c>
      <c r="L1" s="20" t="s">
        <v>303</v>
      </c>
      <c r="M1" s="20" t="s">
        <v>304</v>
      </c>
      <c r="N1" s="20" t="s">
        <v>305</v>
      </c>
      <c r="O1" s="20" t="s">
        <v>306</v>
      </c>
      <c r="P1" s="20" t="s">
        <v>307</v>
      </c>
    </row>
    <row r="2" spans="1:16" ht="26.25" thickBot="1" x14ac:dyDescent="0.3">
      <c r="A2" s="32" t="s">
        <v>336</v>
      </c>
      <c r="B2" s="32" t="s">
        <v>294</v>
      </c>
      <c r="C2" s="21" t="s">
        <v>295</v>
      </c>
      <c r="D2" s="22" t="s">
        <v>296</v>
      </c>
      <c r="E2" s="34" t="s">
        <v>297</v>
      </c>
      <c r="F2" s="23" t="s">
        <v>308</v>
      </c>
      <c r="G2" s="35" t="s">
        <v>309</v>
      </c>
      <c r="H2" s="24" t="s">
        <v>310</v>
      </c>
      <c r="I2" s="36" t="s">
        <v>311</v>
      </c>
      <c r="J2" s="25" t="s">
        <v>312</v>
      </c>
      <c r="K2" s="37" t="s">
        <v>295</v>
      </c>
      <c r="L2" s="32">
        <v>100</v>
      </c>
      <c r="M2" s="38"/>
      <c r="N2" s="38"/>
      <c r="O2" s="32">
        <v>200000</v>
      </c>
      <c r="P2" s="32" t="s">
        <v>313</v>
      </c>
    </row>
    <row r="3" spans="1:16" ht="26.25" thickBot="1" x14ac:dyDescent="0.3">
      <c r="A3" s="96" t="s">
        <v>337</v>
      </c>
      <c r="B3" s="26" t="s">
        <v>298</v>
      </c>
      <c r="C3" s="21">
        <v>80</v>
      </c>
      <c r="D3" s="22">
        <v>100</v>
      </c>
      <c r="E3" s="34">
        <v>45</v>
      </c>
      <c r="F3" s="23">
        <v>90</v>
      </c>
      <c r="G3" s="35">
        <v>65</v>
      </c>
      <c r="H3" s="24">
        <v>70</v>
      </c>
      <c r="I3" s="36">
        <v>55</v>
      </c>
      <c r="J3" s="25">
        <v>100</v>
      </c>
      <c r="K3" s="37">
        <v>70</v>
      </c>
      <c r="L3" s="26">
        <v>50</v>
      </c>
      <c r="M3" s="26" t="s">
        <v>314</v>
      </c>
      <c r="N3" s="26" t="s">
        <v>315</v>
      </c>
      <c r="O3" s="39"/>
      <c r="P3" s="39"/>
    </row>
    <row r="4" spans="1:16" ht="26.25" thickBot="1" x14ac:dyDescent="0.3">
      <c r="A4" s="97"/>
      <c r="B4" s="32" t="s">
        <v>299</v>
      </c>
      <c r="C4" s="21">
        <v>70</v>
      </c>
      <c r="D4" s="22">
        <v>100</v>
      </c>
      <c r="E4" s="34">
        <v>50</v>
      </c>
      <c r="F4" s="23">
        <v>90</v>
      </c>
      <c r="G4" s="35">
        <v>60</v>
      </c>
      <c r="H4" s="24">
        <v>70</v>
      </c>
      <c r="I4" s="36">
        <v>55</v>
      </c>
      <c r="J4" s="25">
        <v>100</v>
      </c>
      <c r="K4" s="37">
        <v>70</v>
      </c>
      <c r="L4" s="32">
        <v>40</v>
      </c>
      <c r="M4" s="32" t="s">
        <v>314</v>
      </c>
      <c r="N4" s="32" t="s">
        <v>315</v>
      </c>
      <c r="O4" s="38"/>
      <c r="P4" s="38"/>
    </row>
    <row r="5" spans="1:16" ht="25.5" customHeight="1" thickBot="1" x14ac:dyDescent="0.3">
      <c r="A5" s="97"/>
      <c r="B5" s="26" t="s">
        <v>316</v>
      </c>
      <c r="C5" s="21">
        <v>60</v>
      </c>
      <c r="D5" s="22">
        <v>100</v>
      </c>
      <c r="E5" s="34">
        <v>40</v>
      </c>
      <c r="F5" s="23">
        <v>50</v>
      </c>
      <c r="G5" s="35">
        <v>30</v>
      </c>
      <c r="H5" s="24">
        <v>60</v>
      </c>
      <c r="I5" s="36">
        <v>55</v>
      </c>
      <c r="J5" s="25">
        <v>100</v>
      </c>
      <c r="K5" s="37">
        <v>55</v>
      </c>
      <c r="L5" s="26">
        <v>25</v>
      </c>
      <c r="M5" s="26" t="s">
        <v>319</v>
      </c>
      <c r="N5" s="26" t="s">
        <v>317</v>
      </c>
      <c r="O5" s="39"/>
      <c r="P5" s="39"/>
    </row>
    <row r="6" spans="1:16" ht="26.25" thickBot="1" x14ac:dyDescent="0.3">
      <c r="A6" s="97"/>
      <c r="B6" s="32" t="s">
        <v>318</v>
      </c>
      <c r="C6" s="21">
        <v>65</v>
      </c>
      <c r="D6" s="22">
        <v>100</v>
      </c>
      <c r="E6" s="34">
        <v>35</v>
      </c>
      <c r="F6" s="23">
        <v>50</v>
      </c>
      <c r="G6" s="35">
        <v>40</v>
      </c>
      <c r="H6" s="24">
        <v>55</v>
      </c>
      <c r="I6" s="36">
        <v>55</v>
      </c>
      <c r="J6" s="25">
        <v>100</v>
      </c>
      <c r="K6" s="37">
        <v>55</v>
      </c>
      <c r="L6" s="32">
        <v>20</v>
      </c>
      <c r="M6" s="32" t="s">
        <v>317</v>
      </c>
      <c r="N6" s="32" t="s">
        <v>319</v>
      </c>
      <c r="O6" s="38"/>
      <c r="P6" s="38"/>
    </row>
    <row r="7" spans="1:16" ht="26.25" thickBot="1" x14ac:dyDescent="0.3">
      <c r="A7" s="97"/>
      <c r="B7" s="26" t="s">
        <v>320</v>
      </c>
      <c r="C7" s="21">
        <v>75</v>
      </c>
      <c r="D7" s="22">
        <v>100</v>
      </c>
      <c r="E7" s="34">
        <v>40</v>
      </c>
      <c r="F7" s="23">
        <v>70</v>
      </c>
      <c r="G7" s="35">
        <v>50</v>
      </c>
      <c r="H7" s="24">
        <v>55</v>
      </c>
      <c r="I7" s="36">
        <v>55</v>
      </c>
      <c r="J7" s="25">
        <v>100</v>
      </c>
      <c r="K7" s="37">
        <v>60</v>
      </c>
      <c r="L7" s="26">
        <v>20</v>
      </c>
      <c r="M7" s="26" t="s">
        <v>321</v>
      </c>
      <c r="N7" s="26" t="s">
        <v>255</v>
      </c>
      <c r="O7" s="39"/>
      <c r="P7" s="39"/>
    </row>
    <row r="8" spans="1:16" ht="26.25" thickBot="1" x14ac:dyDescent="0.3">
      <c r="A8" s="97"/>
      <c r="B8" s="32" t="s">
        <v>322</v>
      </c>
      <c r="C8" s="21">
        <v>60</v>
      </c>
      <c r="D8" s="22">
        <v>100</v>
      </c>
      <c r="E8" s="34">
        <v>30</v>
      </c>
      <c r="F8" s="23">
        <v>40</v>
      </c>
      <c r="G8" s="35">
        <v>35</v>
      </c>
      <c r="H8" s="24">
        <v>45</v>
      </c>
      <c r="I8" s="36">
        <v>50</v>
      </c>
      <c r="J8" s="25">
        <v>100</v>
      </c>
      <c r="K8" s="37">
        <v>55</v>
      </c>
      <c r="L8" s="32">
        <v>15</v>
      </c>
      <c r="M8" s="32" t="s">
        <v>323</v>
      </c>
      <c r="N8" s="32" t="s">
        <v>255</v>
      </c>
      <c r="O8" s="38"/>
      <c r="P8" s="38"/>
    </row>
    <row r="9" spans="1:16" ht="26.25" thickBot="1" x14ac:dyDescent="0.3">
      <c r="A9" s="97"/>
      <c r="B9" s="26" t="s">
        <v>324</v>
      </c>
      <c r="C9" s="21">
        <v>60</v>
      </c>
      <c r="D9" s="22">
        <v>100</v>
      </c>
      <c r="E9" s="34">
        <v>30</v>
      </c>
      <c r="F9" s="23">
        <v>50</v>
      </c>
      <c r="G9" s="35">
        <v>35</v>
      </c>
      <c r="H9" s="24">
        <v>50</v>
      </c>
      <c r="I9" s="36">
        <v>70</v>
      </c>
      <c r="J9" s="25">
        <v>100</v>
      </c>
      <c r="K9" s="37">
        <v>60</v>
      </c>
      <c r="L9" s="26">
        <v>30</v>
      </c>
      <c r="M9" s="26" t="s">
        <v>321</v>
      </c>
      <c r="N9" s="26" t="s">
        <v>255</v>
      </c>
      <c r="O9" s="39"/>
      <c r="P9" s="39"/>
    </row>
    <row r="10" spans="1:16" ht="26.25" thickBot="1" x14ac:dyDescent="0.3">
      <c r="A10" s="98"/>
      <c r="B10" s="32" t="s">
        <v>325</v>
      </c>
      <c r="C10" s="21">
        <v>60</v>
      </c>
      <c r="D10" s="22">
        <v>100</v>
      </c>
      <c r="E10" s="34">
        <v>30</v>
      </c>
      <c r="F10" s="23">
        <v>50</v>
      </c>
      <c r="G10" s="35">
        <v>30</v>
      </c>
      <c r="H10" s="24">
        <v>65</v>
      </c>
      <c r="I10" s="36">
        <v>45</v>
      </c>
      <c r="J10" s="25">
        <v>100</v>
      </c>
      <c r="K10" s="37">
        <v>55</v>
      </c>
      <c r="L10" s="32">
        <v>30</v>
      </c>
      <c r="M10" s="32" t="s">
        <v>326</v>
      </c>
      <c r="N10" s="32" t="s">
        <v>327</v>
      </c>
      <c r="O10" s="38"/>
      <c r="P10" s="38"/>
    </row>
    <row r="11" spans="1:16" ht="18.75" customHeight="1" thickBot="1" x14ac:dyDescent="0.3">
      <c r="A11" s="96" t="s">
        <v>338</v>
      </c>
      <c r="B11" s="26" t="s">
        <v>298</v>
      </c>
      <c r="C11" s="27"/>
      <c r="D11" s="28"/>
      <c r="E11" s="40"/>
      <c r="F11" s="29"/>
      <c r="G11" s="41"/>
      <c r="H11" s="30"/>
      <c r="I11" s="42"/>
      <c r="J11" s="31"/>
      <c r="K11" s="43"/>
      <c r="L11" s="39"/>
      <c r="M11" s="39"/>
      <c r="N11" s="39"/>
      <c r="O11" s="39"/>
      <c r="P11" s="39"/>
    </row>
    <row r="12" spans="1:16" ht="26.25" thickBot="1" x14ac:dyDescent="0.3">
      <c r="A12" s="97"/>
      <c r="B12" s="32" t="s">
        <v>299</v>
      </c>
      <c r="C12" s="21">
        <v>90</v>
      </c>
      <c r="D12" s="22">
        <v>100</v>
      </c>
      <c r="E12" s="34">
        <v>50</v>
      </c>
      <c r="F12" s="23">
        <v>100</v>
      </c>
      <c r="G12" s="35">
        <v>90</v>
      </c>
      <c r="H12" s="24">
        <v>85</v>
      </c>
      <c r="I12" s="36">
        <v>75</v>
      </c>
      <c r="J12" s="25">
        <v>100</v>
      </c>
      <c r="K12" s="37">
        <v>80</v>
      </c>
      <c r="L12" s="32">
        <v>50</v>
      </c>
      <c r="M12" s="32" t="s">
        <v>328</v>
      </c>
      <c r="N12" s="32" t="s">
        <v>329</v>
      </c>
      <c r="O12" s="38"/>
      <c r="P12" s="38"/>
    </row>
    <row r="13" spans="1:16" ht="26.25" thickBot="1" x14ac:dyDescent="0.3">
      <c r="A13" s="97"/>
      <c r="B13" s="26" t="s">
        <v>330</v>
      </c>
      <c r="C13" s="21">
        <v>70</v>
      </c>
      <c r="D13" s="22">
        <v>100</v>
      </c>
      <c r="E13" s="34">
        <v>50</v>
      </c>
      <c r="F13" s="23">
        <v>80</v>
      </c>
      <c r="G13" s="35">
        <v>45</v>
      </c>
      <c r="H13" s="24">
        <v>65</v>
      </c>
      <c r="I13" s="36">
        <v>60</v>
      </c>
      <c r="J13" s="25">
        <v>100</v>
      </c>
      <c r="K13" s="37">
        <v>80</v>
      </c>
      <c r="L13" s="26">
        <v>30</v>
      </c>
      <c r="M13" s="26" t="s">
        <v>314</v>
      </c>
      <c r="N13" s="26" t="s">
        <v>331</v>
      </c>
      <c r="O13" s="39"/>
      <c r="P13" s="39"/>
    </row>
    <row r="14" spans="1:16" ht="26.25" thickBot="1" x14ac:dyDescent="0.3">
      <c r="A14" s="97"/>
      <c r="B14" s="32" t="s">
        <v>318</v>
      </c>
      <c r="C14" s="21">
        <v>75</v>
      </c>
      <c r="D14" s="22">
        <v>100</v>
      </c>
      <c r="E14" s="34">
        <v>45</v>
      </c>
      <c r="F14" s="23">
        <v>80</v>
      </c>
      <c r="G14" s="35">
        <v>65</v>
      </c>
      <c r="H14" s="24">
        <v>70</v>
      </c>
      <c r="I14" s="36">
        <v>65</v>
      </c>
      <c r="J14" s="25">
        <v>100</v>
      </c>
      <c r="K14" s="37">
        <v>70</v>
      </c>
      <c r="L14" s="32">
        <v>30</v>
      </c>
      <c r="M14" s="32" t="s">
        <v>314</v>
      </c>
      <c r="N14" s="32" t="s">
        <v>315</v>
      </c>
      <c r="O14" s="38"/>
      <c r="P14" s="38"/>
    </row>
    <row r="15" spans="1:16" ht="26.25" thickBot="1" x14ac:dyDescent="0.3">
      <c r="A15" s="97"/>
      <c r="B15" s="26" t="s">
        <v>287</v>
      </c>
      <c r="C15" s="21">
        <v>85</v>
      </c>
      <c r="D15" s="22">
        <v>100</v>
      </c>
      <c r="E15" s="34">
        <v>50</v>
      </c>
      <c r="F15" s="23">
        <v>90</v>
      </c>
      <c r="G15" s="35">
        <v>75</v>
      </c>
      <c r="H15" s="24">
        <v>65</v>
      </c>
      <c r="I15" s="36">
        <v>65</v>
      </c>
      <c r="J15" s="25">
        <v>100</v>
      </c>
      <c r="K15" s="37">
        <v>300</v>
      </c>
      <c r="L15" s="26">
        <v>30</v>
      </c>
      <c r="M15" s="26" t="s">
        <v>314</v>
      </c>
      <c r="N15" s="26" t="s">
        <v>331</v>
      </c>
      <c r="O15" s="39"/>
      <c r="P15" s="39"/>
    </row>
    <row r="16" spans="1:16" ht="26.25" thickBot="1" x14ac:dyDescent="0.3">
      <c r="A16" s="97"/>
      <c r="B16" s="32" t="s">
        <v>322</v>
      </c>
      <c r="C16" s="21">
        <v>75</v>
      </c>
      <c r="D16" s="22">
        <v>100</v>
      </c>
      <c r="E16" s="34">
        <v>40</v>
      </c>
      <c r="F16" s="23">
        <v>80</v>
      </c>
      <c r="G16" s="35">
        <v>55</v>
      </c>
      <c r="H16" s="24">
        <v>65</v>
      </c>
      <c r="I16" s="36">
        <v>65</v>
      </c>
      <c r="J16" s="25">
        <v>100</v>
      </c>
      <c r="K16" s="37">
        <v>70</v>
      </c>
      <c r="L16" s="32">
        <v>30</v>
      </c>
      <c r="M16" s="32" t="s">
        <v>314</v>
      </c>
      <c r="N16" s="32" t="s">
        <v>331</v>
      </c>
      <c r="O16" s="38"/>
      <c r="P16" s="38"/>
    </row>
    <row r="17" spans="1:16" ht="26.25" thickBot="1" x14ac:dyDescent="0.3">
      <c r="A17" s="97"/>
      <c r="B17" s="26" t="s">
        <v>316</v>
      </c>
      <c r="C17" s="21">
        <v>75</v>
      </c>
      <c r="D17" s="22">
        <v>100</v>
      </c>
      <c r="E17" s="34">
        <v>45</v>
      </c>
      <c r="F17" s="23">
        <v>80</v>
      </c>
      <c r="G17" s="35">
        <v>45</v>
      </c>
      <c r="H17" s="24">
        <v>70</v>
      </c>
      <c r="I17" s="36">
        <v>60</v>
      </c>
      <c r="J17" s="25">
        <v>100</v>
      </c>
      <c r="K17" s="37">
        <v>70</v>
      </c>
      <c r="L17" s="26">
        <v>30</v>
      </c>
      <c r="M17" s="26" t="s">
        <v>314</v>
      </c>
      <c r="N17" s="26" t="s">
        <v>332</v>
      </c>
      <c r="O17" s="39"/>
      <c r="P17" s="39"/>
    </row>
    <row r="18" spans="1:16" ht="26.25" thickBot="1" x14ac:dyDescent="0.3">
      <c r="A18" s="98"/>
      <c r="B18" s="32" t="s">
        <v>325</v>
      </c>
      <c r="C18" s="21">
        <v>70</v>
      </c>
      <c r="D18" s="22">
        <v>100</v>
      </c>
      <c r="E18" s="34">
        <v>40</v>
      </c>
      <c r="F18" s="23">
        <v>80</v>
      </c>
      <c r="G18" s="35">
        <v>45</v>
      </c>
      <c r="H18" s="24">
        <v>85</v>
      </c>
      <c r="I18" s="36">
        <v>55</v>
      </c>
      <c r="J18" s="25">
        <v>100</v>
      </c>
      <c r="K18" s="37">
        <v>60</v>
      </c>
      <c r="L18" s="32">
        <v>30</v>
      </c>
      <c r="M18" s="32" t="s">
        <v>333</v>
      </c>
      <c r="N18" s="32" t="s">
        <v>334</v>
      </c>
      <c r="O18" s="38"/>
      <c r="P18" s="38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22" activePane="bottomLeft" state="frozen"/>
      <selection pane="bottomLeft" activeCell="C44" sqref="C44:C46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36.140625" customWidth="1"/>
    <col min="6" max="6" width="42.85546875" customWidth="1"/>
    <col min="7" max="7" width="46.28515625" customWidth="1"/>
    <col min="8" max="8" width="14.42578125" customWidth="1"/>
    <col min="9" max="9" width="30.140625" customWidth="1"/>
  </cols>
  <sheetData>
    <row r="1" spans="1:9" ht="15.75" thickBot="1" x14ac:dyDescent="0.3">
      <c r="A1" s="44" t="s">
        <v>335</v>
      </c>
      <c r="B1" s="44" t="s">
        <v>339</v>
      </c>
      <c r="C1" s="44" t="s">
        <v>340</v>
      </c>
      <c r="D1" s="44" t="s">
        <v>341</v>
      </c>
      <c r="E1" s="44" t="s">
        <v>342</v>
      </c>
      <c r="F1" s="44" t="s">
        <v>343</v>
      </c>
      <c r="G1" s="44" t="s">
        <v>344</v>
      </c>
      <c r="H1" s="44" t="s">
        <v>237</v>
      </c>
      <c r="I1" s="48"/>
    </row>
    <row r="2" spans="1:9" ht="17.25" customHeight="1" thickBot="1" x14ac:dyDescent="0.3">
      <c r="A2" s="102" t="s">
        <v>388</v>
      </c>
      <c r="B2" s="102" t="s">
        <v>298</v>
      </c>
      <c r="C2" s="102" t="s">
        <v>298</v>
      </c>
      <c r="D2" s="45" t="s">
        <v>345</v>
      </c>
      <c r="E2" s="45" t="s">
        <v>476</v>
      </c>
      <c r="F2" s="45" t="s">
        <v>476</v>
      </c>
      <c r="G2" s="45" t="s">
        <v>346</v>
      </c>
      <c r="H2" s="102" t="s">
        <v>347</v>
      </c>
      <c r="I2" s="62"/>
    </row>
    <row r="3" spans="1:9" ht="16.5" customHeight="1" thickBot="1" x14ac:dyDescent="0.3">
      <c r="A3" s="100"/>
      <c r="B3" s="100"/>
      <c r="C3" s="100"/>
      <c r="D3" s="46" t="s">
        <v>348</v>
      </c>
      <c r="E3" s="46" t="s">
        <v>477</v>
      </c>
      <c r="F3" s="46" t="s">
        <v>477</v>
      </c>
      <c r="G3" s="46" t="s">
        <v>478</v>
      </c>
      <c r="H3" s="100"/>
    </row>
    <row r="4" spans="1:9" ht="16.5" customHeight="1" x14ac:dyDescent="0.25">
      <c r="A4" s="100"/>
      <c r="B4" s="100"/>
      <c r="C4" s="100"/>
      <c r="D4" s="60" t="s">
        <v>349</v>
      </c>
      <c r="E4" s="60" t="s">
        <v>479</v>
      </c>
      <c r="F4" s="60" t="s">
        <v>483</v>
      </c>
      <c r="G4" s="60" t="s">
        <v>482</v>
      </c>
      <c r="H4" s="100"/>
    </row>
    <row r="5" spans="1:9" ht="17.25" customHeight="1" thickBot="1" x14ac:dyDescent="0.3">
      <c r="A5" s="100"/>
      <c r="B5" s="99" t="s">
        <v>299</v>
      </c>
      <c r="C5" s="99" t="s">
        <v>299</v>
      </c>
      <c r="D5" s="61" t="s">
        <v>345</v>
      </c>
      <c r="E5" s="61" t="s">
        <v>485</v>
      </c>
      <c r="F5" s="61" t="s">
        <v>493</v>
      </c>
      <c r="G5" s="61" t="s">
        <v>493</v>
      </c>
      <c r="H5" s="99" t="s">
        <v>347</v>
      </c>
    </row>
    <row r="6" spans="1:9" ht="16.5" customHeight="1" thickBot="1" x14ac:dyDescent="0.3">
      <c r="A6" s="100"/>
      <c r="B6" s="100"/>
      <c r="C6" s="100"/>
      <c r="D6" s="46" t="s">
        <v>348</v>
      </c>
      <c r="E6" s="46" t="s">
        <v>486</v>
      </c>
      <c r="F6" s="46" t="s">
        <v>489</v>
      </c>
      <c r="G6" s="46" t="s">
        <v>490</v>
      </c>
      <c r="H6" s="100"/>
    </row>
    <row r="7" spans="1:9" ht="18.75" customHeight="1" x14ac:dyDescent="0.25">
      <c r="A7" s="100"/>
      <c r="B7" s="101"/>
      <c r="C7" s="101"/>
      <c r="D7" s="59" t="s">
        <v>349</v>
      </c>
      <c r="E7" s="59" t="s">
        <v>484</v>
      </c>
      <c r="F7" s="59" t="s">
        <v>487</v>
      </c>
      <c r="G7" s="59" t="s">
        <v>488</v>
      </c>
      <c r="H7" s="101"/>
    </row>
    <row r="8" spans="1:9" ht="17.25" customHeight="1" thickBot="1" x14ac:dyDescent="0.3">
      <c r="A8" s="100"/>
      <c r="B8" s="99" t="s">
        <v>354</v>
      </c>
      <c r="C8" s="99" t="s">
        <v>316</v>
      </c>
      <c r="D8" s="61" t="s">
        <v>345</v>
      </c>
      <c r="E8" s="61" t="s">
        <v>491</v>
      </c>
      <c r="F8" s="61" t="s">
        <v>492</v>
      </c>
      <c r="G8" s="61" t="s">
        <v>220</v>
      </c>
      <c r="H8" s="99" t="s">
        <v>355</v>
      </c>
    </row>
    <row r="9" spans="1:9" ht="16.5" customHeight="1" thickBot="1" x14ac:dyDescent="0.3">
      <c r="A9" s="100"/>
      <c r="B9" s="100"/>
      <c r="C9" s="100"/>
      <c r="D9" s="46" t="s">
        <v>348</v>
      </c>
      <c r="E9" s="46" t="s">
        <v>351</v>
      </c>
      <c r="F9" s="46" t="s">
        <v>572</v>
      </c>
      <c r="G9" s="46" t="s">
        <v>580</v>
      </c>
      <c r="H9" s="100"/>
    </row>
    <row r="10" spans="1:9" ht="16.5" customHeight="1" x14ac:dyDescent="0.25">
      <c r="A10" s="100"/>
      <c r="B10" s="101"/>
      <c r="C10" s="101"/>
      <c r="D10" s="59" t="s">
        <v>349</v>
      </c>
      <c r="E10" s="59" t="s">
        <v>353</v>
      </c>
      <c r="F10" s="59" t="s">
        <v>581</v>
      </c>
      <c r="G10" s="59" t="s">
        <v>494</v>
      </c>
      <c r="H10" s="101"/>
    </row>
    <row r="11" spans="1:9" ht="17.25" customHeight="1" thickBot="1" x14ac:dyDescent="0.3">
      <c r="A11" s="100"/>
      <c r="B11" s="99" t="s">
        <v>356</v>
      </c>
      <c r="C11" s="99" t="s">
        <v>318</v>
      </c>
      <c r="D11" s="61" t="s">
        <v>345</v>
      </c>
      <c r="E11" s="61" t="s">
        <v>461</v>
      </c>
      <c r="F11" s="61" t="s">
        <v>461</v>
      </c>
      <c r="G11" s="61" t="s">
        <v>569</v>
      </c>
      <c r="H11" s="99" t="s">
        <v>357</v>
      </c>
    </row>
    <row r="12" spans="1:9" ht="17.25" customHeight="1" thickBot="1" x14ac:dyDescent="0.3">
      <c r="A12" s="100"/>
      <c r="B12" s="100"/>
      <c r="C12" s="100"/>
      <c r="D12" s="46" t="s">
        <v>348</v>
      </c>
      <c r="E12" s="46" t="s">
        <v>203</v>
      </c>
      <c r="F12" s="46" t="s">
        <v>480</v>
      </c>
      <c r="G12" s="46" t="s">
        <v>481</v>
      </c>
      <c r="H12" s="100"/>
    </row>
    <row r="13" spans="1:9" ht="17.25" customHeight="1" x14ac:dyDescent="0.25">
      <c r="A13" s="100"/>
      <c r="B13" s="100"/>
      <c r="C13" s="100"/>
      <c r="D13" s="60" t="s">
        <v>349</v>
      </c>
      <c r="E13" s="60" t="s">
        <v>358</v>
      </c>
      <c r="F13" s="60" t="s">
        <v>353</v>
      </c>
      <c r="G13" s="60" t="s">
        <v>350</v>
      </c>
      <c r="H13" s="100"/>
    </row>
    <row r="14" spans="1:9" ht="17.25" customHeight="1" thickBot="1" x14ac:dyDescent="0.3">
      <c r="A14" s="100"/>
      <c r="B14" s="99" t="s">
        <v>359</v>
      </c>
      <c r="C14" s="99" t="s">
        <v>320</v>
      </c>
      <c r="D14" s="61" t="s">
        <v>345</v>
      </c>
      <c r="E14" s="61" t="s">
        <v>469</v>
      </c>
      <c r="F14" s="61" t="s">
        <v>469</v>
      </c>
      <c r="G14" s="61" t="s">
        <v>467</v>
      </c>
      <c r="H14" s="99" t="s">
        <v>347</v>
      </c>
    </row>
    <row r="15" spans="1:9" ht="18.75" customHeight="1" thickBot="1" x14ac:dyDescent="0.3">
      <c r="A15" s="100"/>
      <c r="B15" s="100"/>
      <c r="C15" s="100"/>
      <c r="D15" s="46" t="s">
        <v>348</v>
      </c>
      <c r="E15" s="46" t="s">
        <v>468</v>
      </c>
      <c r="F15" s="46" t="s">
        <v>464</v>
      </c>
      <c r="G15" s="46" t="s">
        <v>465</v>
      </c>
      <c r="H15" s="100"/>
    </row>
    <row r="16" spans="1:9" ht="18" customHeight="1" x14ac:dyDescent="0.25">
      <c r="A16" s="100"/>
      <c r="B16" s="101"/>
      <c r="C16" s="101"/>
      <c r="D16" s="59" t="s">
        <v>349</v>
      </c>
      <c r="E16" s="59" t="s">
        <v>546</v>
      </c>
      <c r="F16" s="59" t="s">
        <v>463</v>
      </c>
      <c r="G16" s="59" t="s">
        <v>466</v>
      </c>
      <c r="H16" s="101"/>
    </row>
    <row r="17" spans="1:8" ht="20.25" customHeight="1" thickBot="1" x14ac:dyDescent="0.3">
      <c r="A17" s="100"/>
      <c r="B17" s="99" t="s">
        <v>360</v>
      </c>
      <c r="C17" s="99" t="s">
        <v>322</v>
      </c>
      <c r="D17" s="61" t="s">
        <v>345</v>
      </c>
      <c r="E17" s="61" t="s">
        <v>11</v>
      </c>
      <c r="F17" s="61" t="s">
        <v>111</v>
      </c>
      <c r="G17" s="61" t="s">
        <v>361</v>
      </c>
      <c r="H17" s="99" t="s">
        <v>355</v>
      </c>
    </row>
    <row r="18" spans="1:8" ht="18" customHeight="1" thickBot="1" x14ac:dyDescent="0.3">
      <c r="A18" s="100"/>
      <c r="B18" s="100"/>
      <c r="C18" s="100"/>
      <c r="D18" s="46" t="s">
        <v>348</v>
      </c>
      <c r="E18" s="46" t="s">
        <v>568</v>
      </c>
      <c r="F18" s="46" t="s">
        <v>352</v>
      </c>
      <c r="G18" s="46" t="s">
        <v>362</v>
      </c>
      <c r="H18" s="100"/>
    </row>
    <row r="19" spans="1:8" ht="17.25" customHeight="1" x14ac:dyDescent="0.25">
      <c r="A19" s="100"/>
      <c r="B19" s="101"/>
      <c r="C19" s="101"/>
      <c r="D19" s="59" t="s">
        <v>349</v>
      </c>
      <c r="E19" s="59" t="s">
        <v>462</v>
      </c>
      <c r="F19" s="59" t="s">
        <v>545</v>
      </c>
      <c r="G19" s="59" t="s">
        <v>547</v>
      </c>
      <c r="H19" s="101"/>
    </row>
    <row r="20" spans="1:8" ht="16.5" customHeight="1" thickBot="1" x14ac:dyDescent="0.3">
      <c r="A20" s="100"/>
      <c r="B20" s="99" t="s">
        <v>363</v>
      </c>
      <c r="C20" s="99" t="s">
        <v>324</v>
      </c>
      <c r="D20" s="61" t="s">
        <v>345</v>
      </c>
      <c r="E20" s="61" t="s">
        <v>364</v>
      </c>
      <c r="F20" s="61" t="s">
        <v>556</v>
      </c>
      <c r="G20" s="61" t="s">
        <v>365</v>
      </c>
      <c r="H20" s="99" t="s">
        <v>355</v>
      </c>
    </row>
    <row r="21" spans="1:8" ht="16.5" customHeight="1" thickBot="1" x14ac:dyDescent="0.3">
      <c r="A21" s="100"/>
      <c r="B21" s="100"/>
      <c r="C21" s="100"/>
      <c r="D21" s="46" t="s">
        <v>348</v>
      </c>
      <c r="E21" s="46" t="s">
        <v>567</v>
      </c>
      <c r="F21" s="46" t="s">
        <v>555</v>
      </c>
      <c r="G21" s="46" t="s">
        <v>365</v>
      </c>
      <c r="H21" s="100"/>
    </row>
    <row r="22" spans="1:8" ht="15.75" customHeight="1" thickBot="1" x14ac:dyDescent="0.3">
      <c r="A22" s="100"/>
      <c r="B22" s="100"/>
      <c r="C22" s="100"/>
      <c r="D22" s="60" t="s">
        <v>349</v>
      </c>
      <c r="E22" s="60" t="s">
        <v>366</v>
      </c>
      <c r="F22" s="60" t="s">
        <v>367</v>
      </c>
      <c r="G22" s="60" t="s">
        <v>368</v>
      </c>
      <c r="H22" s="103"/>
    </row>
    <row r="23" spans="1:8" ht="16.5" customHeight="1" thickBot="1" x14ac:dyDescent="0.3">
      <c r="A23" s="100"/>
      <c r="B23" s="99" t="s">
        <v>369</v>
      </c>
      <c r="C23" s="99" t="s">
        <v>325</v>
      </c>
      <c r="D23" s="61" t="s">
        <v>345</v>
      </c>
      <c r="E23" s="61" t="s">
        <v>148</v>
      </c>
      <c r="F23" s="61" t="s">
        <v>471</v>
      </c>
      <c r="G23" s="61" t="s">
        <v>475</v>
      </c>
      <c r="H23" s="102" t="s">
        <v>355</v>
      </c>
    </row>
    <row r="24" spans="1:8" ht="15" customHeight="1" thickBot="1" x14ac:dyDescent="0.3">
      <c r="A24" s="100"/>
      <c r="B24" s="100"/>
      <c r="C24" s="100"/>
      <c r="D24" s="46" t="s">
        <v>348</v>
      </c>
      <c r="E24" s="65" t="s">
        <v>563</v>
      </c>
      <c r="F24" s="46" t="s">
        <v>472</v>
      </c>
      <c r="G24" s="46" t="s">
        <v>474</v>
      </c>
      <c r="H24" s="100"/>
    </row>
    <row r="25" spans="1:8" ht="15.75" customHeight="1" thickBot="1" x14ac:dyDescent="0.3">
      <c r="A25" s="103"/>
      <c r="B25" s="103"/>
      <c r="C25" s="103"/>
      <c r="D25" s="47" t="s">
        <v>349</v>
      </c>
      <c r="E25" s="47" t="s">
        <v>562</v>
      </c>
      <c r="F25" s="47" t="s">
        <v>470</v>
      </c>
      <c r="G25" s="47" t="s">
        <v>473</v>
      </c>
      <c r="H25" s="103"/>
    </row>
    <row r="26" spans="1:8" ht="16.5" customHeight="1" thickBot="1" x14ac:dyDescent="0.3">
      <c r="A26" s="102" t="s">
        <v>338</v>
      </c>
      <c r="B26" s="102" t="s">
        <v>298</v>
      </c>
      <c r="C26" s="102" t="s">
        <v>298</v>
      </c>
      <c r="D26" s="45" t="s">
        <v>345</v>
      </c>
      <c r="E26" s="104"/>
      <c r="F26" s="105"/>
      <c r="G26" s="106"/>
      <c r="H26" s="107"/>
    </row>
    <row r="27" spans="1:8" ht="16.5" customHeight="1" thickBot="1" x14ac:dyDescent="0.3">
      <c r="A27" s="100"/>
      <c r="B27" s="100"/>
      <c r="C27" s="100"/>
      <c r="D27" s="46" t="s">
        <v>348</v>
      </c>
      <c r="E27" s="104"/>
      <c r="F27" s="105"/>
      <c r="G27" s="106"/>
      <c r="H27" s="108"/>
    </row>
    <row r="28" spans="1:8" ht="15.75" customHeight="1" x14ac:dyDescent="0.25">
      <c r="A28" s="100"/>
      <c r="B28" s="100"/>
      <c r="C28" s="100"/>
      <c r="D28" s="60" t="s">
        <v>349</v>
      </c>
      <c r="E28" s="109"/>
      <c r="F28" s="110"/>
      <c r="G28" s="111"/>
      <c r="H28" s="108"/>
    </row>
    <row r="29" spans="1:8" ht="16.5" customHeight="1" thickBot="1" x14ac:dyDescent="0.3">
      <c r="A29" s="100"/>
      <c r="B29" s="99" t="s">
        <v>299</v>
      </c>
      <c r="C29" s="99" t="s">
        <v>299</v>
      </c>
      <c r="D29" s="61" t="s">
        <v>345</v>
      </c>
      <c r="E29" s="75" t="s">
        <v>531</v>
      </c>
      <c r="F29" s="64" t="s">
        <v>532</v>
      </c>
      <c r="G29" s="76" t="s">
        <v>455</v>
      </c>
      <c r="H29" s="99" t="s">
        <v>347</v>
      </c>
    </row>
    <row r="30" spans="1:8" ht="16.5" customHeight="1" thickBot="1" x14ac:dyDescent="0.3">
      <c r="A30" s="100"/>
      <c r="B30" s="100"/>
      <c r="C30" s="100"/>
      <c r="D30" s="46" t="s">
        <v>348</v>
      </c>
      <c r="E30" s="79" t="s">
        <v>530</v>
      </c>
      <c r="F30" s="71" t="s">
        <v>533</v>
      </c>
      <c r="G30" s="77" t="s">
        <v>209</v>
      </c>
      <c r="H30" s="100"/>
    </row>
    <row r="31" spans="1:8" ht="17.25" customHeight="1" x14ac:dyDescent="0.25">
      <c r="A31" s="100"/>
      <c r="B31" s="101"/>
      <c r="C31" s="101"/>
      <c r="D31" s="59" t="s">
        <v>349</v>
      </c>
      <c r="E31" s="78" t="s">
        <v>529</v>
      </c>
      <c r="F31" s="74" t="s">
        <v>534</v>
      </c>
      <c r="G31" s="78" t="s">
        <v>528</v>
      </c>
      <c r="H31" s="101"/>
    </row>
    <row r="32" spans="1:8" ht="18" customHeight="1" thickBot="1" x14ac:dyDescent="0.3">
      <c r="A32" s="100"/>
      <c r="B32" s="100" t="s">
        <v>354</v>
      </c>
      <c r="C32" s="100" t="s">
        <v>330</v>
      </c>
      <c r="D32" s="58" t="s">
        <v>345</v>
      </c>
      <c r="E32" s="73" t="s">
        <v>523</v>
      </c>
      <c r="F32" s="80" t="s">
        <v>524</v>
      </c>
      <c r="G32" s="73" t="s">
        <v>525</v>
      </c>
      <c r="H32" s="100" t="s">
        <v>347</v>
      </c>
    </row>
    <row r="33" spans="1:8" ht="18" customHeight="1" thickBot="1" x14ac:dyDescent="0.3">
      <c r="A33" s="100"/>
      <c r="B33" s="100"/>
      <c r="C33" s="100"/>
      <c r="D33" s="46" t="s">
        <v>348</v>
      </c>
      <c r="E33" s="79" t="s">
        <v>522</v>
      </c>
      <c r="F33" s="71" t="s">
        <v>526</v>
      </c>
      <c r="G33" s="79" t="s">
        <v>526</v>
      </c>
      <c r="H33" s="100"/>
    </row>
    <row r="34" spans="1:8" ht="17.25" customHeight="1" x14ac:dyDescent="0.25">
      <c r="A34" s="100"/>
      <c r="B34" s="100"/>
      <c r="C34" s="100"/>
      <c r="D34" s="60" t="s">
        <v>349</v>
      </c>
      <c r="E34" s="67" t="s">
        <v>520</v>
      </c>
      <c r="F34" s="81" t="s">
        <v>521</v>
      </c>
      <c r="G34" s="67" t="s">
        <v>527</v>
      </c>
      <c r="H34" s="100"/>
    </row>
    <row r="35" spans="1:8" ht="17.25" customHeight="1" thickBot="1" x14ac:dyDescent="0.3">
      <c r="A35" s="100"/>
      <c r="B35" s="99" t="s">
        <v>356</v>
      </c>
      <c r="C35" s="99" t="s">
        <v>318</v>
      </c>
      <c r="D35" s="61" t="s">
        <v>345</v>
      </c>
      <c r="E35" s="75" t="s">
        <v>509</v>
      </c>
      <c r="F35" s="75" t="s">
        <v>507</v>
      </c>
      <c r="G35" s="75" t="s">
        <v>507</v>
      </c>
      <c r="H35" s="99" t="s">
        <v>347</v>
      </c>
    </row>
    <row r="36" spans="1:8" ht="16.5" customHeight="1" thickBot="1" x14ac:dyDescent="0.3">
      <c r="A36" s="100"/>
      <c r="B36" s="100"/>
      <c r="C36" s="100"/>
      <c r="D36" s="46" t="s">
        <v>348</v>
      </c>
      <c r="E36" s="79" t="s">
        <v>510</v>
      </c>
      <c r="F36" s="79" t="s">
        <v>506</v>
      </c>
      <c r="G36" s="79" t="s">
        <v>506</v>
      </c>
      <c r="H36" s="100"/>
    </row>
    <row r="37" spans="1:8" ht="18" customHeight="1" x14ac:dyDescent="0.25">
      <c r="A37" s="100"/>
      <c r="B37" s="100"/>
      <c r="C37" s="100"/>
      <c r="D37" s="60" t="s">
        <v>349</v>
      </c>
      <c r="E37" s="90" t="s">
        <v>479</v>
      </c>
      <c r="F37" s="90" t="s">
        <v>508</v>
      </c>
      <c r="G37" s="90" t="s">
        <v>508</v>
      </c>
      <c r="H37" s="100"/>
    </row>
    <row r="38" spans="1:8" ht="18.75" customHeight="1" thickBot="1" x14ac:dyDescent="0.3">
      <c r="A38" s="100"/>
      <c r="B38" s="99" t="s">
        <v>359</v>
      </c>
      <c r="C38" s="99" t="s">
        <v>287</v>
      </c>
      <c r="D38" s="61" t="s">
        <v>345</v>
      </c>
      <c r="E38" s="63" t="s">
        <v>502</v>
      </c>
      <c r="F38" s="85" t="s">
        <v>501</v>
      </c>
      <c r="G38" s="63" t="s">
        <v>570</v>
      </c>
      <c r="H38" s="99" t="s">
        <v>370</v>
      </c>
    </row>
    <row r="39" spans="1:8" ht="17.25" customHeight="1" thickBot="1" x14ac:dyDescent="0.3">
      <c r="A39" s="100"/>
      <c r="B39" s="100"/>
      <c r="C39" s="100"/>
      <c r="D39" s="46" t="s">
        <v>348</v>
      </c>
      <c r="E39" s="79" t="s">
        <v>503</v>
      </c>
      <c r="F39" s="71" t="s">
        <v>504</v>
      </c>
      <c r="G39" s="79" t="s">
        <v>504</v>
      </c>
      <c r="H39" s="100"/>
    </row>
    <row r="40" spans="1:8" ht="18" customHeight="1" x14ac:dyDescent="0.25">
      <c r="A40" s="100"/>
      <c r="B40" s="100"/>
      <c r="C40" s="100"/>
      <c r="D40" s="60" t="s">
        <v>349</v>
      </c>
      <c r="E40" s="67" t="s">
        <v>548</v>
      </c>
      <c r="F40" s="81" t="s">
        <v>505</v>
      </c>
      <c r="G40" s="67" t="s">
        <v>505</v>
      </c>
      <c r="H40" s="100"/>
    </row>
    <row r="41" spans="1:8" ht="18" customHeight="1" thickBot="1" x14ac:dyDescent="0.3">
      <c r="A41" s="100"/>
      <c r="B41" s="99" t="s">
        <v>360</v>
      </c>
      <c r="C41" s="99" t="s">
        <v>322</v>
      </c>
      <c r="D41" s="61" t="s">
        <v>345</v>
      </c>
      <c r="E41" s="86" t="s">
        <v>495</v>
      </c>
      <c r="F41" s="80" t="s">
        <v>499</v>
      </c>
      <c r="G41" s="86" t="s">
        <v>566</v>
      </c>
      <c r="H41" s="99" t="s">
        <v>347</v>
      </c>
    </row>
    <row r="42" spans="1:8" ht="16.5" customHeight="1" thickBot="1" x14ac:dyDescent="0.3">
      <c r="A42" s="100"/>
      <c r="B42" s="100"/>
      <c r="C42" s="100"/>
      <c r="D42" s="46" t="s">
        <v>348</v>
      </c>
      <c r="E42" s="87" t="s">
        <v>496</v>
      </c>
      <c r="F42" s="88" t="s">
        <v>500</v>
      </c>
      <c r="G42" s="87" t="s">
        <v>565</v>
      </c>
      <c r="H42" s="100"/>
    </row>
    <row r="43" spans="1:8" ht="16.5" customHeight="1" x14ac:dyDescent="0.25">
      <c r="A43" s="100"/>
      <c r="B43" s="100"/>
      <c r="C43" s="100"/>
      <c r="D43" s="60" t="s">
        <v>349</v>
      </c>
      <c r="E43" s="67" t="s">
        <v>497</v>
      </c>
      <c r="F43" s="89" t="s">
        <v>498</v>
      </c>
      <c r="G43" s="67" t="s">
        <v>564</v>
      </c>
      <c r="H43" s="100"/>
    </row>
    <row r="44" spans="1:8" ht="18" customHeight="1" thickBot="1" x14ac:dyDescent="0.3">
      <c r="A44" s="100"/>
      <c r="B44" s="99" t="s">
        <v>363</v>
      </c>
      <c r="C44" s="99" t="s">
        <v>316</v>
      </c>
      <c r="D44" s="61" t="s">
        <v>345</v>
      </c>
      <c r="E44" s="68" t="s">
        <v>518</v>
      </c>
      <c r="F44" s="82" t="s">
        <v>519</v>
      </c>
      <c r="G44" s="68" t="s">
        <v>519</v>
      </c>
      <c r="H44" s="99" t="s">
        <v>347</v>
      </c>
    </row>
    <row r="45" spans="1:8" ht="18" customHeight="1" thickBot="1" x14ac:dyDescent="0.3">
      <c r="A45" s="100"/>
      <c r="B45" s="100"/>
      <c r="C45" s="100"/>
      <c r="D45" s="66" t="s">
        <v>348</v>
      </c>
      <c r="E45" s="69" t="s">
        <v>573</v>
      </c>
      <c r="F45" s="69" t="s">
        <v>584</v>
      </c>
      <c r="G45" s="69" t="s">
        <v>585</v>
      </c>
      <c r="H45" s="100"/>
    </row>
    <row r="46" spans="1:8" ht="16.5" customHeight="1" x14ac:dyDescent="0.25">
      <c r="A46" s="100"/>
      <c r="B46" s="100"/>
      <c r="C46" s="100"/>
      <c r="D46" s="60" t="s">
        <v>349</v>
      </c>
      <c r="E46" s="67" t="s">
        <v>582</v>
      </c>
      <c r="F46" s="81" t="s">
        <v>583</v>
      </c>
      <c r="G46" s="67" t="s">
        <v>586</v>
      </c>
      <c r="H46" s="100"/>
    </row>
    <row r="47" spans="1:8" ht="18" customHeight="1" thickBot="1" x14ac:dyDescent="0.3">
      <c r="A47" s="100"/>
      <c r="B47" s="99" t="s">
        <v>369</v>
      </c>
      <c r="C47" s="99" t="s">
        <v>325</v>
      </c>
      <c r="D47" s="61" t="s">
        <v>345</v>
      </c>
      <c r="E47" s="63" t="s">
        <v>158</v>
      </c>
      <c r="F47" s="80" t="s">
        <v>516</v>
      </c>
      <c r="G47" s="63" t="s">
        <v>475</v>
      </c>
      <c r="H47" s="99" t="s">
        <v>347</v>
      </c>
    </row>
    <row r="48" spans="1:8" ht="17.25" customHeight="1" thickBot="1" x14ac:dyDescent="0.3">
      <c r="A48" s="100"/>
      <c r="B48" s="100"/>
      <c r="C48" s="100"/>
      <c r="D48" s="46" t="s">
        <v>348</v>
      </c>
      <c r="E48" s="70" t="s">
        <v>513</v>
      </c>
      <c r="F48" s="83" t="s">
        <v>517</v>
      </c>
      <c r="G48" s="70" t="s">
        <v>511</v>
      </c>
      <c r="H48" s="100"/>
    </row>
    <row r="49" spans="1:8" ht="16.5" customHeight="1" thickBot="1" x14ac:dyDescent="0.3">
      <c r="A49" s="103"/>
      <c r="B49" s="103"/>
      <c r="C49" s="103"/>
      <c r="D49" s="47" t="s">
        <v>349</v>
      </c>
      <c r="E49" s="84" t="s">
        <v>514</v>
      </c>
      <c r="F49" s="72" t="s">
        <v>515</v>
      </c>
      <c r="G49" s="84" t="s">
        <v>512</v>
      </c>
      <c r="H49" s="103"/>
    </row>
  </sheetData>
  <mergeCells count="53">
    <mergeCell ref="B47:B49"/>
    <mergeCell ref="C47:C49"/>
    <mergeCell ref="H47:H49"/>
    <mergeCell ref="B44:B46"/>
    <mergeCell ref="C44:C46"/>
    <mergeCell ref="H44:H46"/>
    <mergeCell ref="B41:B43"/>
    <mergeCell ref="C41:C43"/>
    <mergeCell ref="H41:H43"/>
    <mergeCell ref="B38:B40"/>
    <mergeCell ref="C38:C40"/>
    <mergeCell ref="H38:H40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C17:C19"/>
    <mergeCell ref="H17:H19"/>
    <mergeCell ref="H5:H7"/>
    <mergeCell ref="B8:B10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H29:H31"/>
    <mergeCell ref="B32:B34"/>
    <mergeCell ref="C32:C34"/>
    <mergeCell ref="H32:H34"/>
    <mergeCell ref="B35:B37"/>
    <mergeCell ref="C35:C37"/>
    <mergeCell ref="H35:H37"/>
    <mergeCell ref="B14:B16"/>
    <mergeCell ref="C14:C16"/>
    <mergeCell ref="H14:H16"/>
    <mergeCell ref="B17:B19"/>
    <mergeCell ref="C8:C10"/>
    <mergeCell ref="H8:H10"/>
    <mergeCell ref="B11:B13"/>
    <mergeCell ref="C11:C13"/>
    <mergeCell ref="H11:H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0" t="s">
        <v>236</v>
      </c>
      <c r="B1" s="20" t="s">
        <v>371</v>
      </c>
      <c r="C1" s="20" t="s">
        <v>372</v>
      </c>
      <c r="D1" s="20" t="s">
        <v>373</v>
      </c>
      <c r="E1" s="20" t="s">
        <v>374</v>
      </c>
      <c r="F1" s="20" t="s">
        <v>375</v>
      </c>
      <c r="G1" s="20" t="s">
        <v>376</v>
      </c>
      <c r="H1" s="20" t="s">
        <v>377</v>
      </c>
      <c r="I1" s="20" t="s">
        <v>378</v>
      </c>
      <c r="J1" s="20" t="s">
        <v>379</v>
      </c>
      <c r="K1" s="20" t="s">
        <v>380</v>
      </c>
      <c r="L1" s="20" t="s">
        <v>381</v>
      </c>
      <c r="M1" s="20" t="s">
        <v>382</v>
      </c>
      <c r="N1" s="20" t="s">
        <v>383</v>
      </c>
      <c r="O1" s="20" t="s">
        <v>384</v>
      </c>
      <c r="P1" s="20" t="s">
        <v>385</v>
      </c>
    </row>
    <row r="2" spans="1:16" ht="26.25" thickBot="1" x14ac:dyDescent="0.3">
      <c r="A2" s="32" t="s">
        <v>386</v>
      </c>
      <c r="B2" s="32" t="s">
        <v>387</v>
      </c>
      <c r="C2" s="32">
        <v>3</v>
      </c>
      <c r="D2" s="32" t="s">
        <v>388</v>
      </c>
      <c r="E2" s="32">
        <v>0</v>
      </c>
      <c r="F2" s="32">
        <v>0</v>
      </c>
      <c r="G2" s="49">
        <v>0</v>
      </c>
      <c r="H2" s="49" t="s">
        <v>411</v>
      </c>
      <c r="I2" s="49" t="s">
        <v>411</v>
      </c>
      <c r="J2" s="49" t="s">
        <v>411</v>
      </c>
      <c r="K2" s="49">
        <v>0</v>
      </c>
      <c r="L2" s="49">
        <v>0</v>
      </c>
      <c r="M2" s="32" t="s">
        <v>389</v>
      </c>
      <c r="N2" s="32" t="s">
        <v>390</v>
      </c>
      <c r="O2" s="32">
        <v>300</v>
      </c>
      <c r="P2" s="32" t="s">
        <v>391</v>
      </c>
    </row>
    <row r="3" spans="1:16" ht="26.25" thickBot="1" x14ac:dyDescent="0.3">
      <c r="A3" s="26" t="s">
        <v>392</v>
      </c>
      <c r="B3" s="39"/>
      <c r="C3" s="26">
        <v>12</v>
      </c>
      <c r="D3" s="26" t="s">
        <v>388</v>
      </c>
      <c r="E3" s="26">
        <v>0</v>
      </c>
      <c r="F3" s="26">
        <v>0</v>
      </c>
      <c r="G3" s="50">
        <v>0</v>
      </c>
      <c r="H3" s="50" t="s">
        <v>411</v>
      </c>
      <c r="I3" s="50" t="s">
        <v>411</v>
      </c>
      <c r="J3" s="50" t="s">
        <v>411</v>
      </c>
      <c r="K3" s="50">
        <v>0</v>
      </c>
      <c r="L3" s="50">
        <v>0</v>
      </c>
      <c r="M3" s="26" t="s">
        <v>393</v>
      </c>
      <c r="N3" s="26" t="s">
        <v>390</v>
      </c>
      <c r="O3" s="26">
        <v>400</v>
      </c>
      <c r="P3" s="26" t="s">
        <v>391</v>
      </c>
    </row>
    <row r="4" spans="1:16" ht="26.25" thickBot="1" x14ac:dyDescent="0.3">
      <c r="A4" s="32" t="s">
        <v>394</v>
      </c>
      <c r="B4" s="32" t="s">
        <v>387</v>
      </c>
      <c r="C4" s="32">
        <v>0</v>
      </c>
      <c r="D4" s="32" t="s">
        <v>388</v>
      </c>
      <c r="E4" s="32">
        <v>0</v>
      </c>
      <c r="F4" s="32">
        <v>1</v>
      </c>
      <c r="G4" s="49">
        <v>1</v>
      </c>
      <c r="H4" s="49" t="s">
        <v>412</v>
      </c>
      <c r="I4" s="49" t="s">
        <v>412</v>
      </c>
      <c r="J4" s="49" t="s">
        <v>420</v>
      </c>
      <c r="K4" s="49">
        <v>0</v>
      </c>
      <c r="L4" s="49">
        <v>0</v>
      </c>
      <c r="M4" s="32" t="s">
        <v>393</v>
      </c>
      <c r="N4" s="32" t="s">
        <v>395</v>
      </c>
      <c r="O4" s="32" t="s">
        <v>396</v>
      </c>
      <c r="P4" s="32" t="s">
        <v>391</v>
      </c>
    </row>
    <row r="5" spans="1:16" ht="26.25" thickBot="1" x14ac:dyDescent="0.3">
      <c r="A5" s="26" t="s">
        <v>397</v>
      </c>
      <c r="B5" s="26" t="s">
        <v>398</v>
      </c>
      <c r="C5" s="26">
        <v>20</v>
      </c>
      <c r="D5" s="26" t="s">
        <v>388</v>
      </c>
      <c r="E5" s="26">
        <v>0</v>
      </c>
      <c r="F5" s="26">
        <v>1</v>
      </c>
      <c r="G5" s="50" t="s">
        <v>416</v>
      </c>
      <c r="H5" s="50" t="s">
        <v>413</v>
      </c>
      <c r="I5" s="50" t="s">
        <v>413</v>
      </c>
      <c r="J5" s="50" t="s">
        <v>421</v>
      </c>
      <c r="K5" s="50" t="s">
        <v>424</v>
      </c>
      <c r="L5" s="50" t="s">
        <v>425</v>
      </c>
      <c r="M5" s="26" t="s">
        <v>399</v>
      </c>
      <c r="N5" s="26" t="s">
        <v>390</v>
      </c>
      <c r="O5" s="26" t="s">
        <v>400</v>
      </c>
      <c r="P5" s="26" t="s">
        <v>391</v>
      </c>
    </row>
    <row r="6" spans="1:16" ht="26.25" thickBot="1" x14ac:dyDescent="0.3">
      <c r="A6" s="32" t="s">
        <v>401</v>
      </c>
      <c r="B6" s="32" t="s">
        <v>387</v>
      </c>
      <c r="C6" s="32">
        <v>10</v>
      </c>
      <c r="D6" s="32" t="s">
        <v>388</v>
      </c>
      <c r="E6" s="32">
        <v>0</v>
      </c>
      <c r="F6" s="32">
        <v>0</v>
      </c>
      <c r="G6" s="49">
        <v>0</v>
      </c>
      <c r="H6" s="49" t="s">
        <v>412</v>
      </c>
      <c r="I6" s="49" t="s">
        <v>418</v>
      </c>
      <c r="J6" s="49" t="s">
        <v>412</v>
      </c>
      <c r="K6" s="49">
        <v>0</v>
      </c>
      <c r="L6" s="49">
        <v>0</v>
      </c>
      <c r="M6" s="32" t="s">
        <v>393</v>
      </c>
      <c r="N6" s="32" t="s">
        <v>390</v>
      </c>
      <c r="O6" s="32">
        <v>500</v>
      </c>
      <c r="P6" s="32" t="s">
        <v>391</v>
      </c>
    </row>
    <row r="7" spans="1:16" ht="31.5" customHeight="1" thickBot="1" x14ac:dyDescent="0.3">
      <c r="A7" s="26" t="s">
        <v>402</v>
      </c>
      <c r="B7" s="26" t="s">
        <v>403</v>
      </c>
      <c r="C7" s="26">
        <v>0</v>
      </c>
      <c r="D7" s="26" t="s">
        <v>388</v>
      </c>
      <c r="E7" s="26">
        <v>1</v>
      </c>
      <c r="F7" s="26">
        <v>2</v>
      </c>
      <c r="G7" s="50" t="s">
        <v>417</v>
      </c>
      <c r="H7" s="50" t="s">
        <v>414</v>
      </c>
      <c r="I7" s="50" t="s">
        <v>419</v>
      </c>
      <c r="J7" s="50" t="s">
        <v>422</v>
      </c>
      <c r="K7" s="50" t="s">
        <v>424</v>
      </c>
      <c r="L7" s="50" t="s">
        <v>417</v>
      </c>
      <c r="M7" s="26" t="s">
        <v>399</v>
      </c>
      <c r="N7" s="26" t="s">
        <v>407</v>
      </c>
      <c r="O7" s="26" t="s">
        <v>404</v>
      </c>
      <c r="P7" s="26" t="s">
        <v>391</v>
      </c>
    </row>
    <row r="8" spans="1:16" ht="26.25" thickBot="1" x14ac:dyDescent="0.3">
      <c r="A8" s="32" t="s">
        <v>405</v>
      </c>
      <c r="B8" s="32" t="s">
        <v>387</v>
      </c>
      <c r="C8" s="32">
        <v>4</v>
      </c>
      <c r="D8" s="32" t="s">
        <v>406</v>
      </c>
      <c r="E8" s="32">
        <v>0</v>
      </c>
      <c r="F8" s="32">
        <v>1</v>
      </c>
      <c r="G8" s="49">
        <v>0</v>
      </c>
      <c r="H8" s="49" t="s">
        <v>412</v>
      </c>
      <c r="I8" s="49" t="s">
        <v>418</v>
      </c>
      <c r="J8" s="49" t="s">
        <v>413</v>
      </c>
      <c r="K8" s="49">
        <v>0</v>
      </c>
      <c r="L8" s="49">
        <v>0</v>
      </c>
      <c r="M8" s="32" t="s">
        <v>393</v>
      </c>
      <c r="N8" s="32" t="s">
        <v>407</v>
      </c>
      <c r="O8" s="32" t="s">
        <v>404</v>
      </c>
      <c r="P8" s="32" t="s">
        <v>391</v>
      </c>
    </row>
    <row r="9" spans="1:16" ht="26.25" thickBot="1" x14ac:dyDescent="0.3">
      <c r="A9" s="26" t="s">
        <v>408</v>
      </c>
      <c r="B9" s="39"/>
      <c r="C9" s="26">
        <v>24</v>
      </c>
      <c r="D9" s="26" t="s">
        <v>406</v>
      </c>
      <c r="E9" s="26">
        <v>0</v>
      </c>
      <c r="F9" s="50" t="s">
        <v>411</v>
      </c>
      <c r="G9" s="50" t="s">
        <v>412</v>
      </c>
      <c r="H9" s="50" t="s">
        <v>415</v>
      </c>
      <c r="I9" s="50" t="s">
        <v>420</v>
      </c>
      <c r="J9" s="50" t="s">
        <v>423</v>
      </c>
      <c r="K9" s="50" t="s">
        <v>416</v>
      </c>
      <c r="L9" s="50" t="s">
        <v>425</v>
      </c>
      <c r="M9" s="26" t="s">
        <v>409</v>
      </c>
      <c r="N9" s="26">
        <v>999</v>
      </c>
      <c r="O9" s="26" t="s">
        <v>410</v>
      </c>
      <c r="P9" s="26" t="s">
        <v>391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D29" sqref="D29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12" t="s">
        <v>440</v>
      </c>
      <c r="B1" s="112"/>
      <c r="C1" s="51"/>
      <c r="D1" s="51"/>
      <c r="E1" s="51"/>
    </row>
    <row r="2" spans="1:5" x14ac:dyDescent="0.25">
      <c r="A2" s="112"/>
      <c r="B2" s="112"/>
      <c r="C2" s="51"/>
      <c r="D2" s="51"/>
      <c r="E2" s="51"/>
    </row>
    <row r="3" spans="1:5" x14ac:dyDescent="0.25">
      <c r="A3" s="112"/>
      <c r="B3" s="112"/>
      <c r="C3" s="51"/>
      <c r="D3" s="51"/>
      <c r="E3" s="51"/>
    </row>
    <row r="4" spans="1:5" x14ac:dyDescent="0.25">
      <c r="A4" s="1"/>
      <c r="B4" s="52"/>
    </row>
    <row r="5" spans="1:5" x14ac:dyDescent="0.25">
      <c r="B5" s="14"/>
    </row>
    <row r="6" spans="1:5" x14ac:dyDescent="0.25">
      <c r="B6" s="14"/>
    </row>
    <row r="7" spans="1:5" x14ac:dyDescent="0.25">
      <c r="B7" s="14"/>
    </row>
    <row r="8" spans="1:5" x14ac:dyDescent="0.25">
      <c r="A8" t="s">
        <v>457</v>
      </c>
      <c r="B8" s="14"/>
    </row>
    <row r="9" spans="1:5" x14ac:dyDescent="0.25">
      <c r="B9" s="14"/>
    </row>
    <row r="10" spans="1:5" x14ac:dyDescent="0.25"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A14" t="s">
        <v>537</v>
      </c>
      <c r="B14" s="14"/>
    </row>
    <row r="15" spans="1:5" x14ac:dyDescent="0.25">
      <c r="A15" t="s">
        <v>574</v>
      </c>
      <c r="B15" s="14"/>
    </row>
    <row r="16" spans="1:5" x14ac:dyDescent="0.25">
      <c r="A16" t="s">
        <v>539</v>
      </c>
      <c r="B16" s="14"/>
    </row>
    <row r="17" spans="1:2" x14ac:dyDescent="0.25">
      <c r="B17" s="14"/>
    </row>
    <row r="18" spans="1:2" x14ac:dyDescent="0.25">
      <c r="A18" t="s">
        <v>540</v>
      </c>
      <c r="B18" s="14"/>
    </row>
    <row r="19" spans="1:2" x14ac:dyDescent="0.25">
      <c r="A19" t="s">
        <v>541</v>
      </c>
      <c r="B19" s="14"/>
    </row>
    <row r="20" spans="1:2" x14ac:dyDescent="0.25">
      <c r="A20" t="s">
        <v>557</v>
      </c>
      <c r="B20" s="14"/>
    </row>
    <row r="21" spans="1:2" x14ac:dyDescent="0.25">
      <c r="B21" s="14"/>
    </row>
    <row r="22" spans="1:2" x14ac:dyDescent="0.25">
      <c r="B22" s="14"/>
    </row>
    <row r="23" spans="1:2" x14ac:dyDescent="0.25">
      <c r="B23" s="14"/>
    </row>
    <row r="24" spans="1:2" x14ac:dyDescent="0.25">
      <c r="B24" s="14"/>
    </row>
    <row r="25" spans="1:2" x14ac:dyDescent="0.25">
      <c r="B25" s="14"/>
    </row>
    <row r="26" spans="1:2" x14ac:dyDescent="0.25">
      <c r="B26" s="14"/>
    </row>
    <row r="27" spans="1:2" x14ac:dyDescent="0.25">
      <c r="B27" s="14"/>
    </row>
    <row r="28" spans="1:2" x14ac:dyDescent="0.25">
      <c r="B28" s="14"/>
    </row>
    <row r="29" spans="1:2" x14ac:dyDescent="0.25">
      <c r="B29" s="14"/>
    </row>
    <row r="30" spans="1:2" x14ac:dyDescent="0.25">
      <c r="B30" s="14"/>
    </row>
    <row r="31" spans="1:2" x14ac:dyDescent="0.25">
      <c r="B31" s="14"/>
    </row>
    <row r="32" spans="1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2024-09-23T17:04:17Z</dcterms:modified>
</cp:coreProperties>
</file>