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OpenXcom\mods\IDT_Counter_Terrorist_Operations\"/>
    </mc:Choice>
  </mc:AlternateContent>
  <xr:revisionPtr revIDLastSave="0" documentId="13_ncr:1_{E0BD1FD1-89FF-4728-B18E-41CF807106C7}" xr6:coauthVersionLast="47" xr6:coauthVersionMax="47" xr10:uidLastSave="{00000000-0000-0000-0000-000000000000}"/>
  <bookViews>
    <workbookView xWindow="-120" yWindow="-120" windowWidth="29040" windowHeight="15840" activeTab="4" xr2:uid="{5CCF0F11-6EA0-4BA3-9FDA-51D6C50FE267}"/>
  </bookViews>
  <sheets>
    <sheet name="Caliber" sheetId="1" r:id="rId1"/>
    <sheet name="Pistols" sheetId="2" r:id="rId2"/>
    <sheet name="SMGs" sheetId="3" r:id="rId3"/>
    <sheet name="Rifles" sheetId="4" r:id="rId4"/>
    <sheet name="Snipers" sheetId="5" r:id="rId5"/>
    <sheet name="Shotguns" sheetId="6" r:id="rId6"/>
    <sheet name="LMGs" sheetId="7" r:id="rId7"/>
    <sheet name="Explosives" sheetId="8" r:id="rId8"/>
    <sheet name="Oth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5" l="1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X2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Y21" i="4"/>
  <c r="Y30" i="4"/>
  <c r="Y29" i="4"/>
  <c r="Y28" i="4"/>
  <c r="Y27" i="4"/>
  <c r="Y26" i="4"/>
  <c r="Y25" i="4"/>
  <c r="Y24" i="4"/>
  <c r="Y23" i="4"/>
  <c r="Y22" i="4"/>
  <c r="X30" i="4"/>
  <c r="X29" i="4"/>
  <c r="X28" i="4"/>
  <c r="X27" i="4"/>
  <c r="X26" i="4"/>
  <c r="X25" i="4"/>
  <c r="X24" i="4"/>
  <c r="X23" i="4"/>
  <c r="X22" i="4"/>
  <c r="X21" i="4"/>
  <c r="X13" i="4"/>
  <c r="Y20" i="4"/>
  <c r="Y19" i="4"/>
  <c r="Y18" i="4"/>
  <c r="Y17" i="4"/>
  <c r="Y16" i="4"/>
  <c r="Y15" i="4"/>
  <c r="Y14" i="4"/>
  <c r="Y13" i="4"/>
  <c r="Y12" i="4"/>
  <c r="X20" i="4"/>
  <c r="X19" i="4"/>
  <c r="X18" i="4"/>
  <c r="X17" i="4"/>
  <c r="X16" i="4"/>
  <c r="X15" i="4"/>
  <c r="X14" i="4"/>
  <c r="X12" i="4"/>
  <c r="Y11" i="4"/>
  <c r="Y10" i="4"/>
  <c r="Y9" i="4"/>
  <c r="Y8" i="4"/>
  <c r="Y7" i="4"/>
  <c r="Y6" i="4"/>
  <c r="Y5" i="4"/>
  <c r="Y4" i="4"/>
  <c r="Y3" i="4"/>
  <c r="X11" i="4"/>
  <c r="X10" i="4"/>
  <c r="X9" i="4"/>
  <c r="X8" i="4"/>
  <c r="X7" i="4"/>
  <c r="X6" i="4"/>
  <c r="X5" i="4"/>
  <c r="X4" i="4"/>
  <c r="X3" i="4"/>
  <c r="Y2" i="4"/>
  <c r="X2" i="4"/>
  <c r="W2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X14" i="2"/>
  <c r="X10" i="2"/>
  <c r="X8" i="2"/>
  <c r="X3" i="2"/>
  <c r="X9" i="2"/>
  <c r="W14" i="2"/>
  <c r="W10" i="2"/>
  <c r="W8" i="2"/>
  <c r="W3" i="2"/>
  <c r="W9" i="2"/>
  <c r="X11" i="2"/>
  <c r="X12" i="2"/>
  <c r="X2" i="2"/>
  <c r="X13" i="2"/>
  <c r="X7" i="2"/>
  <c r="X4" i="2"/>
  <c r="X5" i="2"/>
  <c r="X6" i="2"/>
  <c r="W12" i="2"/>
  <c r="W11" i="2"/>
  <c r="W2" i="2"/>
  <c r="W13" i="2"/>
  <c r="W7" i="2"/>
  <c r="W4" i="2"/>
  <c r="W5" i="2"/>
  <c r="W6" i="2"/>
</calcChain>
</file>

<file path=xl/sharedStrings.xml><?xml version="1.0" encoding="utf-8"?>
<sst xmlns="http://schemas.openxmlformats.org/spreadsheetml/2006/main" count="582" uniqueCount="179">
  <si>
    <t>Name</t>
  </si>
  <si>
    <t>Pellets</t>
  </si>
  <si>
    <t>Power</t>
  </si>
  <si>
    <t>SG Spread</t>
  </si>
  <si>
    <t>ToArmorPre</t>
  </si>
  <si>
    <t>Radius</t>
  </si>
  <si>
    <t>Random type</t>
  </si>
  <si>
    <t>Damage type</t>
  </si>
  <si>
    <t>Taser</t>
  </si>
  <si>
    <t>n/a</t>
  </si>
  <si>
    <t>38 Special</t>
  </si>
  <si>
    <t>Makarov</t>
  </si>
  <si>
    <t>9mm Pistol</t>
  </si>
  <si>
    <t>HK 4.6x30mm</t>
  </si>
  <si>
    <t>45 ACP</t>
  </si>
  <si>
    <t>5.7mm</t>
  </si>
  <si>
    <t>9mm gyurza</t>
  </si>
  <si>
    <t>Pistol ammo</t>
  </si>
  <si>
    <t>4.73 Caseless</t>
  </si>
  <si>
    <t>5.45mm</t>
  </si>
  <si>
    <t>5.56mm NATO</t>
  </si>
  <si>
    <t>Notes:</t>
  </si>
  <si>
    <t>Rifle ammo</t>
  </si>
  <si>
    <t>22 Long Rifle</t>
  </si>
  <si>
    <t>Not in use, despite having 22 LR mags, which use 5.56 for some reason, also kinda goofy stat wise for what 22 is but it works for gameplay reasons.</t>
  </si>
  <si>
    <t>Stuns</t>
  </si>
  <si>
    <t>7.62mm Soviet</t>
  </si>
  <si>
    <t>7.62mm NATO</t>
  </si>
  <si>
    <t>7.62mm Soviet MMR</t>
  </si>
  <si>
    <t>9.39mm</t>
  </si>
  <si>
    <t>.50 BMG</t>
  </si>
  <si>
    <t>.338 Lapua</t>
  </si>
  <si>
    <t>12.7mm</t>
  </si>
  <si>
    <t>Shotgun ammo</t>
  </si>
  <si>
    <t>12G Buckshot</t>
  </si>
  <si>
    <t>12G Slug</t>
  </si>
  <si>
    <t>12G Non-lethal</t>
  </si>
  <si>
    <t>Cant wound, power reduces over range.</t>
  </si>
  <si>
    <t>Shrapnel-25 (4G)</t>
  </si>
  <si>
    <t>Barricade slug (4G)</t>
  </si>
  <si>
    <t>Volna-R Non-lethal (4G)</t>
  </si>
  <si>
    <t>Explosive</t>
  </si>
  <si>
    <t>40MM Frag</t>
  </si>
  <si>
    <t>Arcing.</t>
  </si>
  <si>
    <t>40MM Smoke</t>
  </si>
  <si>
    <t>Arcing + Smoke.</t>
  </si>
  <si>
    <t>40MM Non-lethal</t>
  </si>
  <si>
    <t>Arcing, Cant wound, power reduces over range.</t>
  </si>
  <si>
    <t>APAV40</t>
  </si>
  <si>
    <t>Arcing, No armor damage at all.</t>
  </si>
  <si>
    <t>Carl Gustaf HEAT</t>
  </si>
  <si>
    <t>Carl Gustaf HE</t>
  </si>
  <si>
    <t>RPG HEAT</t>
  </si>
  <si>
    <t>RPG 29 HEAT</t>
  </si>
  <si>
    <t>RPG Thermobaric</t>
  </si>
  <si>
    <t>RandomType</t>
  </si>
  <si>
    <t>DamageType</t>
  </si>
  <si>
    <t>.</t>
  </si>
  <si>
    <t>..</t>
  </si>
  <si>
    <t>weight</t>
  </si>
  <si>
    <t>size</t>
  </si>
  <si>
    <t>two handed</t>
  </si>
  <si>
    <t>One hand pen.</t>
  </si>
  <si>
    <t>kneel bouns</t>
  </si>
  <si>
    <t>tuAimed</t>
  </si>
  <si>
    <t>tuSnap</t>
  </si>
  <si>
    <t>tuAuto</t>
  </si>
  <si>
    <t>accAimed</t>
  </si>
  <si>
    <t>accSnap</t>
  </si>
  <si>
    <t>accAuto</t>
  </si>
  <si>
    <t>rangeAimed</t>
  </si>
  <si>
    <t>rangeSnap</t>
  </si>
  <si>
    <t>rangeAuto</t>
  </si>
  <si>
    <t>maxRange</t>
  </si>
  <si>
    <t>minRange</t>
  </si>
  <si>
    <t>Cost</t>
  </si>
  <si>
    <t>1x2</t>
  </si>
  <si>
    <t>N/A</t>
  </si>
  <si>
    <t>P226</t>
  </si>
  <si>
    <t>Mag sizes</t>
  </si>
  <si>
    <t>[10,20]</t>
  </si>
  <si>
    <t>Caliber</t>
  </si>
  <si>
    <t>toArmorPre</t>
  </si>
  <si>
    <t>[1]</t>
  </si>
  <si>
    <t>Glock 17</t>
  </si>
  <si>
    <t>[10,20,30]</t>
  </si>
  <si>
    <t>Glock 18</t>
  </si>
  <si>
    <t>Aimed shots</t>
  </si>
  <si>
    <t>snap shots</t>
  </si>
  <si>
    <t>auto shots</t>
  </si>
  <si>
    <t>Glock 18 (stock)</t>
  </si>
  <si>
    <t>1x3</t>
  </si>
  <si>
    <t>M1911</t>
  </si>
  <si>
    <t>[7]</t>
  </si>
  <si>
    <t>MK23</t>
  </si>
  <si>
    <t>[12]</t>
  </si>
  <si>
    <t>9mm Makarov</t>
  </si>
  <si>
    <t>[10]</t>
  </si>
  <si>
    <t>Five Seven</t>
  </si>
  <si>
    <t>[20]</t>
  </si>
  <si>
    <t>Manhurin</t>
  </si>
  <si>
    <t>1x1</t>
  </si>
  <si>
    <t>[6]</t>
  </si>
  <si>
    <t>Vektor</t>
  </si>
  <si>
    <t>Stetckin</t>
  </si>
  <si>
    <t>Tec 9</t>
  </si>
  <si>
    <t>[10,20,30,40]</t>
  </si>
  <si>
    <t>MP5SD</t>
  </si>
  <si>
    <t>MPX</t>
  </si>
  <si>
    <t>MP7</t>
  </si>
  <si>
    <t>[50]</t>
  </si>
  <si>
    <t>P90</t>
  </si>
  <si>
    <t>Skorpion</t>
  </si>
  <si>
    <t>Uzi</t>
  </si>
  <si>
    <t>[20,30,40]</t>
  </si>
  <si>
    <t>UMP</t>
  </si>
  <si>
    <t>[25]</t>
  </si>
  <si>
    <t>Vityaz</t>
  </si>
  <si>
    <t>[30]</t>
  </si>
  <si>
    <t>Versek</t>
  </si>
  <si>
    <t>[20,30]</t>
  </si>
  <si>
    <t>Needs stats, just a p90 rn</t>
  </si>
  <si>
    <t>5.56mm</t>
  </si>
  <si>
    <t>Tavor</t>
  </si>
  <si>
    <t>Tavor (m203)</t>
  </si>
  <si>
    <t>Auto</t>
  </si>
  <si>
    <t>GL/UBS firemode</t>
  </si>
  <si>
    <t>[30][1]</t>
  </si>
  <si>
    <t>Tavor (Scoped)</t>
  </si>
  <si>
    <t>Tavor 95x</t>
  </si>
  <si>
    <t>Tavor 95x (Scoped)</t>
  </si>
  <si>
    <t>[30][5]</t>
  </si>
  <si>
    <t>M4A1</t>
  </si>
  <si>
    <t>M4A1 (Sopmod)</t>
  </si>
  <si>
    <t>M4A1 (M320)</t>
  </si>
  <si>
    <t>AK12</t>
  </si>
  <si>
    <t>[30,45,60]</t>
  </si>
  <si>
    <t>AK12 (Scoped)</t>
  </si>
  <si>
    <t>AK15</t>
  </si>
  <si>
    <t>[30,40,75]</t>
  </si>
  <si>
    <t>AK15 (Scoped)</t>
  </si>
  <si>
    <t>Famas</t>
  </si>
  <si>
    <t>Can load APAV40 Rifle Grenade</t>
  </si>
  <si>
    <t>Famas (Scoped)</t>
  </si>
  <si>
    <t>G36</t>
  </si>
  <si>
    <t>G36 (AG)</t>
  </si>
  <si>
    <t>HK416</t>
  </si>
  <si>
    <t>HK416 (Sopmod)</t>
  </si>
  <si>
    <t>HK416 (M320)</t>
  </si>
  <si>
    <t>FX-05</t>
  </si>
  <si>
    <t>Hunting Rifle</t>
  </si>
  <si>
    <t>Block both hands</t>
  </si>
  <si>
    <t>kneel bonus</t>
  </si>
  <si>
    <t>Why is this not in 22lr?</t>
  </si>
  <si>
    <t>SKS</t>
  </si>
  <si>
    <t>7.62mm Nato</t>
  </si>
  <si>
    <t>[5,10,20]</t>
  </si>
  <si>
    <t>MSG 90</t>
  </si>
  <si>
    <t>PSG 1</t>
  </si>
  <si>
    <t>[5,20]</t>
  </si>
  <si>
    <t>VSS</t>
  </si>
  <si>
    <t>Dragunov</t>
  </si>
  <si>
    <t>OSV 96</t>
  </si>
  <si>
    <t>[5]</t>
  </si>
  <si>
    <t>Sako TRG</t>
  </si>
  <si>
    <t>AWP</t>
  </si>
  <si>
    <t>AWM</t>
  </si>
  <si>
    <t>M24 SWS</t>
  </si>
  <si>
    <t>M82</t>
  </si>
  <si>
    <t>[5,10]</t>
  </si>
  <si>
    <t>Choke</t>
  </si>
  <si>
    <t>Double Barrel</t>
  </si>
  <si>
    <t>Mk 18 Mod 0</t>
  </si>
  <si>
    <t>Mk 18 Mod 0 (Sopmod)</t>
  </si>
  <si>
    <t>Mk 18 Mod 0 (M320)</t>
  </si>
  <si>
    <t>M4A1 (MASS)</t>
  </si>
  <si>
    <t>Mk 18 Mod 0 (MASS)</t>
  </si>
  <si>
    <t>Hk416 (MASS)</t>
  </si>
  <si>
    <t>Needs a nerf imo, should not out compete all AP pistol rounds and some rifle rounds -wethan2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</si>
</sst>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5" borderId="3" xfId="0" applyFill="1" applyBorder="1"/>
    <xf numFmtId="0" fontId="0" fillId="5" borderId="0" xfId="0" applyFill="1"/>
    <xf numFmtId="0" fontId="0" fillId="6" borderId="0" xfId="0" applyFill="1"/>
    <xf numFmtId="0" fontId="0" fillId="0" borderId="6" xfId="0" applyBorder="1"/>
    <xf numFmtId="0" fontId="0" fillId="6" borderId="2" xfId="0" applyFill="1" applyBorder="1"/>
    <xf numFmtId="0" fontId="0" fillId="6" borderId="3" xfId="0" applyFill="1" applyBorder="1"/>
    <xf numFmtId="0" fontId="0" fillId="0" borderId="1" xfId="0" applyBorder="1"/>
    <xf numFmtId="0" fontId="0" fillId="6" borderId="1" xfId="0" applyFill="1" applyBorder="1"/>
    <xf numFmtId="0" fontId="0" fillId="0" borderId="5" xfId="0" applyBorder="1"/>
    <xf numFmtId="0" fontId="0" fillId="6" borderId="5" xfId="0" applyFill="1" applyBorder="1"/>
    <xf numFmtId="0" fontId="0" fillId="6" borderId="6" xfId="0" applyFill="1" applyBorder="1"/>
    <xf numFmtId="0" fontId="1" fillId="0" borderId="7" xfId="0" applyFont="1" applyBorder="1"/>
    <xf numFmtId="0" fontId="0" fillId="7" borderId="0" xfId="0" applyFill="1"/>
    <xf numFmtId="0" fontId="1" fillId="0" borderId="6" xfId="0" applyFont="1" applyBorder="1"/>
  </cellXfs>
  <cellStyles count="1">
    <cellStyle name="Normal" xfId="0" builtinId="0"/>
  </cellStyles>
  <dxfs count="34">
    <dxf>
      <border outline="0">
        <top style="thin">
          <color theme="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colors>
    <mruColors>
      <color rgb="FFFF99CC"/>
      <color rgb="FFFF9999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5ADB4B-FA5C-4198-B176-74B13C9070CD}" name="Table5" displayName="Table5" ref="B1:I9" totalsRowShown="0" tableBorderDxfId="33">
  <autoFilter ref="B1:I9" xr:uid="{CA5ADB4B-FA5C-4198-B176-74B13C9070CD}"/>
  <tableColumns count="8">
    <tableColumn id="1" xr3:uid="{085F0113-80A5-4D7F-B00C-4888CB135866}" name="Name"/>
    <tableColumn id="2" xr3:uid="{83162986-E3B5-4977-9B14-D30075C4E5BC}" name="Power"/>
    <tableColumn id="3" xr3:uid="{64A288C2-4219-4C15-9480-596F6E8F24AB}" name="ToArmorPre"/>
    <tableColumn id="4" xr3:uid="{DB7CC10F-7D38-49E6-B949-BDA86EF3B77C}" name="Random type"/>
    <tableColumn id="5" xr3:uid="{0B6971BB-846B-473A-99C7-325910BF21E3}" name="Damage type"/>
    <tableColumn id="6" xr3:uid="{29C41048-8744-44C0-85D9-02E940DC8C24}" name="."/>
    <tableColumn id="7" xr3:uid="{9DF18BFB-83EB-4228-B5F0-E097FAD5F8E1}" name=".."/>
    <tableColumn id="8" xr3:uid="{B7D35418-0325-4EE4-8C56-A6BDAD33A062}" name="Notes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EBB74B-543A-4247-8D65-0E143A9BEBA4}" name="Table6" displayName="Table6" ref="B10:I21" totalsRowShown="0" dataDxfId="32" tableBorderDxfId="31">
  <autoFilter ref="B10:I21" xr:uid="{A4EBB74B-543A-4247-8D65-0E143A9BEBA4}"/>
  <tableColumns count="8">
    <tableColumn id="1" xr3:uid="{A8C7ABBF-D256-4E65-A96F-CB8C79043F13}" name="Name"/>
    <tableColumn id="2" xr3:uid="{FF6CFE34-0508-4CB9-AB47-C96085BF18D3}" name="Power" dataDxfId="30"/>
    <tableColumn id="3" xr3:uid="{6F94617E-67C4-4EE4-88D3-DA4C753F2C56}" name="ToArmorPre" dataDxfId="29"/>
    <tableColumn id="4" xr3:uid="{BFDDC758-6F1C-48F7-8405-A15BF0B90AF2}" name="Random type" dataDxfId="28"/>
    <tableColumn id="5" xr3:uid="{67A4C730-EDD9-4A66-97EA-20DDCDFB8A06}" name="Damage type" dataDxfId="27"/>
    <tableColumn id="6" xr3:uid="{A5943E48-6156-40FE-9E02-94A8AF26B1C5}" name="." dataDxfId="26"/>
    <tableColumn id="7" xr3:uid="{561ED3C3-4246-4048-9EB4-F907BD6574C1}" name=".." dataDxfId="25"/>
    <tableColumn id="8" xr3:uid="{1B8F2AD9-79AF-4A58-B2C3-7503CA0BAC64}" name="Notes: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4A7A36-F4CD-41BE-9150-5714BC53B38A}" name="Table7" displayName="Table7" ref="B22:I28" totalsRowShown="0" headerRowDxfId="24" dataDxfId="23" tableBorderDxfId="22">
  <autoFilter ref="B22:I28" xr:uid="{664A7A36-F4CD-41BE-9150-5714BC53B38A}"/>
  <tableColumns count="8">
    <tableColumn id="1" xr3:uid="{B572F9F5-F31A-42DA-93B6-64F0EE8AB069}" name="Name"/>
    <tableColumn id="2" xr3:uid="{7722C74B-D75C-4FB4-B0CE-8B2513EB63AB}" name="Power" dataDxfId="21"/>
    <tableColumn id="3" xr3:uid="{2B3D43FA-8363-4A7A-AE89-1312A4387C80}" name="Pellets" dataDxfId="20"/>
    <tableColumn id="4" xr3:uid="{A0B3C6B1-1D75-44B4-9711-4F4A79B0FE38}" name="SG Spread"/>
    <tableColumn id="5" xr3:uid="{C82155F3-0B3C-48C3-BFD1-E5B4C3B8557A}" name="ToArmorPre" dataDxfId="19"/>
    <tableColumn id="6" xr3:uid="{C97FE6D6-3C14-44AC-9381-2505E342DBEE}" name="Random type" dataDxfId="18"/>
    <tableColumn id="7" xr3:uid="{661E259C-C3CC-460C-A23A-EB5CBF360C67}" name="Damage type" dataDxfId="17"/>
    <tableColumn id="8" xr3:uid="{AF6E3851-1CCB-488C-8934-795320B1A1F1}" name="Notes: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AB2E62-598B-4666-8BAF-7BB7165BB6E6}" name="Table8" displayName="Table8" ref="B29:I40" totalsRowShown="0" headerRowDxfId="16" dataDxfId="15" tableBorderDxfId="14">
  <autoFilter ref="B29:I40" xr:uid="{04AB2E62-598B-4666-8BAF-7BB7165BB6E6}"/>
  <tableColumns count="8">
    <tableColumn id="1" xr3:uid="{B4CC4C1E-3374-4B26-96BC-04C93FD2A144}" name="Name"/>
    <tableColumn id="2" xr3:uid="{C06185A8-6720-4F80-8AB3-39A31D26270F}" name="Power" dataDxfId="13"/>
    <tableColumn id="3" xr3:uid="{D80CA1F1-6F5B-438C-AA3F-65F88997D35D}" name="ToArmorPre"/>
    <tableColumn id="4" xr3:uid="{BDDADA10-5139-489B-9BAC-469FFB74E0C6}" name="Radius" dataDxfId="12"/>
    <tableColumn id="5" xr3:uid="{F4A64B16-FE69-4E3C-AE65-09D658999090}" name="RandomType" dataDxfId="11"/>
    <tableColumn id="6" xr3:uid="{62DACDE5-130B-434A-AC49-C48049F90C30}" name="DamageType" dataDxfId="10"/>
    <tableColumn id="7" xr3:uid="{C4DE3DB4-AE74-47C5-ACC8-1EECB716C17C}" name="." dataDxfId="9"/>
    <tableColumn id="8" xr3:uid="{F0BC5AFB-6639-4CF1-9407-26249096B7E5}" name="Notes: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30011F-5618-45BE-B462-F43D138EF4F7}" name="Table9" displayName="Table9" ref="A1:Z35" totalsRowShown="0" headerRowBorderDxfId="8">
  <autoFilter ref="A1:Z35" xr:uid="{1930011F-5618-45BE-B462-F43D138EF4F7}"/>
  <sortState xmlns:xlrd2="http://schemas.microsoft.com/office/spreadsheetml/2017/richdata2" ref="A2:Z19">
    <sortCondition ref="D1:D35"/>
  </sortState>
  <tableColumns count="26">
    <tableColumn id="1" xr3:uid="{65C1FDAC-048C-4583-9579-8E5073FE8457}" name="Name"/>
    <tableColumn id="2" xr3:uid="{7A2AB053-4178-42D6-930E-A6EE740AD050}" name="weight"/>
    <tableColumn id="3" xr3:uid="{4BA64CE9-DCCE-472A-98B8-E782EFE49193}" name="size"/>
    <tableColumn id="4" xr3:uid="{1580D8A0-1F76-4182-BC4F-0EB30B5F86BA}" name="Cost"/>
    <tableColumn id="5" xr3:uid="{E0FB342A-E8EB-446E-97BF-ADFB8C48CB20}" name="two handed"/>
    <tableColumn id="6" xr3:uid="{ADAF0F11-7807-48DE-A470-9B37AEB8C478}" name="One hand pen."/>
    <tableColumn id="7" xr3:uid="{48288F57-64B1-42E9-A404-461A46140F28}" name="kneel bouns"/>
    <tableColumn id="8" xr3:uid="{FC1DE5F4-1C31-425E-975E-BE3AB714AC5A}" name="tuAimed"/>
    <tableColumn id="9" xr3:uid="{54404C86-8E4D-424A-879C-9200D973D1DB}" name="tuSnap"/>
    <tableColumn id="10" xr3:uid="{5CCDAB9D-9B55-4FA9-A474-79613A3D3D91}" name="tuAuto"/>
    <tableColumn id="11" xr3:uid="{27CE7A80-B5CF-484D-9FD3-DD2C8DD0BF94}" name="accAimed"/>
    <tableColumn id="12" xr3:uid="{28CE044D-50AC-454C-9BD8-5A2A9128F0E3}" name="accSnap"/>
    <tableColumn id="13" xr3:uid="{0C0FDED8-8521-4813-B2F7-5A2A6C1FFD8E}" name="accAuto"/>
    <tableColumn id="14" xr3:uid="{1451F7C8-71CC-4EA8-8C15-7E216D92BBA8}" name="rangeAimed"/>
    <tableColumn id="15" xr3:uid="{C170E4E2-F784-4968-B3BC-CC1154902BBF}" name="rangeSnap"/>
    <tableColumn id="16" xr3:uid="{EB00B4C0-52D1-483D-BC36-51B9110291F9}" name="rangeAuto"/>
    <tableColumn id="17" xr3:uid="{36F67A37-7DF6-400D-B0B2-E62A57294049}" name="maxRange"/>
    <tableColumn id="18" xr3:uid="{28E5B463-109E-46DB-BA7C-857208F93832}" name="minRange"/>
    <tableColumn id="19" xr3:uid="{F28888CA-A013-46BE-847D-3F9F62D53DAF}" name="Aimed shots"/>
    <tableColumn id="20" xr3:uid="{B57507AE-24EC-4568-BE4B-8A959E700012}" name="snap shots"/>
    <tableColumn id="21" xr3:uid="{24EF89BC-AB2D-4C4D-8D54-87DB3F38C497}" name="auto shots"/>
    <tableColumn id="22" xr3:uid="{9A269F28-04AD-4445-9B31-2179E9AB209A}" name="Caliber"/>
    <tableColumn id="23" xr3:uid="{4D8DC729-3D74-436B-8E87-E27BCFCEF25A}" name="Power"/>
    <tableColumn id="24" xr3:uid="{D8D11FBA-9C8A-4673-825E-19104A7B1D77}" name="toArmorPre"/>
    <tableColumn id="25" xr3:uid="{F3ED3068-E5A1-4D0C-85C5-1D53854658A9}" name="Mag sizes"/>
    <tableColumn id="26" xr3:uid="{6D336539-217D-4FA4-8DA6-8EFCA8D90004}" name="Notes: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47442F-754D-45A1-BC57-BBE7964D0858}" name="Table10" displayName="Table10" ref="A1:Z14" totalsRowShown="0" headerRowDxfId="7" headerRowBorderDxfId="6" tableBorderDxfId="5">
  <autoFilter ref="A1:Z14" xr:uid="{EB47442F-754D-45A1-BC57-BBE7964D0858}"/>
  <tableColumns count="26">
    <tableColumn id="1" xr3:uid="{5824021B-BC67-48E1-A206-55414C872ECA}" name="Name"/>
    <tableColumn id="2" xr3:uid="{7BB258F7-AFED-4B27-85A4-1E53CEF19717}" name="weight"/>
    <tableColumn id="3" xr3:uid="{4C788CC6-5178-440F-9B41-3ABB1C53C3FA}" name="size"/>
    <tableColumn id="4" xr3:uid="{4BA83A5D-F948-41B8-8048-35E5DBF2DE2C}" name="Cost"/>
    <tableColumn id="5" xr3:uid="{0D1A3C8A-F12A-4777-B6BA-3FCEF32A4479}" name="two handed"/>
    <tableColumn id="6" xr3:uid="{9155E186-DF4B-452C-9805-8662B5902ACC}" name="One hand pen."/>
    <tableColumn id="7" xr3:uid="{3A932C42-B019-471D-BBD6-84A7B9EA7453}" name="kneel bouns"/>
    <tableColumn id="8" xr3:uid="{8273D525-7990-45A3-8427-06FCC1D5A805}" name="tuAimed"/>
    <tableColumn id="9" xr3:uid="{5693C3D0-4A86-43BC-8CCB-2F6A67B54892}" name="tuSnap"/>
    <tableColumn id="10" xr3:uid="{CED7EFFF-FC49-47CF-97EC-82E1478C44F1}" name="tuAuto"/>
    <tableColumn id="11" xr3:uid="{3CA01383-6885-45CC-A9BD-F52291024902}" name="accAimed"/>
    <tableColumn id="12" xr3:uid="{AE5D9D3E-9D41-4128-A1D0-C1728FA7AE30}" name="accSnap"/>
    <tableColumn id="13" xr3:uid="{7D0CCD61-E77E-431F-98AA-629144217723}" name="accAuto"/>
    <tableColumn id="14" xr3:uid="{942B9DB5-50A5-4599-A846-324205E5409F}" name="rangeAimed"/>
    <tableColumn id="15" xr3:uid="{3881FE4C-7D22-43A2-85F7-DAA529F5924A}" name="rangeSnap"/>
    <tableColumn id="16" xr3:uid="{CE1DE4DA-834C-4D40-8D59-515CA4A5EBFF}" name="rangeAuto"/>
    <tableColumn id="17" xr3:uid="{1B44F263-E1C0-46F3-8948-4E34629FD6EF}" name="maxRange"/>
    <tableColumn id="18" xr3:uid="{C9755795-1F89-4434-A0B1-F2BFF09D603F}" name="minRange"/>
    <tableColumn id="19" xr3:uid="{568AA103-0827-49F9-9F1F-0B31E196C557}" name="Aimed shots"/>
    <tableColumn id="20" xr3:uid="{62531363-BA92-4A8A-8AB6-B4087814EBB2}" name="snap shots"/>
    <tableColumn id="21" xr3:uid="{1C0B92DE-F808-4696-97D4-2E3861F73657}" name="auto shots"/>
    <tableColumn id="22" xr3:uid="{10804940-615D-4A24-A109-59207CE64CD5}" name="Caliber"/>
    <tableColumn id="23" xr3:uid="{CD7EC796-73A5-434D-961C-405820EB8034}" name="Power" dataDxfId="4"/>
    <tableColumn id="24" xr3:uid="{CBDDB6F9-1C23-428F-BFEB-AB8BAFF05B92}" name="toArmorPre" dataDxfId="3"/>
    <tableColumn id="25" xr3:uid="{0D2C2452-A089-4C8F-9B64-2CF44E06A30B}" name="Mag sizes"/>
    <tableColumn id="26" xr3:uid="{3A0725D0-4815-4E95-A3DF-3F1773EA189E}" name="Notes: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B424C5-03DC-4EF9-AB4E-25C04CD9C9CB}" name="Table11" displayName="Table11" ref="A1:AA30" totalsRowShown="0" headerRowDxfId="2" headerRowBorderDxfId="1" tableBorderDxfId="0">
  <autoFilter ref="A1:AA30" xr:uid="{45B424C5-03DC-4EF9-AB4E-25C04CD9C9CB}"/>
  <tableColumns count="27">
    <tableColumn id="1" xr3:uid="{B4DFDA4E-6C13-49F9-B89D-E8F531E6A08A}" name="Name"/>
    <tableColumn id="2" xr3:uid="{B4463D31-4141-4BBA-A60D-FB627CD11703}" name="weight"/>
    <tableColumn id="3" xr3:uid="{8881843F-145F-4444-8BCA-EFB00AE53F41}" name="size"/>
    <tableColumn id="4" xr3:uid="{E69E42FE-7EF1-4FEB-B7C1-0F3A2C054372}" name="Cost"/>
    <tableColumn id="5" xr3:uid="{C69003C3-C18B-4AC7-85B8-3DE3449AF063}" name="two handed"/>
    <tableColumn id="6" xr3:uid="{28995A57-0D41-4773-BA4E-15F7D175FF43}" name="Block both hands"/>
    <tableColumn id="7" xr3:uid="{1BD2880E-2E3F-4183-8284-DE12637DCCA8}" name="One hand pen."/>
    <tableColumn id="8" xr3:uid="{DB3A6941-F5F5-4926-9FF1-43A084E36271}" name="kneel bonus"/>
    <tableColumn id="9" xr3:uid="{9995DCE6-B814-4EF5-A4C0-6800019559DD}" name="tuAimed"/>
    <tableColumn id="10" xr3:uid="{115F0D4F-F3E7-4E51-B451-968971708118}" name="tuSnap"/>
    <tableColumn id="11" xr3:uid="{CF6840F6-9E57-4D44-8A2A-9D204DF74C39}" name="tuAuto"/>
    <tableColumn id="12" xr3:uid="{0A937485-FBC6-49C5-B8AE-C800F973890D}" name="accAimed"/>
    <tableColumn id="13" xr3:uid="{4328C37A-87EC-48EA-BE9F-370EBD77388B}" name="accSnap"/>
    <tableColumn id="14" xr3:uid="{4A010C04-0C76-409B-99EB-F691A65F93C9}" name="accAuto"/>
    <tableColumn id="15" xr3:uid="{FA468B90-9D66-4B44-B550-21C8F79DB1B2}" name="rangeAimed"/>
    <tableColumn id="16" xr3:uid="{C475C331-79E1-40D1-B918-3A06A65FDF4C}" name="rangeSnap"/>
    <tableColumn id="17" xr3:uid="{863B5794-5C05-49DD-A3F3-05CBAB10C368}" name="rangeAuto"/>
    <tableColumn id="18" xr3:uid="{831CC066-31E2-4EB8-8864-1C8F04E06B7F}" name="maxRange"/>
    <tableColumn id="19" xr3:uid="{0E78B47A-3403-46D4-8C59-C59527C82CE9}" name="minRange"/>
    <tableColumn id="20" xr3:uid="{4F64F8A8-59AA-4E02-B898-6B4FFCFCF800}" name="Aimed shots"/>
    <tableColumn id="21" xr3:uid="{1412256E-4EC2-46E1-A3FA-18A90CE213C5}" name="snap shots"/>
    <tableColumn id="22" xr3:uid="{47A72376-F2C4-4239-893C-3DDCF8E7B76C}" name="auto shots"/>
    <tableColumn id="23" xr3:uid="{4730B74B-4CB6-474E-B58E-416894E9A957}" name="Caliber"/>
    <tableColumn id="24" xr3:uid="{C8F5086E-E8C8-4E80-85BE-6172D08EBE0D}" name="Power"/>
    <tableColumn id="25" xr3:uid="{7794EB06-9A67-448B-8780-CD840572B9FC}" name="toArmorPre"/>
    <tableColumn id="26" xr3:uid="{FF5229AB-D86C-4B40-8039-76B9ECF3E240}" name="Mag sizes"/>
    <tableColumn id="27" xr3:uid="{FCA117CD-7613-4DC2-88D8-9BCF6EAFDA5C}" name="Notes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E0F0-C0B0-45B8-AA00-1AE0F467FE87}">
  <dimension ref="A1:S40"/>
  <sheetViews>
    <sheetView workbookViewId="0">
      <selection activeCell="I13" sqref="I13"/>
    </sheetView>
  </sheetViews>
  <sheetFormatPr defaultRowHeight="15" x14ac:dyDescent="0.25"/>
  <cols>
    <col min="1" max="1" width="14.140625" customWidth="1"/>
    <col min="2" max="2" width="22" customWidth="1"/>
    <col min="4" max="4" width="13.85546875" customWidth="1"/>
    <col min="5" max="5" width="14.85546875" customWidth="1"/>
    <col min="6" max="6" width="14.7109375" customWidth="1"/>
    <col min="7" max="7" width="14.85546875" customWidth="1"/>
    <col min="8" max="8" width="14.7109375" customWidth="1"/>
    <col min="9" max="9" width="129.85546875" customWidth="1"/>
    <col min="12" max="12" width="20.28515625" customWidth="1"/>
  </cols>
  <sheetData>
    <row r="1" spans="1:17" x14ac:dyDescent="0.25">
      <c r="A1" s="2" t="s">
        <v>17</v>
      </c>
      <c r="B1" t="s">
        <v>0</v>
      </c>
      <c r="C1" t="s">
        <v>2</v>
      </c>
      <c r="D1" t="s">
        <v>4</v>
      </c>
      <c r="E1" t="s">
        <v>6</v>
      </c>
      <c r="F1" t="s">
        <v>7</v>
      </c>
      <c r="G1" t="s">
        <v>57</v>
      </c>
      <c r="H1" t="s">
        <v>58</v>
      </c>
      <c r="I1" t="s">
        <v>21</v>
      </c>
    </row>
    <row r="2" spans="1:17" x14ac:dyDescent="0.25">
      <c r="A2" s="2"/>
      <c r="B2" s="1" t="s">
        <v>8</v>
      </c>
      <c r="C2" s="1">
        <v>40</v>
      </c>
      <c r="D2" s="1">
        <v>0</v>
      </c>
      <c r="E2" s="1">
        <v>6</v>
      </c>
      <c r="F2" s="1">
        <v>6</v>
      </c>
      <c r="G2" s="1"/>
      <c r="H2" s="1"/>
      <c r="I2" s="1" t="s">
        <v>25</v>
      </c>
      <c r="M2" s="12"/>
      <c r="N2" s="13"/>
      <c r="O2" s="13"/>
      <c r="P2" s="13"/>
      <c r="Q2" s="13"/>
    </row>
    <row r="3" spans="1:17" x14ac:dyDescent="0.25">
      <c r="A3" s="3"/>
      <c r="B3" t="s">
        <v>10</v>
      </c>
      <c r="C3">
        <v>26</v>
      </c>
      <c r="D3">
        <v>0</v>
      </c>
      <c r="E3">
        <v>6</v>
      </c>
      <c r="F3">
        <v>1</v>
      </c>
      <c r="M3" s="14"/>
    </row>
    <row r="4" spans="1:17" x14ac:dyDescent="0.25">
      <c r="A4" s="3"/>
      <c r="B4" t="s">
        <v>96</v>
      </c>
      <c r="C4">
        <v>29</v>
      </c>
      <c r="D4">
        <v>0</v>
      </c>
      <c r="E4">
        <v>6</v>
      </c>
      <c r="F4">
        <v>1</v>
      </c>
      <c r="M4" s="15"/>
      <c r="N4" s="10"/>
      <c r="O4" s="10"/>
      <c r="P4" s="10"/>
      <c r="Q4" s="10"/>
    </row>
    <row r="5" spans="1:17" x14ac:dyDescent="0.25">
      <c r="A5" s="3"/>
      <c r="B5" t="s">
        <v>12</v>
      </c>
      <c r="C5">
        <v>31</v>
      </c>
      <c r="D5">
        <v>0</v>
      </c>
      <c r="E5">
        <v>6</v>
      </c>
      <c r="F5">
        <v>1</v>
      </c>
      <c r="M5" s="14"/>
    </row>
    <row r="6" spans="1:17" x14ac:dyDescent="0.25">
      <c r="A6" s="3"/>
      <c r="B6" t="s">
        <v>16</v>
      </c>
      <c r="C6">
        <v>34</v>
      </c>
      <c r="D6">
        <v>0.4</v>
      </c>
      <c r="E6">
        <v>6</v>
      </c>
      <c r="F6">
        <v>1</v>
      </c>
      <c r="M6" s="15"/>
      <c r="N6" s="10"/>
      <c r="O6" s="10"/>
      <c r="P6" s="10"/>
      <c r="Q6" s="10"/>
    </row>
    <row r="7" spans="1:17" x14ac:dyDescent="0.25">
      <c r="A7" s="3"/>
      <c r="B7" t="s">
        <v>15</v>
      </c>
      <c r="C7">
        <v>33</v>
      </c>
      <c r="D7">
        <v>0.4</v>
      </c>
      <c r="E7">
        <v>6</v>
      </c>
      <c r="F7">
        <v>1</v>
      </c>
      <c r="M7" s="14"/>
    </row>
    <row r="8" spans="1:17" x14ac:dyDescent="0.25">
      <c r="A8" s="3"/>
      <c r="B8" t="s">
        <v>13</v>
      </c>
      <c r="C8">
        <v>32</v>
      </c>
      <c r="D8">
        <v>0.3</v>
      </c>
      <c r="E8">
        <v>6</v>
      </c>
      <c r="F8">
        <v>1</v>
      </c>
      <c r="M8" s="15"/>
      <c r="N8" s="10"/>
      <c r="O8" s="10"/>
      <c r="P8" s="10"/>
      <c r="Q8" s="10"/>
    </row>
    <row r="9" spans="1:17" x14ac:dyDescent="0.25">
      <c r="A9" s="3"/>
      <c r="B9" t="s">
        <v>14</v>
      </c>
      <c r="C9">
        <v>35</v>
      </c>
      <c r="D9">
        <v>0.5</v>
      </c>
      <c r="E9">
        <v>6</v>
      </c>
      <c r="F9">
        <v>1</v>
      </c>
      <c r="I9" t="s">
        <v>178</v>
      </c>
      <c r="M9" s="16"/>
      <c r="N9" s="11"/>
      <c r="O9" s="11"/>
      <c r="P9" s="11"/>
      <c r="Q9" s="11"/>
    </row>
    <row r="10" spans="1:17" x14ac:dyDescent="0.25">
      <c r="A10" s="4" t="s">
        <v>22</v>
      </c>
      <c r="B10" t="s">
        <v>0</v>
      </c>
      <c r="C10" t="s">
        <v>2</v>
      </c>
      <c r="D10" t="s">
        <v>4</v>
      </c>
      <c r="E10" t="s">
        <v>6</v>
      </c>
      <c r="F10" t="s">
        <v>7</v>
      </c>
      <c r="G10" t="s">
        <v>57</v>
      </c>
      <c r="H10" t="s">
        <v>58</v>
      </c>
      <c r="I10" t="s">
        <v>21</v>
      </c>
    </row>
    <row r="11" spans="1:17" x14ac:dyDescent="0.25">
      <c r="A11" s="4"/>
      <c r="B11" s="1" t="s">
        <v>18</v>
      </c>
      <c r="C11" s="1">
        <v>35</v>
      </c>
      <c r="D11" s="1">
        <v>0.3</v>
      </c>
      <c r="E11" s="1">
        <v>6</v>
      </c>
      <c r="F11" s="1">
        <v>1</v>
      </c>
      <c r="G11" s="1"/>
      <c r="H11" s="1"/>
      <c r="I11" s="1"/>
      <c r="M11" s="12" t="s">
        <v>18</v>
      </c>
      <c r="N11" s="13">
        <v>35</v>
      </c>
      <c r="O11" s="13">
        <v>0.3</v>
      </c>
      <c r="P11" s="13">
        <v>6</v>
      </c>
      <c r="Q11" s="13">
        <v>1</v>
      </c>
    </row>
    <row r="12" spans="1:17" x14ac:dyDescent="0.25">
      <c r="A12" s="5"/>
      <c r="B12" t="s">
        <v>19</v>
      </c>
      <c r="C12">
        <v>36</v>
      </c>
      <c r="D12">
        <v>0.3</v>
      </c>
      <c r="E12">
        <v>6</v>
      </c>
      <c r="F12">
        <v>1</v>
      </c>
      <c r="M12" s="14" t="s">
        <v>19</v>
      </c>
      <c r="N12">
        <v>36</v>
      </c>
      <c r="O12">
        <v>0.3</v>
      </c>
      <c r="P12">
        <v>6</v>
      </c>
      <c r="Q12">
        <v>1</v>
      </c>
    </row>
    <row r="13" spans="1:17" x14ac:dyDescent="0.25">
      <c r="A13" s="5"/>
      <c r="B13" t="s">
        <v>122</v>
      </c>
      <c r="C13">
        <v>37</v>
      </c>
      <c r="D13">
        <v>0.4</v>
      </c>
      <c r="E13">
        <v>6</v>
      </c>
      <c r="F13">
        <v>1</v>
      </c>
      <c r="M13" s="15" t="s">
        <v>20</v>
      </c>
      <c r="N13" s="10">
        <v>37</v>
      </c>
      <c r="O13" s="10">
        <v>0.4</v>
      </c>
      <c r="P13" s="10">
        <v>6</v>
      </c>
      <c r="Q13" s="10">
        <v>1</v>
      </c>
    </row>
    <row r="14" spans="1:17" x14ac:dyDescent="0.25">
      <c r="A14" s="5"/>
      <c r="B14" t="s">
        <v>23</v>
      </c>
      <c r="C14">
        <v>33</v>
      </c>
      <c r="D14">
        <v>0</v>
      </c>
      <c r="E14">
        <v>6</v>
      </c>
      <c r="F14">
        <v>1</v>
      </c>
      <c r="I14" t="s">
        <v>24</v>
      </c>
      <c r="M14" s="14" t="s">
        <v>23</v>
      </c>
      <c r="N14">
        <v>33</v>
      </c>
      <c r="O14">
        <v>0</v>
      </c>
      <c r="P14">
        <v>6</v>
      </c>
      <c r="Q14">
        <v>1</v>
      </c>
    </row>
    <row r="15" spans="1:17" x14ac:dyDescent="0.25">
      <c r="A15" s="5"/>
      <c r="B15" t="s">
        <v>26</v>
      </c>
      <c r="C15">
        <v>43</v>
      </c>
      <c r="D15">
        <v>0.6</v>
      </c>
      <c r="E15">
        <v>6</v>
      </c>
      <c r="F15">
        <v>1</v>
      </c>
      <c r="M15" s="15" t="s">
        <v>26</v>
      </c>
      <c r="N15" s="10">
        <v>43</v>
      </c>
      <c r="O15" s="10">
        <v>0.6</v>
      </c>
      <c r="P15" s="10">
        <v>6</v>
      </c>
      <c r="Q15" s="10">
        <v>1</v>
      </c>
    </row>
    <row r="16" spans="1:17" x14ac:dyDescent="0.25">
      <c r="A16" s="5"/>
      <c r="B16" t="s">
        <v>27</v>
      </c>
      <c r="C16">
        <v>45</v>
      </c>
      <c r="D16">
        <v>0.6</v>
      </c>
      <c r="E16">
        <v>6</v>
      </c>
      <c r="F16">
        <v>1</v>
      </c>
      <c r="M16" s="14" t="s">
        <v>27</v>
      </c>
      <c r="N16">
        <v>45</v>
      </c>
      <c r="O16">
        <v>0.6</v>
      </c>
      <c r="P16">
        <v>6</v>
      </c>
      <c r="Q16">
        <v>1</v>
      </c>
    </row>
    <row r="17" spans="1:19" x14ac:dyDescent="0.25">
      <c r="A17" s="5"/>
      <c r="B17" t="s">
        <v>28</v>
      </c>
      <c r="C17">
        <v>49</v>
      </c>
      <c r="D17">
        <v>0.7</v>
      </c>
      <c r="E17">
        <v>6</v>
      </c>
      <c r="F17">
        <v>1</v>
      </c>
      <c r="M17" s="15" t="s">
        <v>28</v>
      </c>
      <c r="N17" s="10">
        <v>49</v>
      </c>
      <c r="O17" s="10">
        <v>0.7</v>
      </c>
      <c r="P17" s="10">
        <v>6</v>
      </c>
      <c r="Q17" s="10">
        <v>1</v>
      </c>
    </row>
    <row r="18" spans="1:19" x14ac:dyDescent="0.25">
      <c r="A18" s="5"/>
      <c r="B18" t="s">
        <v>29</v>
      </c>
      <c r="C18">
        <v>51</v>
      </c>
      <c r="D18">
        <v>0.7</v>
      </c>
      <c r="E18">
        <v>6</v>
      </c>
      <c r="F18">
        <v>1</v>
      </c>
      <c r="M18" s="14" t="s">
        <v>29</v>
      </c>
      <c r="N18">
        <v>51</v>
      </c>
      <c r="O18">
        <v>0.7</v>
      </c>
      <c r="P18">
        <v>6</v>
      </c>
      <c r="Q18">
        <v>1</v>
      </c>
    </row>
    <row r="19" spans="1:19" x14ac:dyDescent="0.25">
      <c r="A19" s="5"/>
      <c r="B19" t="s">
        <v>31</v>
      </c>
      <c r="C19">
        <v>61</v>
      </c>
      <c r="D19">
        <v>0.8</v>
      </c>
      <c r="E19">
        <v>6</v>
      </c>
      <c r="F19">
        <v>1</v>
      </c>
      <c r="M19" s="15" t="s">
        <v>31</v>
      </c>
      <c r="N19" s="10">
        <v>61</v>
      </c>
      <c r="O19" s="10">
        <v>0.8</v>
      </c>
      <c r="P19" s="10">
        <v>6</v>
      </c>
      <c r="Q19" s="10">
        <v>1</v>
      </c>
    </row>
    <row r="20" spans="1:19" x14ac:dyDescent="0.25">
      <c r="A20" s="5"/>
      <c r="B20" t="s">
        <v>30</v>
      </c>
      <c r="C20">
        <v>70</v>
      </c>
      <c r="D20">
        <v>1</v>
      </c>
      <c r="E20">
        <v>6</v>
      </c>
      <c r="F20">
        <v>1</v>
      </c>
      <c r="M20" s="14" t="s">
        <v>30</v>
      </c>
      <c r="N20">
        <v>70</v>
      </c>
      <c r="O20">
        <v>1</v>
      </c>
      <c r="P20">
        <v>6</v>
      </c>
      <c r="Q20">
        <v>1</v>
      </c>
    </row>
    <row r="21" spans="1:19" x14ac:dyDescent="0.25">
      <c r="A21" s="5"/>
      <c r="B21" t="s">
        <v>32</v>
      </c>
      <c r="C21">
        <v>75</v>
      </c>
      <c r="D21">
        <v>1</v>
      </c>
      <c r="E21">
        <v>6</v>
      </c>
      <c r="F21">
        <v>1</v>
      </c>
      <c r="M21" s="17" t="s">
        <v>32</v>
      </c>
      <c r="N21" s="18">
        <v>75</v>
      </c>
      <c r="O21" s="18">
        <v>1</v>
      </c>
      <c r="P21" s="18">
        <v>6</v>
      </c>
      <c r="Q21" s="18">
        <v>1</v>
      </c>
    </row>
    <row r="22" spans="1:19" x14ac:dyDescent="0.25">
      <c r="A22" s="6" t="s">
        <v>33</v>
      </c>
      <c r="B22" s="11" t="s">
        <v>0</v>
      </c>
      <c r="C22" s="11" t="s">
        <v>2</v>
      </c>
      <c r="D22" s="11" t="s">
        <v>1</v>
      </c>
      <c r="E22" s="11" t="s">
        <v>3</v>
      </c>
      <c r="F22" s="11" t="s">
        <v>4</v>
      </c>
      <c r="G22" s="11" t="s">
        <v>6</v>
      </c>
      <c r="H22" s="11" t="s">
        <v>7</v>
      </c>
      <c r="I22" t="s">
        <v>21</v>
      </c>
    </row>
    <row r="23" spans="1:19" x14ac:dyDescent="0.25">
      <c r="A23" s="6"/>
      <c r="B23" s="1" t="s">
        <v>34</v>
      </c>
      <c r="C23" s="1">
        <v>25</v>
      </c>
      <c r="D23" s="1">
        <v>10</v>
      </c>
      <c r="E23" s="1">
        <v>100</v>
      </c>
      <c r="F23" s="1">
        <v>0</v>
      </c>
      <c r="G23" s="1">
        <v>1</v>
      </c>
      <c r="H23" s="1">
        <v>1</v>
      </c>
      <c r="I23" s="1"/>
      <c r="M23" s="12" t="s">
        <v>34</v>
      </c>
      <c r="N23" s="13">
        <v>25</v>
      </c>
      <c r="O23" s="13">
        <v>10</v>
      </c>
      <c r="P23" s="13">
        <v>100</v>
      </c>
      <c r="Q23" s="13">
        <v>0</v>
      </c>
      <c r="R23" s="13">
        <v>1</v>
      </c>
      <c r="S23" s="13">
        <v>1</v>
      </c>
    </row>
    <row r="24" spans="1:19" x14ac:dyDescent="0.25">
      <c r="A24" s="7"/>
      <c r="B24" t="s">
        <v>35</v>
      </c>
      <c r="C24">
        <v>45</v>
      </c>
      <c r="D24">
        <v>1</v>
      </c>
      <c r="E24" t="s">
        <v>9</v>
      </c>
      <c r="F24">
        <v>0.7</v>
      </c>
      <c r="G24">
        <v>6</v>
      </c>
      <c r="H24">
        <v>1</v>
      </c>
      <c r="M24" s="14" t="s">
        <v>35</v>
      </c>
      <c r="N24">
        <v>45</v>
      </c>
      <c r="O24">
        <v>1</v>
      </c>
      <c r="P24" t="s">
        <v>9</v>
      </c>
      <c r="Q24">
        <v>0.7</v>
      </c>
      <c r="R24">
        <v>6</v>
      </c>
      <c r="S24">
        <v>1</v>
      </c>
    </row>
    <row r="25" spans="1:19" x14ac:dyDescent="0.25">
      <c r="A25" s="7"/>
      <c r="B25" t="s">
        <v>36</v>
      </c>
      <c r="C25">
        <v>10</v>
      </c>
      <c r="D25">
        <v>10</v>
      </c>
      <c r="E25">
        <v>100</v>
      </c>
      <c r="F25">
        <v>0</v>
      </c>
      <c r="G25">
        <v>1</v>
      </c>
      <c r="H25">
        <v>1</v>
      </c>
      <c r="I25" t="s">
        <v>37</v>
      </c>
      <c r="M25" s="15" t="s">
        <v>36</v>
      </c>
      <c r="N25" s="10">
        <v>10</v>
      </c>
      <c r="O25" s="10">
        <v>10</v>
      </c>
      <c r="P25" s="10">
        <v>100</v>
      </c>
      <c r="Q25" s="10">
        <v>0</v>
      </c>
      <c r="R25" s="10">
        <v>1</v>
      </c>
      <c r="S25" s="10">
        <v>1</v>
      </c>
    </row>
    <row r="26" spans="1:19" x14ac:dyDescent="0.25">
      <c r="A26" s="7"/>
      <c r="B26" t="s">
        <v>38</v>
      </c>
      <c r="C26">
        <v>25</v>
      </c>
      <c r="D26">
        <v>20</v>
      </c>
      <c r="E26">
        <v>100</v>
      </c>
      <c r="F26">
        <v>0</v>
      </c>
      <c r="G26">
        <v>1</v>
      </c>
      <c r="H26">
        <v>1</v>
      </c>
      <c r="M26" s="14" t="s">
        <v>38</v>
      </c>
      <c r="N26">
        <v>25</v>
      </c>
      <c r="O26">
        <v>20</v>
      </c>
      <c r="P26">
        <v>100</v>
      </c>
      <c r="Q26">
        <v>0</v>
      </c>
      <c r="R26">
        <v>1</v>
      </c>
      <c r="S26">
        <v>1</v>
      </c>
    </row>
    <row r="27" spans="1:19" x14ac:dyDescent="0.25">
      <c r="A27" s="7"/>
      <c r="B27" t="s">
        <v>39</v>
      </c>
      <c r="C27">
        <v>55</v>
      </c>
      <c r="D27">
        <v>1</v>
      </c>
      <c r="E27" t="s">
        <v>9</v>
      </c>
      <c r="F27">
        <v>1</v>
      </c>
      <c r="G27">
        <v>6</v>
      </c>
      <c r="H27">
        <v>1</v>
      </c>
      <c r="M27" s="15" t="s">
        <v>39</v>
      </c>
      <c r="N27" s="10">
        <v>55</v>
      </c>
      <c r="O27" s="10">
        <v>1</v>
      </c>
      <c r="P27" s="10" t="s">
        <v>9</v>
      </c>
      <c r="Q27" s="10">
        <v>1</v>
      </c>
      <c r="R27" s="10">
        <v>6</v>
      </c>
      <c r="S27" s="10">
        <v>1</v>
      </c>
    </row>
    <row r="28" spans="1:19" x14ac:dyDescent="0.25">
      <c r="A28" s="7"/>
      <c r="B28" t="s">
        <v>40</v>
      </c>
      <c r="C28">
        <v>10</v>
      </c>
      <c r="D28">
        <v>20</v>
      </c>
      <c r="E28">
        <v>100</v>
      </c>
      <c r="F28">
        <v>0</v>
      </c>
      <c r="G28">
        <v>1</v>
      </c>
      <c r="H28">
        <v>1</v>
      </c>
      <c r="I28" t="s">
        <v>37</v>
      </c>
      <c r="M28" s="16" t="s">
        <v>40</v>
      </c>
      <c r="N28" s="11">
        <v>10</v>
      </c>
      <c r="O28" s="11">
        <v>20</v>
      </c>
      <c r="P28" s="11">
        <v>100</v>
      </c>
      <c r="Q28" s="11">
        <v>0</v>
      </c>
      <c r="R28" s="11">
        <v>1</v>
      </c>
      <c r="S28" s="11">
        <v>1</v>
      </c>
    </row>
    <row r="29" spans="1:19" x14ac:dyDescent="0.25">
      <c r="A29" s="8" t="s">
        <v>41</v>
      </c>
      <c r="B29" s="11" t="s">
        <v>0</v>
      </c>
      <c r="C29" s="11" t="s">
        <v>2</v>
      </c>
      <c r="D29" s="11" t="s">
        <v>4</v>
      </c>
      <c r="E29" s="11" t="s">
        <v>5</v>
      </c>
      <c r="F29" s="11" t="s">
        <v>55</v>
      </c>
      <c r="G29" s="11" t="s">
        <v>56</v>
      </c>
      <c r="H29" s="11" t="s">
        <v>57</v>
      </c>
      <c r="I29" t="s">
        <v>21</v>
      </c>
    </row>
    <row r="30" spans="1:19" x14ac:dyDescent="0.25">
      <c r="A30" s="8"/>
      <c r="B30" s="1" t="s">
        <v>42</v>
      </c>
      <c r="C30" s="1">
        <v>50</v>
      </c>
      <c r="D30" s="1">
        <v>0.2</v>
      </c>
      <c r="E30" s="1">
        <v>3</v>
      </c>
      <c r="F30" s="1">
        <v>1</v>
      </c>
      <c r="G30" s="1">
        <v>3</v>
      </c>
      <c r="H30" s="1"/>
      <c r="I30" s="1" t="s">
        <v>43</v>
      </c>
      <c r="M30" s="12" t="s">
        <v>42</v>
      </c>
      <c r="N30" s="13">
        <v>50</v>
      </c>
      <c r="O30" s="13">
        <v>0.2</v>
      </c>
      <c r="P30" s="13">
        <v>3</v>
      </c>
      <c r="Q30" s="13">
        <v>1</v>
      </c>
      <c r="R30" s="13">
        <v>3</v>
      </c>
      <c r="S30" s="13"/>
    </row>
    <row r="31" spans="1:19" x14ac:dyDescent="0.25">
      <c r="A31" s="9"/>
      <c r="B31" t="s">
        <v>44</v>
      </c>
      <c r="C31">
        <v>40</v>
      </c>
      <c r="D31">
        <v>0</v>
      </c>
      <c r="E31">
        <v>5</v>
      </c>
      <c r="F31">
        <v>1</v>
      </c>
      <c r="G31">
        <v>9</v>
      </c>
      <c r="I31" t="s">
        <v>45</v>
      </c>
      <c r="M31" s="14" t="s">
        <v>44</v>
      </c>
      <c r="N31">
        <v>40</v>
      </c>
      <c r="O31">
        <v>0</v>
      </c>
      <c r="P31">
        <v>5</v>
      </c>
      <c r="Q31">
        <v>1</v>
      </c>
      <c r="R31">
        <v>9</v>
      </c>
    </row>
    <row r="32" spans="1:19" x14ac:dyDescent="0.25">
      <c r="A32" s="9"/>
      <c r="B32" t="s">
        <v>46</v>
      </c>
      <c r="C32">
        <v>40</v>
      </c>
      <c r="D32">
        <v>0</v>
      </c>
      <c r="E32">
        <v>0</v>
      </c>
      <c r="F32">
        <v>6</v>
      </c>
      <c r="G32">
        <v>1</v>
      </c>
      <c r="I32" t="s">
        <v>47</v>
      </c>
      <c r="M32" s="15" t="s">
        <v>46</v>
      </c>
      <c r="N32" s="10">
        <v>40</v>
      </c>
      <c r="O32" s="10">
        <v>0</v>
      </c>
      <c r="P32" s="10">
        <v>0</v>
      </c>
      <c r="Q32" s="10">
        <v>6</v>
      </c>
      <c r="R32" s="10">
        <v>1</v>
      </c>
      <c r="S32" s="10"/>
    </row>
    <row r="33" spans="1:19" x14ac:dyDescent="0.25">
      <c r="A33" s="9"/>
      <c r="B33" t="s">
        <v>48</v>
      </c>
      <c r="C33">
        <v>60</v>
      </c>
      <c r="D33">
        <v>0</v>
      </c>
      <c r="E33">
        <v>3</v>
      </c>
      <c r="F33">
        <v>1</v>
      </c>
      <c r="G33">
        <v>1</v>
      </c>
      <c r="I33" t="s">
        <v>49</v>
      </c>
      <c r="M33" s="14" t="s">
        <v>48</v>
      </c>
      <c r="N33">
        <v>60</v>
      </c>
      <c r="O33">
        <v>0</v>
      </c>
      <c r="P33">
        <v>3</v>
      </c>
      <c r="Q33">
        <v>1</v>
      </c>
      <c r="R33">
        <v>1</v>
      </c>
    </row>
    <row r="34" spans="1:19" x14ac:dyDescent="0.25">
      <c r="A34" s="9"/>
      <c r="B34" t="s">
        <v>50</v>
      </c>
      <c r="C34">
        <v>200</v>
      </c>
      <c r="D34">
        <v>1</v>
      </c>
      <c r="E34">
        <v>3</v>
      </c>
      <c r="F34">
        <v>1</v>
      </c>
      <c r="G34">
        <v>3</v>
      </c>
      <c r="M34" s="15" t="s">
        <v>50</v>
      </c>
      <c r="N34" s="10">
        <v>200</v>
      </c>
      <c r="O34" s="10">
        <v>1</v>
      </c>
      <c r="P34" s="10">
        <v>3</v>
      </c>
      <c r="Q34" s="10">
        <v>1</v>
      </c>
      <c r="R34" s="10">
        <v>3</v>
      </c>
      <c r="S34" s="10"/>
    </row>
    <row r="35" spans="1:19" x14ac:dyDescent="0.25">
      <c r="A35" s="9"/>
      <c r="B35" t="s">
        <v>51</v>
      </c>
      <c r="C35">
        <v>100</v>
      </c>
      <c r="D35">
        <v>0.5</v>
      </c>
      <c r="E35">
        <v>6</v>
      </c>
      <c r="F35">
        <v>1</v>
      </c>
      <c r="G35">
        <v>3</v>
      </c>
      <c r="M35" s="14" t="s">
        <v>51</v>
      </c>
      <c r="N35">
        <v>100</v>
      </c>
      <c r="O35">
        <v>0.5</v>
      </c>
      <c r="P35">
        <v>6</v>
      </c>
      <c r="Q35">
        <v>1</v>
      </c>
      <c r="R35">
        <v>3</v>
      </c>
    </row>
    <row r="36" spans="1:19" x14ac:dyDescent="0.25">
      <c r="A36" s="9"/>
      <c r="B36" t="s">
        <v>52</v>
      </c>
      <c r="C36">
        <v>150</v>
      </c>
      <c r="D36">
        <v>1</v>
      </c>
      <c r="E36">
        <v>3</v>
      </c>
      <c r="F36">
        <v>1</v>
      </c>
      <c r="G36">
        <v>3</v>
      </c>
      <c r="M36" s="15" t="s">
        <v>52</v>
      </c>
      <c r="N36" s="10">
        <v>150</v>
      </c>
      <c r="O36" s="10">
        <v>1</v>
      </c>
      <c r="P36" s="10">
        <v>3</v>
      </c>
      <c r="Q36" s="10">
        <v>1</v>
      </c>
      <c r="R36" s="10">
        <v>3</v>
      </c>
      <c r="S36" s="10"/>
    </row>
    <row r="37" spans="1:19" x14ac:dyDescent="0.25">
      <c r="A37" s="9"/>
      <c r="B37" t="s">
        <v>53</v>
      </c>
      <c r="C37">
        <v>190</v>
      </c>
      <c r="D37">
        <v>1</v>
      </c>
      <c r="E37">
        <v>3</v>
      </c>
      <c r="F37">
        <v>1</v>
      </c>
      <c r="G37">
        <v>3</v>
      </c>
      <c r="M37" s="14" t="s">
        <v>53</v>
      </c>
      <c r="N37">
        <v>190</v>
      </c>
      <c r="O37">
        <v>1</v>
      </c>
      <c r="P37">
        <v>3</v>
      </c>
      <c r="Q37">
        <v>1</v>
      </c>
      <c r="R37">
        <v>3</v>
      </c>
    </row>
    <row r="38" spans="1:19" x14ac:dyDescent="0.25">
      <c r="A38" s="9"/>
      <c r="B38" t="s">
        <v>54</v>
      </c>
      <c r="C38">
        <v>140</v>
      </c>
      <c r="D38">
        <v>0.2</v>
      </c>
      <c r="E38">
        <v>7</v>
      </c>
      <c r="F38">
        <v>1</v>
      </c>
      <c r="G38">
        <v>3</v>
      </c>
      <c r="M38" s="15" t="s">
        <v>54</v>
      </c>
      <c r="N38" s="10">
        <v>140</v>
      </c>
      <c r="O38" s="10">
        <v>0.2</v>
      </c>
      <c r="P38" s="10">
        <v>7</v>
      </c>
      <c r="Q38" s="10">
        <v>1</v>
      </c>
      <c r="R38" s="10">
        <v>3</v>
      </c>
      <c r="S38" s="10"/>
    </row>
    <row r="39" spans="1:19" x14ac:dyDescent="0.25">
      <c r="A39" s="9"/>
    </row>
    <row r="40" spans="1:19" x14ac:dyDescent="0.25">
      <c r="A40" s="9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119D-A7BC-46FE-BE1D-3900F19AB624}">
  <dimension ref="A1:Z14"/>
  <sheetViews>
    <sheetView workbookViewId="0">
      <pane xSplit="1" topLeftCell="B1" activePane="topRight" state="frozen"/>
      <selection pane="topRight" activeCell="M6" sqref="M6"/>
    </sheetView>
  </sheetViews>
  <sheetFormatPr defaultRowHeight="15" x14ac:dyDescent="0.25"/>
  <cols>
    <col min="1" max="1" width="14.85546875" customWidth="1"/>
    <col min="2" max="2" width="9.28515625" customWidth="1"/>
    <col min="3" max="3" width="6.5703125" customWidth="1"/>
    <col min="4" max="4" width="7" customWidth="1"/>
    <col min="5" max="5" width="13.7109375" customWidth="1"/>
    <col min="6" max="6" width="16.140625" customWidth="1"/>
    <col min="7" max="7" width="14" customWidth="1"/>
    <col min="8" max="8" width="10.85546875" customWidth="1"/>
    <col min="9" max="10" width="9.28515625" customWidth="1"/>
    <col min="11" max="11" width="11.7109375" customWidth="1"/>
    <col min="12" max="13" width="10.140625" customWidth="1"/>
    <col min="14" max="14" width="14" customWidth="1"/>
    <col min="15" max="16" width="12.42578125" customWidth="1"/>
    <col min="17" max="17" width="12.28515625" customWidth="1"/>
    <col min="18" max="18" width="12" customWidth="1"/>
    <col min="19" max="19" width="14.140625" customWidth="1"/>
    <col min="20" max="20" width="12.42578125" customWidth="1"/>
    <col min="21" max="21" width="12.28515625" customWidth="1"/>
    <col min="22" max="22" width="13.42578125" customWidth="1"/>
    <col min="23" max="23" width="8.85546875" customWidth="1"/>
    <col min="24" max="24" width="13.5703125" customWidth="1"/>
    <col min="25" max="25" width="11.5703125" customWidth="1"/>
  </cols>
  <sheetData>
    <row r="1" spans="1:26" x14ac:dyDescent="0.25">
      <c r="A1" s="11" t="s">
        <v>0</v>
      </c>
      <c r="B1" s="11" t="s">
        <v>59</v>
      </c>
      <c r="C1" s="11" t="s">
        <v>60</v>
      </c>
      <c r="D1" s="11" t="s">
        <v>75</v>
      </c>
      <c r="E1" s="11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1" t="s">
        <v>69</v>
      </c>
      <c r="N1" s="11" t="s">
        <v>70</v>
      </c>
      <c r="O1" s="11" t="s">
        <v>71</v>
      </c>
      <c r="P1" s="11" t="s">
        <v>72</v>
      </c>
      <c r="Q1" s="11" t="s">
        <v>73</v>
      </c>
      <c r="R1" s="11" t="s">
        <v>74</v>
      </c>
      <c r="S1" s="11" t="s">
        <v>87</v>
      </c>
      <c r="T1" s="11" t="s">
        <v>88</v>
      </c>
      <c r="U1" s="11" t="s">
        <v>89</v>
      </c>
      <c r="V1" s="11" t="s">
        <v>81</v>
      </c>
      <c r="W1" s="11" t="s">
        <v>2</v>
      </c>
      <c r="X1" s="11" t="s">
        <v>82</v>
      </c>
      <c r="Y1" s="11" t="s">
        <v>79</v>
      </c>
      <c r="Z1" s="11" t="s">
        <v>21</v>
      </c>
    </row>
    <row r="2" spans="1:26" x14ac:dyDescent="0.25">
      <c r="A2" t="s">
        <v>92</v>
      </c>
      <c r="B2">
        <v>12</v>
      </c>
      <c r="C2" t="s">
        <v>76</v>
      </c>
      <c r="D2">
        <v>3700</v>
      </c>
      <c r="E2" t="b">
        <v>0</v>
      </c>
      <c r="F2">
        <v>100</v>
      </c>
      <c r="G2">
        <v>100</v>
      </c>
      <c r="H2">
        <v>60</v>
      </c>
      <c r="I2">
        <v>30</v>
      </c>
      <c r="J2">
        <v>70</v>
      </c>
      <c r="K2">
        <v>70</v>
      </c>
      <c r="L2">
        <v>40</v>
      </c>
      <c r="M2">
        <v>30</v>
      </c>
      <c r="N2">
        <v>12</v>
      </c>
      <c r="O2">
        <v>8</v>
      </c>
      <c r="P2">
        <v>4</v>
      </c>
      <c r="Q2">
        <v>25</v>
      </c>
      <c r="R2">
        <v>0</v>
      </c>
      <c r="S2">
        <v>1</v>
      </c>
      <c r="T2">
        <v>1</v>
      </c>
      <c r="U2">
        <v>3</v>
      </c>
      <c r="V2" t="s">
        <v>14</v>
      </c>
      <c r="W2">
        <f>INDEX(Caliber!B2:'Caliber'!C9,MATCH(V2,Caliber!B2:'Caliber'!B9,0),2)</f>
        <v>35</v>
      </c>
      <c r="X2">
        <f>INDEX(Caliber!C2:'Caliber'!D9,MATCH(V2,Caliber!B2:'Caliber'!B9,0),2)</f>
        <v>0.5</v>
      </c>
      <c r="Y2" t="s">
        <v>93</v>
      </c>
    </row>
    <row r="3" spans="1:26" x14ac:dyDescent="0.25">
      <c r="A3" t="s">
        <v>100</v>
      </c>
      <c r="B3">
        <v>7</v>
      </c>
      <c r="C3" t="s">
        <v>101</v>
      </c>
      <c r="D3">
        <v>6000</v>
      </c>
      <c r="E3" t="b">
        <v>0</v>
      </c>
      <c r="F3">
        <v>100</v>
      </c>
      <c r="G3">
        <v>100</v>
      </c>
      <c r="H3">
        <v>50</v>
      </c>
      <c r="I3">
        <v>20</v>
      </c>
      <c r="J3">
        <v>50</v>
      </c>
      <c r="K3">
        <v>70</v>
      </c>
      <c r="L3">
        <v>45</v>
      </c>
      <c r="M3">
        <v>30</v>
      </c>
      <c r="N3">
        <v>8</v>
      </c>
      <c r="O3">
        <v>6</v>
      </c>
      <c r="P3">
        <v>4</v>
      </c>
      <c r="Q3">
        <v>16</v>
      </c>
      <c r="R3">
        <v>0</v>
      </c>
      <c r="S3">
        <v>1</v>
      </c>
      <c r="T3">
        <v>1</v>
      </c>
      <c r="U3">
        <v>3</v>
      </c>
      <c r="V3" t="s">
        <v>10</v>
      </c>
      <c r="W3">
        <f>INDEX(Caliber!B2:'Caliber'!C9,MATCH(V3,Caliber!B2:'Caliber'!B9,0),2)</f>
        <v>26</v>
      </c>
      <c r="X3">
        <f>INDEX(Caliber!C2:'Caliber'!D9,MATCH(V3,Caliber!B2:'Caliber'!B9,0),2)</f>
        <v>0</v>
      </c>
      <c r="Y3" t="s">
        <v>102</v>
      </c>
    </row>
    <row r="4" spans="1:26" x14ac:dyDescent="0.25">
      <c r="A4" t="s">
        <v>84</v>
      </c>
      <c r="B4">
        <v>11</v>
      </c>
      <c r="C4" t="s">
        <v>76</v>
      </c>
      <c r="D4">
        <v>8000</v>
      </c>
      <c r="E4" t="b">
        <v>0</v>
      </c>
      <c r="F4">
        <v>100</v>
      </c>
      <c r="G4">
        <v>100</v>
      </c>
      <c r="H4">
        <v>40</v>
      </c>
      <c r="I4">
        <v>15</v>
      </c>
      <c r="J4">
        <v>45</v>
      </c>
      <c r="K4">
        <v>55</v>
      </c>
      <c r="L4">
        <v>35</v>
      </c>
      <c r="M4">
        <v>30</v>
      </c>
      <c r="N4">
        <v>10</v>
      </c>
      <c r="O4">
        <v>7</v>
      </c>
      <c r="P4">
        <v>5</v>
      </c>
      <c r="Q4">
        <v>20</v>
      </c>
      <c r="R4">
        <v>0</v>
      </c>
      <c r="S4">
        <v>1</v>
      </c>
      <c r="T4">
        <v>1</v>
      </c>
      <c r="U4">
        <v>3</v>
      </c>
      <c r="V4" t="s">
        <v>12</v>
      </c>
      <c r="W4">
        <f>INDEX(Caliber!B2:'Caliber'!C9,MATCH(V4,Caliber!B2:'Caliber'!B9,0),2)</f>
        <v>31</v>
      </c>
      <c r="X4">
        <f>INDEX(Caliber!C2:'Caliber'!D9,MATCH(V4,Caliber!B2:'Caliber'!B9,0),2)</f>
        <v>0</v>
      </c>
      <c r="Y4" t="s">
        <v>85</v>
      </c>
    </row>
    <row r="5" spans="1:26" x14ac:dyDescent="0.25">
      <c r="A5" t="s">
        <v>78</v>
      </c>
      <c r="B5">
        <v>10</v>
      </c>
      <c r="C5" t="s">
        <v>76</v>
      </c>
      <c r="D5">
        <v>10000</v>
      </c>
      <c r="E5" t="b">
        <v>0</v>
      </c>
      <c r="F5">
        <v>100</v>
      </c>
      <c r="G5">
        <v>100</v>
      </c>
      <c r="H5">
        <v>45</v>
      </c>
      <c r="I5">
        <v>25</v>
      </c>
      <c r="J5">
        <v>50</v>
      </c>
      <c r="K5">
        <v>60</v>
      </c>
      <c r="L5">
        <v>40</v>
      </c>
      <c r="M5">
        <v>35</v>
      </c>
      <c r="N5">
        <v>10</v>
      </c>
      <c r="O5">
        <v>7</v>
      </c>
      <c r="P5">
        <v>5</v>
      </c>
      <c r="Q5">
        <v>20</v>
      </c>
      <c r="R5">
        <v>0</v>
      </c>
      <c r="S5">
        <v>1</v>
      </c>
      <c r="T5">
        <v>1</v>
      </c>
      <c r="U5">
        <v>3</v>
      </c>
      <c r="V5" t="s">
        <v>12</v>
      </c>
      <c r="W5">
        <f>INDEX(Caliber!B2:'Caliber'!C9,MATCH(V5,Caliber!B2:'Caliber'!B9,0),2)</f>
        <v>31</v>
      </c>
      <c r="X5">
        <f>INDEX(Caliber!C2:'Caliber'!D9,MATCH(V5,Caliber!B2:'Caliber'!B9,0),2)</f>
        <v>0</v>
      </c>
      <c r="Y5" t="s">
        <v>80</v>
      </c>
    </row>
    <row r="6" spans="1:26" x14ac:dyDescent="0.25">
      <c r="A6" t="s">
        <v>8</v>
      </c>
      <c r="B6">
        <v>12</v>
      </c>
      <c r="C6" t="s">
        <v>76</v>
      </c>
      <c r="D6">
        <v>10000</v>
      </c>
      <c r="E6" t="b">
        <v>0</v>
      </c>
      <c r="F6">
        <v>100</v>
      </c>
      <c r="G6">
        <v>100</v>
      </c>
      <c r="H6">
        <v>50</v>
      </c>
      <c r="I6">
        <v>25</v>
      </c>
      <c r="J6" t="s">
        <v>77</v>
      </c>
      <c r="K6">
        <v>100</v>
      </c>
      <c r="L6">
        <v>50</v>
      </c>
      <c r="M6" t="s">
        <v>77</v>
      </c>
      <c r="N6">
        <v>6</v>
      </c>
      <c r="O6">
        <v>6</v>
      </c>
      <c r="P6" t="s">
        <v>77</v>
      </c>
      <c r="Q6">
        <v>6</v>
      </c>
      <c r="R6">
        <v>0</v>
      </c>
      <c r="S6">
        <v>1</v>
      </c>
      <c r="T6">
        <v>1</v>
      </c>
      <c r="U6" t="s">
        <v>77</v>
      </c>
      <c r="V6" t="s">
        <v>8</v>
      </c>
      <c r="W6">
        <f>INDEX(Caliber!B2:'Caliber'!C9,MATCH(V6,Caliber!B2:'Caliber'!B9,0),2)</f>
        <v>40</v>
      </c>
      <c r="X6">
        <f>INDEX(Caliber!C2:'Caliber'!D9,MATCH(V6,Caliber!B2:'Caliber'!B9,0),2)</f>
        <v>0</v>
      </c>
      <c r="Y6" t="s">
        <v>83</v>
      </c>
      <c r="Z6" t="s">
        <v>25</v>
      </c>
    </row>
    <row r="7" spans="1:26" x14ac:dyDescent="0.25">
      <c r="A7" t="s">
        <v>86</v>
      </c>
      <c r="B7">
        <v>11</v>
      </c>
      <c r="C7" t="s">
        <v>76</v>
      </c>
      <c r="D7">
        <v>12000</v>
      </c>
      <c r="E7" t="b">
        <v>0</v>
      </c>
      <c r="F7">
        <v>100</v>
      </c>
      <c r="G7">
        <v>100</v>
      </c>
      <c r="H7">
        <v>45</v>
      </c>
      <c r="I7">
        <v>15</v>
      </c>
      <c r="J7">
        <v>40</v>
      </c>
      <c r="K7">
        <v>38</v>
      </c>
      <c r="L7">
        <v>38</v>
      </c>
      <c r="M7">
        <v>25</v>
      </c>
      <c r="N7">
        <v>6</v>
      </c>
      <c r="O7">
        <v>8</v>
      </c>
      <c r="P7">
        <v>4</v>
      </c>
      <c r="Q7">
        <v>20</v>
      </c>
      <c r="R7">
        <v>0</v>
      </c>
      <c r="S7">
        <v>3</v>
      </c>
      <c r="T7">
        <v>1</v>
      </c>
      <c r="U7">
        <v>5</v>
      </c>
      <c r="V7" t="s">
        <v>12</v>
      </c>
      <c r="W7">
        <f>INDEX(Caliber!B2:'Caliber'!C9,MATCH(V7,Caliber!B2:'Caliber'!B9,0),2)</f>
        <v>31</v>
      </c>
      <c r="X7">
        <f>INDEX(Caliber!C2:'Caliber'!D9,MATCH(V7,Caliber!B2:'Caliber'!B9,0),2)</f>
        <v>0</v>
      </c>
      <c r="Y7" t="s">
        <v>85</v>
      </c>
    </row>
    <row r="8" spans="1:26" x14ac:dyDescent="0.25">
      <c r="A8" t="s">
        <v>103</v>
      </c>
      <c r="B8">
        <v>11</v>
      </c>
      <c r="C8" t="s">
        <v>76</v>
      </c>
      <c r="D8">
        <v>12000</v>
      </c>
      <c r="E8" t="b">
        <v>0</v>
      </c>
      <c r="F8">
        <v>100</v>
      </c>
      <c r="G8">
        <v>100</v>
      </c>
      <c r="H8">
        <v>50</v>
      </c>
      <c r="I8">
        <v>20</v>
      </c>
      <c r="J8">
        <v>50</v>
      </c>
      <c r="K8">
        <v>60</v>
      </c>
      <c r="L8">
        <v>40</v>
      </c>
      <c r="M8">
        <v>30</v>
      </c>
      <c r="N8">
        <v>12</v>
      </c>
      <c r="O8">
        <v>10</v>
      </c>
      <c r="P8">
        <v>7</v>
      </c>
      <c r="Q8">
        <v>22</v>
      </c>
      <c r="R8">
        <v>0</v>
      </c>
      <c r="S8">
        <v>1</v>
      </c>
      <c r="T8">
        <v>1</v>
      </c>
      <c r="U8">
        <v>3</v>
      </c>
      <c r="V8" t="s">
        <v>16</v>
      </c>
      <c r="W8">
        <f>INDEX(Caliber!B2:'Caliber'!C9,MATCH(V8,Caliber!B2:'Caliber'!B9,0),2)</f>
        <v>34</v>
      </c>
      <c r="X8">
        <f>INDEX(Caliber!C2:'Caliber'!D9,MATCH(V8,Caliber!B2:'Caliber'!B9,0),2)</f>
        <v>0.4</v>
      </c>
      <c r="Y8" t="s">
        <v>99</v>
      </c>
    </row>
    <row r="9" spans="1:26" x14ac:dyDescent="0.25">
      <c r="A9" t="s">
        <v>98</v>
      </c>
      <c r="B9">
        <v>6</v>
      </c>
      <c r="C9" t="s">
        <v>76</v>
      </c>
      <c r="D9">
        <v>12500</v>
      </c>
      <c r="E9" t="b">
        <v>0</v>
      </c>
      <c r="F9">
        <v>100</v>
      </c>
      <c r="G9">
        <v>100</v>
      </c>
      <c r="H9">
        <v>50</v>
      </c>
      <c r="I9">
        <v>20</v>
      </c>
      <c r="J9">
        <v>60</v>
      </c>
      <c r="K9">
        <v>65</v>
      </c>
      <c r="L9">
        <v>42</v>
      </c>
      <c r="M9">
        <v>35</v>
      </c>
      <c r="N9">
        <v>11</v>
      </c>
      <c r="O9">
        <v>8</v>
      </c>
      <c r="P9">
        <v>5</v>
      </c>
      <c r="Q9">
        <v>22</v>
      </c>
      <c r="R9">
        <v>0</v>
      </c>
      <c r="S9">
        <v>1</v>
      </c>
      <c r="T9">
        <v>1</v>
      </c>
      <c r="U9">
        <v>3</v>
      </c>
      <c r="V9" t="s">
        <v>15</v>
      </c>
      <c r="W9">
        <f>INDEX(Caliber!B2:'Caliber'!C9,MATCH(V9,Caliber!B2:'Caliber'!B9,0),2)</f>
        <v>33</v>
      </c>
      <c r="X9">
        <f>INDEX(Caliber!C2:'Caliber'!D9,MATCH(V9,Caliber!B2:'Caliber'!B9,0),2)</f>
        <v>0.4</v>
      </c>
      <c r="Y9" t="s">
        <v>99</v>
      </c>
    </row>
    <row r="10" spans="1:26" x14ac:dyDescent="0.25">
      <c r="A10" t="s">
        <v>104</v>
      </c>
      <c r="B10">
        <v>14</v>
      </c>
      <c r="C10" t="s">
        <v>76</v>
      </c>
      <c r="D10">
        <v>12500</v>
      </c>
      <c r="E10" t="b">
        <v>0</v>
      </c>
      <c r="F10">
        <v>100</v>
      </c>
      <c r="G10">
        <v>100</v>
      </c>
      <c r="H10">
        <v>45</v>
      </c>
      <c r="I10">
        <v>15</v>
      </c>
      <c r="J10">
        <v>40</v>
      </c>
      <c r="K10">
        <v>35</v>
      </c>
      <c r="L10">
        <v>35</v>
      </c>
      <c r="M10">
        <v>20</v>
      </c>
      <c r="N10">
        <v>5</v>
      </c>
      <c r="O10">
        <v>8</v>
      </c>
      <c r="P10">
        <v>4</v>
      </c>
      <c r="Q10">
        <v>18</v>
      </c>
      <c r="R10">
        <v>0</v>
      </c>
      <c r="S10">
        <v>3</v>
      </c>
      <c r="T10">
        <v>1</v>
      </c>
      <c r="U10">
        <v>5</v>
      </c>
      <c r="V10" t="s">
        <v>96</v>
      </c>
      <c r="W10">
        <f>INDEX(Caliber!B2:'Caliber'!C9,MATCH(V10,Caliber!B2:'Caliber'!B9,0),2)</f>
        <v>29</v>
      </c>
      <c r="X10">
        <f>INDEX(Caliber!C2:'Caliber'!D9,MATCH(V10,Caliber!B2:'Caliber'!B9,0),2)</f>
        <v>0</v>
      </c>
      <c r="Y10" t="s">
        <v>99</v>
      </c>
    </row>
    <row r="11" spans="1:26" x14ac:dyDescent="0.25">
      <c r="A11" t="s">
        <v>94</v>
      </c>
      <c r="B11">
        <v>14</v>
      </c>
      <c r="C11" t="s">
        <v>76</v>
      </c>
      <c r="D11">
        <v>13000</v>
      </c>
      <c r="E11" t="b">
        <v>0</v>
      </c>
      <c r="F11">
        <v>100</v>
      </c>
      <c r="G11">
        <v>100</v>
      </c>
      <c r="H11">
        <v>50</v>
      </c>
      <c r="I11">
        <v>25</v>
      </c>
      <c r="J11">
        <v>65</v>
      </c>
      <c r="K11">
        <v>80</v>
      </c>
      <c r="L11">
        <v>50</v>
      </c>
      <c r="M11">
        <v>35</v>
      </c>
      <c r="N11">
        <v>15</v>
      </c>
      <c r="O11">
        <v>10</v>
      </c>
      <c r="P11">
        <v>6</v>
      </c>
      <c r="Q11">
        <v>25</v>
      </c>
      <c r="R11">
        <v>0</v>
      </c>
      <c r="S11">
        <v>1</v>
      </c>
      <c r="T11">
        <v>1</v>
      </c>
      <c r="U11">
        <v>3</v>
      </c>
      <c r="V11" t="s">
        <v>14</v>
      </c>
      <c r="W11">
        <f>INDEX(Caliber!B2:'Caliber'!C9,MATCH(V11,Caliber!B2:'Caliber'!B9,0),2)</f>
        <v>35</v>
      </c>
      <c r="X11">
        <f>INDEX(Caliber!C2:'Caliber'!D9,MATCH(V11,Caliber!B2:'Caliber'!B9,0),2)</f>
        <v>0.5</v>
      </c>
      <c r="Y11" t="s">
        <v>95</v>
      </c>
    </row>
    <row r="12" spans="1:26" x14ac:dyDescent="0.25">
      <c r="A12" t="s">
        <v>11</v>
      </c>
      <c r="B12">
        <v>7</v>
      </c>
      <c r="C12" t="s">
        <v>76</v>
      </c>
      <c r="D12" t="s">
        <v>77</v>
      </c>
      <c r="E12" t="b">
        <v>0</v>
      </c>
      <c r="F12">
        <v>100</v>
      </c>
      <c r="G12">
        <v>100</v>
      </c>
      <c r="H12">
        <v>50</v>
      </c>
      <c r="I12">
        <v>20</v>
      </c>
      <c r="J12">
        <v>60</v>
      </c>
      <c r="K12">
        <v>55</v>
      </c>
      <c r="L12">
        <v>45</v>
      </c>
      <c r="M12">
        <v>35</v>
      </c>
      <c r="N12">
        <v>10</v>
      </c>
      <c r="O12">
        <v>7</v>
      </c>
      <c r="P12">
        <v>5</v>
      </c>
      <c r="Q12">
        <v>18</v>
      </c>
      <c r="R12">
        <v>0</v>
      </c>
      <c r="S12">
        <v>1</v>
      </c>
      <c r="T12">
        <v>1</v>
      </c>
      <c r="U12">
        <v>3</v>
      </c>
      <c r="V12" t="s">
        <v>96</v>
      </c>
      <c r="W12">
        <f>INDEX(Caliber!B2:'Caliber'!C9,MATCH(V12,Caliber!B2:'Caliber'!B9,0),2)</f>
        <v>29</v>
      </c>
      <c r="X12">
        <f>INDEX(Caliber!C2:'Caliber'!D9,MATCH(V12,Caliber!B2:'Caliber'!B9,0),2)</f>
        <v>0</v>
      </c>
      <c r="Y12" t="s">
        <v>97</v>
      </c>
    </row>
    <row r="13" spans="1:26" x14ac:dyDescent="0.25">
      <c r="A13" t="s">
        <v>90</v>
      </c>
      <c r="B13">
        <v>12</v>
      </c>
      <c r="C13" t="s">
        <v>91</v>
      </c>
      <c r="D13" t="s">
        <v>77</v>
      </c>
      <c r="E13" t="b">
        <v>0</v>
      </c>
      <c r="F13">
        <v>100</v>
      </c>
      <c r="G13">
        <v>100</v>
      </c>
      <c r="H13">
        <v>50</v>
      </c>
      <c r="I13">
        <v>20</v>
      </c>
      <c r="J13">
        <v>40</v>
      </c>
      <c r="K13">
        <v>45</v>
      </c>
      <c r="L13">
        <v>45</v>
      </c>
      <c r="M13">
        <v>40</v>
      </c>
      <c r="N13">
        <v>8</v>
      </c>
      <c r="O13">
        <v>10</v>
      </c>
      <c r="P13">
        <v>6</v>
      </c>
      <c r="Q13">
        <v>22</v>
      </c>
      <c r="R13">
        <v>0</v>
      </c>
      <c r="S13">
        <v>3</v>
      </c>
      <c r="T13">
        <v>1</v>
      </c>
      <c r="U13">
        <v>5</v>
      </c>
      <c r="V13" t="s">
        <v>12</v>
      </c>
      <c r="W13">
        <f>INDEX(Caliber!B2:'Caliber'!C9,MATCH(V13,Caliber!B2:'Caliber'!B9,0),2)</f>
        <v>31</v>
      </c>
      <c r="X13">
        <f>INDEX(Caliber!C2:'Caliber'!D9,MATCH(V13,Caliber!B2:'Caliber'!B9,0),2)</f>
        <v>0</v>
      </c>
      <c r="Y13" t="s">
        <v>85</v>
      </c>
    </row>
    <row r="14" spans="1:26" x14ac:dyDescent="0.25">
      <c r="W14" t="e">
        <f>INDEX(Caliber!B2:'Caliber'!C9,MATCH(V14,Caliber!B2:'Caliber'!B9,0),2)</f>
        <v>#N/A</v>
      </c>
      <c r="X14" t="e">
        <f>INDEX(Caliber!C2:'Caliber'!D9,MATCH(V14,Caliber!B2:'Caliber'!B9,0),2)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1AF2-A8AA-477B-ABE7-7C87546ECF29}">
  <dimension ref="A1:Z14"/>
  <sheetViews>
    <sheetView workbookViewId="0">
      <pane xSplit="1" topLeftCell="B1" activePane="topRight" state="frozen"/>
      <selection pane="topRight" activeCell="V8" sqref="V8"/>
    </sheetView>
  </sheetViews>
  <sheetFormatPr defaultRowHeight="15" x14ac:dyDescent="0.25"/>
  <cols>
    <col min="2" max="2" width="9.28515625" customWidth="1"/>
    <col min="5" max="5" width="13.7109375" customWidth="1"/>
    <col min="6" max="6" width="16.140625" customWidth="1"/>
    <col min="7" max="7" width="14" customWidth="1"/>
    <col min="8" max="8" width="10.85546875" customWidth="1"/>
    <col min="9" max="10" width="9.28515625" customWidth="1"/>
    <col min="11" max="11" width="11.7109375" customWidth="1"/>
    <col min="12" max="13" width="10.140625" customWidth="1"/>
    <col min="14" max="14" width="14" customWidth="1"/>
    <col min="15" max="16" width="12.42578125" customWidth="1"/>
    <col min="17" max="17" width="12.28515625" customWidth="1"/>
    <col min="18" max="18" width="12" customWidth="1"/>
    <col min="19" max="19" width="14.140625" customWidth="1"/>
    <col min="20" max="20" width="12.42578125" customWidth="1"/>
    <col min="21" max="21" width="12.28515625" customWidth="1"/>
    <col min="22" max="22" width="13.5703125" customWidth="1"/>
    <col min="24" max="24" width="13.5703125" customWidth="1"/>
    <col min="25" max="25" width="12" customWidth="1"/>
    <col min="26" max="26" width="26.5703125" customWidth="1"/>
  </cols>
  <sheetData>
    <row r="1" spans="1:26" x14ac:dyDescent="0.25">
      <c r="A1" s="21" t="s">
        <v>0</v>
      </c>
      <c r="B1" s="21" t="s">
        <v>59</v>
      </c>
      <c r="C1" s="21" t="s">
        <v>60</v>
      </c>
      <c r="D1" s="21" t="s">
        <v>75</v>
      </c>
      <c r="E1" s="21" t="s">
        <v>61</v>
      </c>
      <c r="F1" s="21" t="s">
        <v>62</v>
      </c>
      <c r="G1" s="21" t="s">
        <v>63</v>
      </c>
      <c r="H1" s="21" t="s">
        <v>64</v>
      </c>
      <c r="I1" s="21" t="s">
        <v>65</v>
      </c>
      <c r="J1" s="21" t="s">
        <v>66</v>
      </c>
      <c r="K1" s="21" t="s">
        <v>67</v>
      </c>
      <c r="L1" s="21" t="s">
        <v>68</v>
      </c>
      <c r="M1" s="21" t="s">
        <v>69</v>
      </c>
      <c r="N1" s="21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1" t="s">
        <v>87</v>
      </c>
      <c r="T1" s="21" t="s">
        <v>88</v>
      </c>
      <c r="U1" s="21" t="s">
        <v>89</v>
      </c>
      <c r="V1" s="21" t="s">
        <v>81</v>
      </c>
      <c r="W1" s="21" t="s">
        <v>2</v>
      </c>
      <c r="X1" s="21" t="s">
        <v>82</v>
      </c>
      <c r="Y1" s="21" t="s">
        <v>79</v>
      </c>
      <c r="Z1" s="21" t="s">
        <v>21</v>
      </c>
    </row>
    <row r="2" spans="1:26" x14ac:dyDescent="0.25">
      <c r="A2" t="s">
        <v>105</v>
      </c>
      <c r="B2">
        <v>13</v>
      </c>
      <c r="C2" t="s">
        <v>76</v>
      </c>
      <c r="D2" t="s">
        <v>77</v>
      </c>
      <c r="E2" t="b">
        <v>1</v>
      </c>
      <c r="F2">
        <v>80</v>
      </c>
      <c r="G2">
        <v>115</v>
      </c>
      <c r="H2">
        <v>30</v>
      </c>
      <c r="I2">
        <v>25</v>
      </c>
      <c r="J2">
        <v>35</v>
      </c>
      <c r="K2">
        <v>45</v>
      </c>
      <c r="L2">
        <v>60</v>
      </c>
      <c r="M2">
        <v>30</v>
      </c>
      <c r="N2">
        <v>7</v>
      </c>
      <c r="O2">
        <v>10</v>
      </c>
      <c r="P2">
        <v>4</v>
      </c>
      <c r="Q2">
        <v>20</v>
      </c>
      <c r="R2">
        <v>0</v>
      </c>
      <c r="S2">
        <v>3</v>
      </c>
      <c r="T2">
        <v>1</v>
      </c>
      <c r="U2">
        <v>7</v>
      </c>
      <c r="V2" t="s">
        <v>12</v>
      </c>
      <c r="W2" s="10">
        <f>INDEX(Caliber!B2:'Caliber'!C9,MATCH(V2,Caliber!B2:'Caliber'!B9,0),2)</f>
        <v>31</v>
      </c>
      <c r="X2" s="10">
        <f>INDEX(Caliber!C2:'Caliber'!D9,MATCH(V2,Caliber!B2:'Caliber'!B9,0),2)</f>
        <v>0</v>
      </c>
      <c r="Y2" t="s">
        <v>106</v>
      </c>
    </row>
    <row r="3" spans="1:26" x14ac:dyDescent="0.25">
      <c r="A3" t="s">
        <v>107</v>
      </c>
      <c r="B3">
        <v>20</v>
      </c>
      <c r="C3" t="s">
        <v>91</v>
      </c>
      <c r="D3">
        <v>15000</v>
      </c>
      <c r="E3" t="b">
        <v>1</v>
      </c>
      <c r="F3">
        <v>80</v>
      </c>
      <c r="G3">
        <v>115</v>
      </c>
      <c r="H3">
        <v>25</v>
      </c>
      <c r="I3">
        <v>20</v>
      </c>
      <c r="J3">
        <v>35</v>
      </c>
      <c r="K3">
        <v>50</v>
      </c>
      <c r="L3">
        <v>70</v>
      </c>
      <c r="M3">
        <v>40</v>
      </c>
      <c r="N3">
        <v>10</v>
      </c>
      <c r="O3">
        <v>12</v>
      </c>
      <c r="P3">
        <v>6</v>
      </c>
      <c r="Q3">
        <v>30</v>
      </c>
      <c r="R3">
        <v>0</v>
      </c>
      <c r="S3">
        <v>3</v>
      </c>
      <c r="T3">
        <v>1</v>
      </c>
      <c r="U3">
        <v>7</v>
      </c>
      <c r="V3" t="s">
        <v>12</v>
      </c>
      <c r="W3">
        <f>INDEX(Caliber!B2:'Caliber'!C9,MATCH(V3,Caliber!B2:'Caliber'!B9,0),2)</f>
        <v>31</v>
      </c>
      <c r="X3">
        <f>INDEX(Caliber!C2:'Caliber'!D9,MATCH(V3,Caliber!B2:'Caliber'!B9,0),2)</f>
        <v>0</v>
      </c>
      <c r="Y3" t="s">
        <v>106</v>
      </c>
    </row>
    <row r="4" spans="1:26" x14ac:dyDescent="0.25">
      <c r="A4" t="s">
        <v>108</v>
      </c>
      <c r="B4">
        <v>22</v>
      </c>
      <c r="C4" t="s">
        <v>76</v>
      </c>
      <c r="D4">
        <v>25000</v>
      </c>
      <c r="E4" t="b">
        <v>0</v>
      </c>
      <c r="F4">
        <v>100</v>
      </c>
      <c r="G4">
        <v>115</v>
      </c>
      <c r="H4">
        <v>20</v>
      </c>
      <c r="I4">
        <v>15</v>
      </c>
      <c r="J4">
        <v>30</v>
      </c>
      <c r="K4">
        <v>55</v>
      </c>
      <c r="L4">
        <v>70</v>
      </c>
      <c r="M4">
        <v>50</v>
      </c>
      <c r="N4">
        <v>6</v>
      </c>
      <c r="O4">
        <v>8</v>
      </c>
      <c r="P4">
        <v>4</v>
      </c>
      <c r="Q4">
        <v>30</v>
      </c>
      <c r="R4">
        <v>0</v>
      </c>
      <c r="S4">
        <v>3</v>
      </c>
      <c r="T4">
        <v>1</v>
      </c>
      <c r="U4">
        <v>7</v>
      </c>
      <c r="V4" t="s">
        <v>12</v>
      </c>
      <c r="W4" s="10">
        <f>INDEX(Caliber!B2:'Caliber'!C9,MATCH(V4,Caliber!B2:'Caliber'!B9,0),2)</f>
        <v>31</v>
      </c>
      <c r="X4" s="10">
        <f>INDEX(Caliber!C2:'Caliber'!D9,MATCH(V4,Caliber!B2:'Caliber'!B9,0),2)</f>
        <v>0</v>
      </c>
      <c r="Y4" t="s">
        <v>85</v>
      </c>
    </row>
    <row r="5" spans="1:26" x14ac:dyDescent="0.25">
      <c r="A5" s="20" t="s">
        <v>109</v>
      </c>
      <c r="B5">
        <v>21</v>
      </c>
      <c r="C5" t="s">
        <v>76</v>
      </c>
      <c r="D5">
        <v>18000</v>
      </c>
      <c r="E5" t="b">
        <v>1</v>
      </c>
      <c r="F5">
        <v>80</v>
      </c>
      <c r="G5">
        <v>115</v>
      </c>
      <c r="H5">
        <v>30</v>
      </c>
      <c r="I5">
        <v>25</v>
      </c>
      <c r="J5">
        <v>40</v>
      </c>
      <c r="K5">
        <v>55</v>
      </c>
      <c r="L5">
        <v>60</v>
      </c>
      <c r="M5">
        <v>45</v>
      </c>
      <c r="N5">
        <v>8</v>
      </c>
      <c r="O5">
        <v>10</v>
      </c>
      <c r="P5">
        <v>4</v>
      </c>
      <c r="Q5">
        <v>35</v>
      </c>
      <c r="R5">
        <v>0</v>
      </c>
      <c r="S5">
        <v>3</v>
      </c>
      <c r="T5">
        <v>1</v>
      </c>
      <c r="U5">
        <v>7</v>
      </c>
      <c r="V5" t="s">
        <v>15</v>
      </c>
      <c r="W5">
        <f>INDEX(Caliber!B2:'Caliber'!C9,MATCH(V5,Caliber!B2:'Caliber'!B9,0),2)</f>
        <v>33</v>
      </c>
      <c r="X5">
        <f>INDEX(Caliber!C2:'Caliber'!D9,MATCH(V5,Caliber!B2:'Caliber'!B9,0),2)</f>
        <v>0.4</v>
      </c>
      <c r="Y5" t="s">
        <v>110</v>
      </c>
      <c r="Z5" t="s">
        <v>121</v>
      </c>
    </row>
    <row r="6" spans="1:26" x14ac:dyDescent="0.25">
      <c r="A6" t="s">
        <v>111</v>
      </c>
      <c r="B6">
        <v>21</v>
      </c>
      <c r="C6" t="s">
        <v>91</v>
      </c>
      <c r="D6">
        <v>18000</v>
      </c>
      <c r="E6" t="b">
        <v>1</v>
      </c>
      <c r="F6">
        <v>80</v>
      </c>
      <c r="G6">
        <v>115</v>
      </c>
      <c r="H6">
        <v>30</v>
      </c>
      <c r="I6">
        <v>25</v>
      </c>
      <c r="J6">
        <v>40</v>
      </c>
      <c r="K6">
        <v>55</v>
      </c>
      <c r="L6">
        <v>60</v>
      </c>
      <c r="M6">
        <v>45</v>
      </c>
      <c r="N6">
        <v>8</v>
      </c>
      <c r="O6">
        <v>10</v>
      </c>
      <c r="P6">
        <v>4</v>
      </c>
      <c r="Q6">
        <v>35</v>
      </c>
      <c r="R6">
        <v>0</v>
      </c>
      <c r="S6">
        <v>3</v>
      </c>
      <c r="T6">
        <v>1</v>
      </c>
      <c r="U6">
        <v>7</v>
      </c>
      <c r="V6" t="s">
        <v>15</v>
      </c>
      <c r="W6" s="10">
        <f>INDEX(Caliber!B2:'Caliber'!C9,MATCH(V6,Caliber!B2:'Caliber'!B9,0),2)</f>
        <v>33</v>
      </c>
      <c r="X6" s="10">
        <f>INDEX(Caliber!C2:'Caliber'!D9,MATCH(V6,Caliber!B2:'Caliber'!B9,0),2)</f>
        <v>0.4</v>
      </c>
      <c r="Y6" t="s">
        <v>110</v>
      </c>
    </row>
    <row r="7" spans="1:26" x14ac:dyDescent="0.25">
      <c r="A7" t="s">
        <v>112</v>
      </c>
      <c r="B7">
        <v>14</v>
      </c>
      <c r="C7" t="s">
        <v>76</v>
      </c>
      <c r="D7" t="s">
        <v>77</v>
      </c>
      <c r="E7" t="b">
        <v>0</v>
      </c>
      <c r="F7">
        <v>100</v>
      </c>
      <c r="G7">
        <v>115</v>
      </c>
      <c r="H7">
        <v>35</v>
      </c>
      <c r="I7">
        <v>30</v>
      </c>
      <c r="J7">
        <v>40</v>
      </c>
      <c r="K7">
        <v>50</v>
      </c>
      <c r="L7">
        <v>60</v>
      </c>
      <c r="M7">
        <v>35</v>
      </c>
      <c r="N7">
        <v>7</v>
      </c>
      <c r="O7">
        <v>10</v>
      </c>
      <c r="P7">
        <v>4</v>
      </c>
      <c r="Q7">
        <v>20</v>
      </c>
      <c r="R7">
        <v>0</v>
      </c>
      <c r="S7">
        <v>3</v>
      </c>
      <c r="T7">
        <v>1</v>
      </c>
      <c r="U7">
        <v>7</v>
      </c>
      <c r="V7" t="s">
        <v>96</v>
      </c>
      <c r="W7">
        <f>INDEX(Caliber!B2:'Caliber'!C9,MATCH(V7,Caliber!B2:'Caliber'!B9,0),2)</f>
        <v>29</v>
      </c>
      <c r="X7">
        <f>INDEX(Caliber!C2:'Caliber'!D9,MATCH(V7,Caliber!B2:'Caliber'!B9,0),2)</f>
        <v>0</v>
      </c>
      <c r="Y7" t="s">
        <v>85</v>
      </c>
    </row>
    <row r="8" spans="1:26" x14ac:dyDescent="0.25">
      <c r="A8" t="s">
        <v>113</v>
      </c>
      <c r="B8">
        <v>28</v>
      </c>
      <c r="C8" t="s">
        <v>76</v>
      </c>
      <c r="D8">
        <v>14000</v>
      </c>
      <c r="E8" t="b">
        <v>0</v>
      </c>
      <c r="F8">
        <v>100</v>
      </c>
      <c r="G8">
        <v>115</v>
      </c>
      <c r="H8">
        <v>25</v>
      </c>
      <c r="I8">
        <v>20</v>
      </c>
      <c r="J8">
        <v>30</v>
      </c>
      <c r="K8">
        <v>45</v>
      </c>
      <c r="L8">
        <v>55</v>
      </c>
      <c r="M8">
        <v>40</v>
      </c>
      <c r="N8">
        <v>6</v>
      </c>
      <c r="O8">
        <v>10</v>
      </c>
      <c r="P8">
        <v>4</v>
      </c>
      <c r="Q8">
        <v>20</v>
      </c>
      <c r="R8">
        <v>0</v>
      </c>
      <c r="S8">
        <v>3</v>
      </c>
      <c r="T8">
        <v>1</v>
      </c>
      <c r="U8">
        <v>7</v>
      </c>
      <c r="V8" t="s">
        <v>12</v>
      </c>
      <c r="W8" s="10">
        <f>INDEX(Caliber!B2:'Caliber'!C9,MATCH(V8,Caliber!B2:'Caliber'!B9,0),2)</f>
        <v>31</v>
      </c>
      <c r="X8" s="10">
        <f>INDEX(Caliber!C2:'Caliber'!D9,MATCH(V8,Caliber!B2:'Caliber'!B9,0),2)</f>
        <v>0</v>
      </c>
      <c r="Y8" t="s">
        <v>114</v>
      </c>
    </row>
    <row r="9" spans="1:26" x14ac:dyDescent="0.25">
      <c r="A9" t="s">
        <v>115</v>
      </c>
      <c r="B9">
        <v>20</v>
      </c>
      <c r="C9" t="s">
        <v>91</v>
      </c>
      <c r="D9">
        <v>19000</v>
      </c>
      <c r="E9" t="b">
        <v>1</v>
      </c>
      <c r="F9">
        <v>80</v>
      </c>
      <c r="G9">
        <v>115</v>
      </c>
      <c r="H9">
        <v>25</v>
      </c>
      <c r="I9">
        <v>20</v>
      </c>
      <c r="J9">
        <v>40</v>
      </c>
      <c r="K9">
        <v>50</v>
      </c>
      <c r="L9">
        <v>80</v>
      </c>
      <c r="M9">
        <v>30</v>
      </c>
      <c r="N9">
        <v>12</v>
      </c>
      <c r="O9">
        <v>14</v>
      </c>
      <c r="P9">
        <v>8</v>
      </c>
      <c r="Q9">
        <v>40</v>
      </c>
      <c r="R9">
        <v>0</v>
      </c>
      <c r="S9">
        <v>3</v>
      </c>
      <c r="T9">
        <v>1</v>
      </c>
      <c r="U9">
        <v>7</v>
      </c>
      <c r="V9" t="s">
        <v>14</v>
      </c>
      <c r="W9">
        <f>INDEX(Caliber!B2:'Caliber'!C9,MATCH(V9,Caliber!B2:'Caliber'!B9,0),2)</f>
        <v>35</v>
      </c>
      <c r="X9">
        <f>INDEX(Caliber!C2:'Caliber'!D9,MATCH(V9,Caliber!B2:'Caliber'!B9,0),2)</f>
        <v>0.5</v>
      </c>
      <c r="Y9" t="s">
        <v>116</v>
      </c>
    </row>
    <row r="10" spans="1:26" x14ac:dyDescent="0.25">
      <c r="A10" t="s">
        <v>117</v>
      </c>
      <c r="B10">
        <v>23</v>
      </c>
      <c r="C10" t="s">
        <v>91</v>
      </c>
      <c r="D10">
        <v>17000</v>
      </c>
      <c r="E10" t="b">
        <v>1</v>
      </c>
      <c r="F10">
        <v>80</v>
      </c>
      <c r="G10">
        <v>115</v>
      </c>
      <c r="H10">
        <v>25</v>
      </c>
      <c r="I10">
        <v>15</v>
      </c>
      <c r="J10">
        <v>35</v>
      </c>
      <c r="K10">
        <v>55</v>
      </c>
      <c r="L10">
        <v>75</v>
      </c>
      <c r="M10">
        <v>40</v>
      </c>
      <c r="N10">
        <v>9</v>
      </c>
      <c r="O10">
        <v>11</v>
      </c>
      <c r="P10">
        <v>6</v>
      </c>
      <c r="Q10">
        <v>35</v>
      </c>
      <c r="R10">
        <v>0</v>
      </c>
      <c r="S10">
        <v>3</v>
      </c>
      <c r="T10">
        <v>1</v>
      </c>
      <c r="U10">
        <v>7</v>
      </c>
      <c r="V10" t="s">
        <v>12</v>
      </c>
      <c r="W10" s="10">
        <f>INDEX(Caliber!B2:'Caliber'!C9,MATCH(V10,Caliber!B2:'Caliber'!B9,0),2)</f>
        <v>31</v>
      </c>
      <c r="X10" s="10">
        <f>INDEX(Caliber!C2:'Caliber'!D9,MATCH(V10,Caliber!B2:'Caliber'!B9,0),2)</f>
        <v>0</v>
      </c>
      <c r="Y10" t="s">
        <v>118</v>
      </c>
    </row>
    <row r="11" spans="1:26" x14ac:dyDescent="0.25">
      <c r="A11" t="s">
        <v>119</v>
      </c>
      <c r="B11">
        <v>15</v>
      </c>
      <c r="C11" t="s">
        <v>76</v>
      </c>
      <c r="D11">
        <v>23000</v>
      </c>
      <c r="E11" t="b">
        <v>0</v>
      </c>
      <c r="F11">
        <v>100</v>
      </c>
      <c r="G11">
        <v>115</v>
      </c>
      <c r="H11">
        <v>30</v>
      </c>
      <c r="I11">
        <v>25</v>
      </c>
      <c r="J11">
        <v>35</v>
      </c>
      <c r="K11">
        <v>50</v>
      </c>
      <c r="L11">
        <v>65</v>
      </c>
      <c r="M11">
        <v>40</v>
      </c>
      <c r="N11">
        <v>8</v>
      </c>
      <c r="O11">
        <v>10</v>
      </c>
      <c r="P11">
        <v>5</v>
      </c>
      <c r="Q11">
        <v>25</v>
      </c>
      <c r="R11">
        <v>0</v>
      </c>
      <c r="S11">
        <v>3</v>
      </c>
      <c r="T11">
        <v>1</v>
      </c>
      <c r="U11">
        <v>7</v>
      </c>
      <c r="V11" t="s">
        <v>16</v>
      </c>
      <c r="W11">
        <f>INDEX(Caliber!B2:'Caliber'!C9,MATCH(V11,Caliber!B2:'Caliber'!B9,0),2)</f>
        <v>34</v>
      </c>
      <c r="X11">
        <f>INDEX(Caliber!C2:'Caliber'!D9,MATCH(V11,Caliber!B2:'Caliber'!B9,0),2)</f>
        <v>0.4</v>
      </c>
      <c r="Y11" t="s">
        <v>120</v>
      </c>
    </row>
    <row r="12" spans="1:26" x14ac:dyDescent="0.25">
      <c r="W12" s="10" t="e">
        <f>INDEX(Caliber!B2:'Caliber'!C9,MATCH(V12,Caliber!B2:'Caliber'!B9,0),2)</f>
        <v>#N/A</v>
      </c>
      <c r="X12" s="10" t="e">
        <f>INDEX(Caliber!C2:'Caliber'!D9,MATCH(V12,Caliber!B2:'Caliber'!B9,0),2)</f>
        <v>#N/A</v>
      </c>
    </row>
    <row r="13" spans="1:26" x14ac:dyDescent="0.25">
      <c r="W13" t="e">
        <f>INDEX(Caliber!B2:'Caliber'!C9,MATCH(V13,Caliber!B2:'Caliber'!B9,0),2)</f>
        <v>#N/A</v>
      </c>
      <c r="X13" t="e">
        <f>INDEX(Caliber!C2:'Caliber'!D9,MATCH(V13,Caliber!B2:'Caliber'!B9,0),2)</f>
        <v>#N/A</v>
      </c>
    </row>
    <row r="14" spans="1:26" x14ac:dyDescent="0.25">
      <c r="W14" s="10" t="e">
        <f>INDEX(Caliber!B2:'Caliber'!C9,MATCH(V14,Caliber!B2:'Caliber'!B9,0),2)</f>
        <v>#N/A</v>
      </c>
      <c r="X14" s="10" t="e">
        <f>INDEX(Caliber!C2:'Caliber'!D9,MATCH(V14,Caliber!B2:'Caliber'!B9,0),2)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052D-1B88-4699-843E-12AA607B59B8}">
  <dimension ref="A1:AA30"/>
  <sheetViews>
    <sheetView workbookViewId="0">
      <selection activeCell="C31" sqref="C31"/>
    </sheetView>
  </sheetViews>
  <sheetFormatPr defaultRowHeight="15" x14ac:dyDescent="0.25"/>
  <cols>
    <col min="1" max="1" width="20.7109375" customWidth="1"/>
    <col min="5" max="5" width="16.7109375" customWidth="1"/>
    <col min="6" max="6" width="13.5703125" customWidth="1"/>
    <col min="7" max="7" width="14" customWidth="1"/>
    <col min="8" max="8" width="11.5703125" customWidth="1"/>
    <col min="14" max="14" width="11.28515625" customWidth="1"/>
    <col min="15" max="15" width="11.5703125" customWidth="1"/>
    <col min="16" max="16" width="10" customWidth="1"/>
    <col min="17" max="17" width="9.85546875" customWidth="1"/>
    <col min="18" max="18" width="9.7109375" customWidth="1"/>
    <col min="19" max="19" width="10.7109375" customWidth="1"/>
    <col min="20" max="20" width="11.7109375" customWidth="1"/>
    <col min="21" max="21" width="10" customWidth="1"/>
    <col min="22" max="22" width="10.42578125" customWidth="1"/>
    <col min="23" max="23" width="14.42578125" customWidth="1"/>
    <col min="24" max="24" width="11.5703125" customWidth="1"/>
    <col min="25" max="25" width="11" customWidth="1"/>
    <col min="27" max="27" width="29.7109375" customWidth="1"/>
  </cols>
  <sheetData>
    <row r="1" spans="1:27" x14ac:dyDescent="0.25">
      <c r="A1" s="19" t="s">
        <v>0</v>
      </c>
      <c r="B1" s="19" t="s">
        <v>59</v>
      </c>
      <c r="C1" s="19" t="s">
        <v>60</v>
      </c>
      <c r="D1" s="19" t="s">
        <v>75</v>
      </c>
      <c r="E1" s="19" t="s">
        <v>126</v>
      </c>
      <c r="F1" s="19" t="s">
        <v>61</v>
      </c>
      <c r="G1" s="19" t="s">
        <v>62</v>
      </c>
      <c r="H1" s="19" t="s">
        <v>63</v>
      </c>
      <c r="I1" s="19" t="s">
        <v>64</v>
      </c>
      <c r="J1" s="19" t="s">
        <v>65</v>
      </c>
      <c r="K1" s="19" t="s">
        <v>66</v>
      </c>
      <c r="L1" s="19" t="s">
        <v>67</v>
      </c>
      <c r="M1" s="19" t="s">
        <v>68</v>
      </c>
      <c r="N1" s="19" t="s">
        <v>69</v>
      </c>
      <c r="O1" s="19" t="s">
        <v>70</v>
      </c>
      <c r="P1" s="19" t="s">
        <v>71</v>
      </c>
      <c r="Q1" s="19" t="s">
        <v>72</v>
      </c>
      <c r="R1" s="19" t="s">
        <v>73</v>
      </c>
      <c r="S1" s="19" t="s">
        <v>74</v>
      </c>
      <c r="T1" s="19" t="s">
        <v>87</v>
      </c>
      <c r="U1" s="19" t="s">
        <v>88</v>
      </c>
      <c r="V1" s="19" t="s">
        <v>89</v>
      </c>
      <c r="W1" s="19" t="s">
        <v>81</v>
      </c>
      <c r="X1" s="19" t="s">
        <v>2</v>
      </c>
      <c r="Y1" s="19" t="s">
        <v>82</v>
      </c>
      <c r="Z1" s="19" t="s">
        <v>79</v>
      </c>
      <c r="AA1" s="19" t="s">
        <v>21</v>
      </c>
    </row>
    <row r="2" spans="1:27" x14ac:dyDescent="0.25">
      <c r="A2" t="s">
        <v>123</v>
      </c>
      <c r="B2">
        <v>23</v>
      </c>
      <c r="C2" t="s">
        <v>91</v>
      </c>
      <c r="D2">
        <v>30000</v>
      </c>
      <c r="E2" t="s">
        <v>77</v>
      </c>
      <c r="F2" t="b">
        <v>1</v>
      </c>
      <c r="G2">
        <v>50</v>
      </c>
      <c r="H2">
        <v>125</v>
      </c>
      <c r="I2">
        <v>50</v>
      </c>
      <c r="J2">
        <v>45</v>
      </c>
      <c r="K2">
        <v>55</v>
      </c>
      <c r="L2">
        <v>50</v>
      </c>
      <c r="M2">
        <v>60</v>
      </c>
      <c r="N2">
        <v>55</v>
      </c>
      <c r="O2">
        <v>20</v>
      </c>
      <c r="P2">
        <v>30</v>
      </c>
      <c r="Q2">
        <v>12</v>
      </c>
      <c r="R2">
        <v>200</v>
      </c>
      <c r="S2">
        <v>0</v>
      </c>
      <c r="T2">
        <v>3</v>
      </c>
      <c r="U2">
        <v>1</v>
      </c>
      <c r="V2">
        <v>5</v>
      </c>
      <c r="W2" t="s">
        <v>122</v>
      </c>
      <c r="X2">
        <f>INDEX(Caliber!B11:'Caliber'!C21,MATCH(W2,Caliber!B11:'Caliber'!B21,0),2)</f>
        <v>37</v>
      </c>
      <c r="Y2">
        <f>INDEX(Caliber!C11:'Caliber'!D21,MATCH(W2,Caliber!B11:'Caliber'!B21,0),2)</f>
        <v>0.4</v>
      </c>
      <c r="Z2" t="s">
        <v>118</v>
      </c>
    </row>
    <row r="3" spans="1:27" x14ac:dyDescent="0.25">
      <c r="A3" t="s">
        <v>124</v>
      </c>
      <c r="B3">
        <v>31</v>
      </c>
      <c r="C3" t="s">
        <v>91</v>
      </c>
      <c r="D3" t="s">
        <v>77</v>
      </c>
      <c r="E3" t="s">
        <v>125</v>
      </c>
      <c r="F3" t="b">
        <v>1</v>
      </c>
      <c r="G3">
        <v>50</v>
      </c>
      <c r="H3">
        <v>125</v>
      </c>
      <c r="I3">
        <v>50</v>
      </c>
      <c r="J3">
        <v>45</v>
      </c>
      <c r="K3">
        <v>75</v>
      </c>
      <c r="L3">
        <v>50</v>
      </c>
      <c r="M3">
        <v>60</v>
      </c>
      <c r="N3">
        <v>40</v>
      </c>
      <c r="O3">
        <v>20</v>
      </c>
      <c r="P3">
        <v>30</v>
      </c>
      <c r="Q3">
        <v>15</v>
      </c>
      <c r="R3">
        <v>200</v>
      </c>
      <c r="S3">
        <v>0</v>
      </c>
      <c r="T3">
        <v>3</v>
      </c>
      <c r="U3">
        <v>1</v>
      </c>
      <c r="V3">
        <v>1</v>
      </c>
      <c r="W3" t="s">
        <v>122</v>
      </c>
      <c r="X3">
        <f>INDEX(Caliber!B11:'Caliber'!C21,MATCH(W3,Caliber!B11:'Caliber'!B21,0),2)</f>
        <v>37</v>
      </c>
      <c r="Y3">
        <f>INDEX(Caliber!C11:'Caliber'!D21,MATCH(W3,Caliber!B11:'Caliber'!B21,0),2)</f>
        <v>0.4</v>
      </c>
      <c r="Z3" t="s">
        <v>127</v>
      </c>
    </row>
    <row r="4" spans="1:27" x14ac:dyDescent="0.25">
      <c r="A4" t="s">
        <v>128</v>
      </c>
      <c r="B4">
        <v>25</v>
      </c>
      <c r="C4" t="s">
        <v>91</v>
      </c>
      <c r="D4" t="s">
        <v>77</v>
      </c>
      <c r="E4" t="s">
        <v>77</v>
      </c>
      <c r="F4" t="b">
        <v>1</v>
      </c>
      <c r="G4">
        <v>50</v>
      </c>
      <c r="H4">
        <v>125</v>
      </c>
      <c r="I4">
        <v>65</v>
      </c>
      <c r="J4">
        <v>45</v>
      </c>
      <c r="K4">
        <v>55</v>
      </c>
      <c r="L4">
        <v>70</v>
      </c>
      <c r="M4">
        <v>55</v>
      </c>
      <c r="N4">
        <v>50</v>
      </c>
      <c r="O4">
        <v>25</v>
      </c>
      <c r="P4">
        <v>35</v>
      </c>
      <c r="Q4">
        <v>12</v>
      </c>
      <c r="R4">
        <v>200</v>
      </c>
      <c r="S4">
        <v>0</v>
      </c>
      <c r="T4">
        <v>3</v>
      </c>
      <c r="U4">
        <v>1</v>
      </c>
      <c r="V4">
        <v>5</v>
      </c>
      <c r="W4" t="s">
        <v>122</v>
      </c>
      <c r="X4">
        <f>INDEX(Caliber!B11:'Caliber'!C21,MATCH(W4,Caliber!B11:'Caliber'!B21,0),2)</f>
        <v>37</v>
      </c>
      <c r="Y4">
        <f>INDEX(Caliber!C11:'Caliber'!D21,MATCH(W4,Caliber!B11:'Caliber'!B21,0),2)</f>
        <v>0.4</v>
      </c>
      <c r="Z4" t="s">
        <v>118</v>
      </c>
    </row>
    <row r="5" spans="1:27" x14ac:dyDescent="0.25">
      <c r="A5" t="s">
        <v>129</v>
      </c>
      <c r="B5">
        <v>24</v>
      </c>
      <c r="C5" t="s">
        <v>91</v>
      </c>
      <c r="D5">
        <v>40000</v>
      </c>
      <c r="E5" t="s">
        <v>77</v>
      </c>
      <c r="F5" t="b">
        <v>1</v>
      </c>
      <c r="G5">
        <v>50</v>
      </c>
      <c r="H5">
        <v>125</v>
      </c>
      <c r="I5">
        <v>50</v>
      </c>
      <c r="J5">
        <v>40</v>
      </c>
      <c r="K5">
        <v>52</v>
      </c>
      <c r="L5">
        <v>60</v>
      </c>
      <c r="M5">
        <v>65</v>
      </c>
      <c r="N5">
        <v>60</v>
      </c>
      <c r="O5">
        <v>22</v>
      </c>
      <c r="P5">
        <v>32</v>
      </c>
      <c r="Q5">
        <v>12</v>
      </c>
      <c r="R5">
        <v>200</v>
      </c>
      <c r="S5">
        <v>0</v>
      </c>
      <c r="T5">
        <v>3</v>
      </c>
      <c r="U5">
        <v>1</v>
      </c>
      <c r="V5">
        <v>5</v>
      </c>
      <c r="W5" t="s">
        <v>122</v>
      </c>
      <c r="X5">
        <f>INDEX(Caliber!B11:'Caliber'!C21,MATCH(W5,Caliber!B11:'Caliber'!B21,0),2)</f>
        <v>37</v>
      </c>
      <c r="Y5">
        <f>INDEX(Caliber!C11:'Caliber'!D21,MATCH(W5,Caliber!B11:'Caliber'!B21,0),2)</f>
        <v>0.4</v>
      </c>
      <c r="Z5" t="s">
        <v>118</v>
      </c>
    </row>
    <row r="6" spans="1:27" x14ac:dyDescent="0.25">
      <c r="A6" t="s">
        <v>130</v>
      </c>
      <c r="B6">
        <v>26</v>
      </c>
      <c r="C6" t="s">
        <v>91</v>
      </c>
      <c r="D6" t="s">
        <v>77</v>
      </c>
      <c r="E6" t="s">
        <v>77</v>
      </c>
      <c r="F6" t="b">
        <v>1</v>
      </c>
      <c r="G6">
        <v>50</v>
      </c>
      <c r="H6">
        <v>125</v>
      </c>
      <c r="I6">
        <v>65</v>
      </c>
      <c r="J6">
        <v>40</v>
      </c>
      <c r="K6">
        <v>52</v>
      </c>
      <c r="L6">
        <v>80</v>
      </c>
      <c r="M6">
        <v>60</v>
      </c>
      <c r="N6">
        <v>50</v>
      </c>
      <c r="O6">
        <v>27</v>
      </c>
      <c r="P6">
        <v>37</v>
      </c>
      <c r="Q6">
        <v>13</v>
      </c>
      <c r="R6">
        <v>200</v>
      </c>
      <c r="S6">
        <v>0</v>
      </c>
      <c r="T6">
        <v>3</v>
      </c>
      <c r="U6">
        <v>1</v>
      </c>
      <c r="V6">
        <v>5</v>
      </c>
      <c r="W6" t="s">
        <v>122</v>
      </c>
      <c r="X6">
        <f>INDEX(Caliber!B11:'Caliber'!C21,MATCH(W6,Caliber!B11:'Caliber'!B21,0),2)</f>
        <v>37</v>
      </c>
      <c r="Y6">
        <f>INDEX(Caliber!C11:'Caliber'!D21,MATCH(W6,Caliber!B11:'Caliber'!B21,0),2)</f>
        <v>0.4</v>
      </c>
      <c r="Z6" t="s">
        <v>118</v>
      </c>
    </row>
    <row r="7" spans="1:27" x14ac:dyDescent="0.25">
      <c r="A7" t="s">
        <v>132</v>
      </c>
      <c r="B7">
        <v>24</v>
      </c>
      <c r="C7" t="s">
        <v>91</v>
      </c>
      <c r="D7">
        <v>32000</v>
      </c>
      <c r="E7" t="s">
        <v>77</v>
      </c>
      <c r="F7" t="b">
        <v>1</v>
      </c>
      <c r="G7">
        <v>50</v>
      </c>
      <c r="H7">
        <v>125</v>
      </c>
      <c r="I7">
        <v>60</v>
      </c>
      <c r="J7">
        <v>40</v>
      </c>
      <c r="K7">
        <v>65</v>
      </c>
      <c r="L7">
        <v>70</v>
      </c>
      <c r="M7">
        <v>65</v>
      </c>
      <c r="N7">
        <v>40</v>
      </c>
      <c r="O7">
        <v>24</v>
      </c>
      <c r="P7">
        <v>31</v>
      </c>
      <c r="Q7">
        <v>5</v>
      </c>
      <c r="R7">
        <v>200</v>
      </c>
      <c r="S7">
        <v>0</v>
      </c>
      <c r="T7">
        <v>3</v>
      </c>
      <c r="U7">
        <v>1</v>
      </c>
      <c r="V7">
        <v>5</v>
      </c>
      <c r="W7" t="s">
        <v>122</v>
      </c>
      <c r="X7">
        <f>INDEX(Caliber!B11:'Caliber'!C21,MATCH(W7,Caliber!B11:'Caliber'!B21,0),2)</f>
        <v>37</v>
      </c>
      <c r="Y7">
        <f>INDEX(Caliber!C11:'Caliber'!D21,MATCH(W7,Caliber!B11:'Caliber'!B21,0),2)</f>
        <v>0.4</v>
      </c>
      <c r="Z7" t="s">
        <v>118</v>
      </c>
    </row>
    <row r="8" spans="1:27" x14ac:dyDescent="0.25">
      <c r="A8" t="s">
        <v>133</v>
      </c>
      <c r="B8">
        <v>26</v>
      </c>
      <c r="C8" t="s">
        <v>91</v>
      </c>
      <c r="D8" t="s">
        <v>77</v>
      </c>
      <c r="E8" t="s">
        <v>77</v>
      </c>
      <c r="F8" t="b">
        <v>1</v>
      </c>
      <c r="G8">
        <v>50</v>
      </c>
      <c r="H8">
        <v>125</v>
      </c>
      <c r="I8">
        <v>80</v>
      </c>
      <c r="J8">
        <v>37</v>
      </c>
      <c r="K8">
        <v>62</v>
      </c>
      <c r="L8">
        <v>90</v>
      </c>
      <c r="M8">
        <v>65</v>
      </c>
      <c r="N8">
        <v>40</v>
      </c>
      <c r="O8">
        <v>29</v>
      </c>
      <c r="P8">
        <v>41</v>
      </c>
      <c r="Q8">
        <v>10</v>
      </c>
      <c r="R8">
        <v>200</v>
      </c>
      <c r="S8">
        <v>0</v>
      </c>
      <c r="T8">
        <v>3</v>
      </c>
      <c r="U8">
        <v>1</v>
      </c>
      <c r="V8">
        <v>5</v>
      </c>
      <c r="W8" t="s">
        <v>122</v>
      </c>
      <c r="X8">
        <f>INDEX(Caliber!B11:'Caliber'!C21,MATCH(W8,Caliber!B11:'Caliber'!B21,0),2)</f>
        <v>37</v>
      </c>
      <c r="Y8">
        <f>INDEX(Caliber!C11:'Caliber'!D21,MATCH(W8,Caliber!B11:'Caliber'!B21,0),2)</f>
        <v>0.4</v>
      </c>
      <c r="Z8" t="s">
        <v>118</v>
      </c>
    </row>
    <row r="9" spans="1:27" x14ac:dyDescent="0.25">
      <c r="A9" t="s">
        <v>134</v>
      </c>
      <c r="B9">
        <v>36</v>
      </c>
      <c r="C9" t="s">
        <v>91</v>
      </c>
      <c r="D9" t="s">
        <v>77</v>
      </c>
      <c r="E9" t="s">
        <v>125</v>
      </c>
      <c r="F9" t="b">
        <v>1</v>
      </c>
      <c r="G9">
        <v>50</v>
      </c>
      <c r="H9">
        <v>125</v>
      </c>
      <c r="I9">
        <v>60</v>
      </c>
      <c r="J9">
        <v>40</v>
      </c>
      <c r="K9">
        <v>65</v>
      </c>
      <c r="L9">
        <v>70</v>
      </c>
      <c r="M9">
        <v>65</v>
      </c>
      <c r="N9">
        <v>50</v>
      </c>
      <c r="O9">
        <v>24</v>
      </c>
      <c r="P9">
        <v>31</v>
      </c>
      <c r="Q9">
        <v>18</v>
      </c>
      <c r="R9">
        <v>200</v>
      </c>
      <c r="S9">
        <v>0</v>
      </c>
      <c r="T9">
        <v>3</v>
      </c>
      <c r="U9">
        <v>1</v>
      </c>
      <c r="V9">
        <v>1</v>
      </c>
      <c r="W9" t="s">
        <v>122</v>
      </c>
      <c r="X9">
        <f>INDEX(Caliber!B11:'Caliber'!C21,MATCH(W9,Caliber!B11:'Caliber'!B21,0),2)</f>
        <v>37</v>
      </c>
      <c r="Y9">
        <f>INDEX(Caliber!C11:'Caliber'!D21,MATCH(W9,Caliber!B11:'Caliber'!B21,0),2)</f>
        <v>0.4</v>
      </c>
      <c r="Z9" t="s">
        <v>127</v>
      </c>
    </row>
    <row r="10" spans="1:27" x14ac:dyDescent="0.25">
      <c r="A10" t="s">
        <v>175</v>
      </c>
      <c r="B10">
        <v>33</v>
      </c>
      <c r="C10" t="s">
        <v>91</v>
      </c>
      <c r="D10" t="s">
        <v>77</v>
      </c>
      <c r="E10" t="s">
        <v>125</v>
      </c>
      <c r="F10" t="b">
        <v>1</v>
      </c>
      <c r="G10">
        <v>50</v>
      </c>
      <c r="H10">
        <v>125</v>
      </c>
      <c r="I10">
        <v>60</v>
      </c>
      <c r="J10">
        <v>40</v>
      </c>
      <c r="K10">
        <v>30</v>
      </c>
      <c r="L10">
        <v>70</v>
      </c>
      <c r="M10">
        <v>65</v>
      </c>
      <c r="N10">
        <v>50</v>
      </c>
      <c r="O10">
        <v>24</v>
      </c>
      <c r="P10">
        <v>31</v>
      </c>
      <c r="Q10">
        <v>7</v>
      </c>
      <c r="R10">
        <v>200</v>
      </c>
      <c r="S10">
        <v>0</v>
      </c>
      <c r="T10">
        <v>3</v>
      </c>
      <c r="U10">
        <v>1</v>
      </c>
      <c r="V10">
        <v>1</v>
      </c>
      <c r="W10" t="s">
        <v>122</v>
      </c>
      <c r="X10">
        <f>INDEX(Caliber!B11:'Caliber'!C21,MATCH(W10,Caliber!B11:'Caliber'!B21,0),2)</f>
        <v>37</v>
      </c>
      <c r="Y10">
        <f>INDEX(Caliber!C11:'Caliber'!D21,MATCH(W10,Caliber!B11:'Caliber'!B21,0),2)</f>
        <v>0.4</v>
      </c>
      <c r="Z10" t="s">
        <v>131</v>
      </c>
    </row>
    <row r="11" spans="1:27" x14ac:dyDescent="0.25">
      <c r="A11" t="s">
        <v>172</v>
      </c>
      <c r="B11">
        <v>24</v>
      </c>
      <c r="C11" t="s">
        <v>91</v>
      </c>
      <c r="D11">
        <v>32000</v>
      </c>
      <c r="E11" t="s">
        <v>77</v>
      </c>
      <c r="F11" t="b">
        <v>1</v>
      </c>
      <c r="G11">
        <v>50</v>
      </c>
      <c r="H11">
        <v>125</v>
      </c>
      <c r="I11">
        <v>60</v>
      </c>
      <c r="J11">
        <v>40</v>
      </c>
      <c r="K11">
        <v>55</v>
      </c>
      <c r="L11">
        <v>75</v>
      </c>
      <c r="M11">
        <v>65</v>
      </c>
      <c r="N11">
        <v>50</v>
      </c>
      <c r="O11">
        <v>24</v>
      </c>
      <c r="P11">
        <v>31</v>
      </c>
      <c r="Q11">
        <v>7</v>
      </c>
      <c r="R11">
        <v>200</v>
      </c>
      <c r="S11">
        <v>0</v>
      </c>
      <c r="T11">
        <v>3</v>
      </c>
      <c r="U11">
        <v>1</v>
      </c>
      <c r="V11">
        <v>5</v>
      </c>
      <c r="W11" t="s">
        <v>122</v>
      </c>
      <c r="X11">
        <f>INDEX(Caliber!B11:'Caliber'!C21,MATCH(W11,Caliber!B11:'Caliber'!B21,0),2)</f>
        <v>37</v>
      </c>
      <c r="Y11">
        <f>INDEX(Caliber!C11:'Caliber'!D21,MATCH(W11,Caliber!B11:'Caliber'!B21,0),2)</f>
        <v>0.4</v>
      </c>
      <c r="Z11" t="s">
        <v>118</v>
      </c>
    </row>
    <row r="12" spans="1:27" x14ac:dyDescent="0.25">
      <c r="A12" t="s">
        <v>173</v>
      </c>
      <c r="B12">
        <v>26</v>
      </c>
      <c r="C12" t="s">
        <v>91</v>
      </c>
      <c r="D12" t="s">
        <v>77</v>
      </c>
      <c r="E12" t="s">
        <v>77</v>
      </c>
      <c r="F12" t="b">
        <v>1</v>
      </c>
      <c r="G12">
        <v>50</v>
      </c>
      <c r="H12">
        <v>125</v>
      </c>
      <c r="I12">
        <v>80</v>
      </c>
      <c r="J12">
        <v>37</v>
      </c>
      <c r="K12">
        <v>53</v>
      </c>
      <c r="L12">
        <v>95</v>
      </c>
      <c r="M12">
        <v>65</v>
      </c>
      <c r="N12">
        <v>50</v>
      </c>
      <c r="O12">
        <v>29</v>
      </c>
      <c r="P12">
        <v>41</v>
      </c>
      <c r="Q12">
        <v>12</v>
      </c>
      <c r="R12">
        <v>200</v>
      </c>
      <c r="S12">
        <v>0</v>
      </c>
      <c r="T12">
        <v>3</v>
      </c>
      <c r="U12">
        <v>1</v>
      </c>
      <c r="V12">
        <v>5</v>
      </c>
      <c r="W12" t="s">
        <v>122</v>
      </c>
      <c r="X12">
        <f>INDEX(Caliber!B11:'Caliber'!C21,MATCH(W12,Caliber!B11:'Caliber'!B21,0),2)</f>
        <v>37</v>
      </c>
      <c r="Y12">
        <f>INDEX(Caliber!C11:'Caliber'!D21,MATCH(W12,Caliber!B11:'Caliber'!B21,0),2)</f>
        <v>0.4</v>
      </c>
      <c r="Z12" t="s">
        <v>118</v>
      </c>
    </row>
    <row r="13" spans="1:27" x14ac:dyDescent="0.25">
      <c r="A13" t="s">
        <v>174</v>
      </c>
      <c r="B13">
        <v>36</v>
      </c>
      <c r="C13" t="s">
        <v>91</v>
      </c>
      <c r="D13" t="s">
        <v>77</v>
      </c>
      <c r="E13" t="s">
        <v>125</v>
      </c>
      <c r="F13" t="b">
        <v>1</v>
      </c>
      <c r="G13">
        <v>50</v>
      </c>
      <c r="H13">
        <v>125</v>
      </c>
      <c r="I13">
        <v>60</v>
      </c>
      <c r="J13">
        <v>40</v>
      </c>
      <c r="K13">
        <v>65</v>
      </c>
      <c r="L13">
        <v>75</v>
      </c>
      <c r="M13">
        <v>65</v>
      </c>
      <c r="N13">
        <v>50</v>
      </c>
      <c r="O13">
        <v>24</v>
      </c>
      <c r="P13">
        <v>31</v>
      </c>
      <c r="Q13">
        <v>18</v>
      </c>
      <c r="R13">
        <v>200</v>
      </c>
      <c r="S13">
        <v>0</v>
      </c>
      <c r="T13">
        <v>3</v>
      </c>
      <c r="U13">
        <v>1</v>
      </c>
      <c r="V13">
        <v>1</v>
      </c>
      <c r="W13" t="s">
        <v>122</v>
      </c>
      <c r="X13">
        <f>INDEX(Caliber!B11:'Caliber'!C21,MATCH(W13,Caliber!B11:'Caliber'!B21,0),2)</f>
        <v>37</v>
      </c>
      <c r="Y13">
        <f>INDEX(Caliber!C11:'Caliber'!D21,MATCH(W13,Caliber!B11:'Caliber'!B21,0),2)</f>
        <v>0.4</v>
      </c>
      <c r="Z13" t="s">
        <v>127</v>
      </c>
    </row>
    <row r="14" spans="1:27" x14ac:dyDescent="0.25">
      <c r="A14" t="s">
        <v>176</v>
      </c>
      <c r="B14">
        <v>33</v>
      </c>
      <c r="C14" t="s">
        <v>91</v>
      </c>
      <c r="D14" t="s">
        <v>77</v>
      </c>
      <c r="E14" t="s">
        <v>125</v>
      </c>
      <c r="F14" t="b">
        <v>1</v>
      </c>
      <c r="G14">
        <v>50</v>
      </c>
      <c r="H14">
        <v>125</v>
      </c>
      <c r="I14">
        <v>60</v>
      </c>
      <c r="J14">
        <v>40</v>
      </c>
      <c r="K14">
        <v>30</v>
      </c>
      <c r="L14">
        <v>75</v>
      </c>
      <c r="M14">
        <v>65</v>
      </c>
      <c r="N14">
        <v>50</v>
      </c>
      <c r="O14">
        <v>24</v>
      </c>
      <c r="P14">
        <v>31</v>
      </c>
      <c r="Q14">
        <v>7</v>
      </c>
      <c r="R14">
        <v>200</v>
      </c>
      <c r="S14">
        <v>0</v>
      </c>
      <c r="T14">
        <v>3</v>
      </c>
      <c r="U14">
        <v>1</v>
      </c>
      <c r="V14">
        <v>1</v>
      </c>
      <c r="W14" t="s">
        <v>122</v>
      </c>
      <c r="X14">
        <f>INDEX(Caliber!B11:'Caliber'!C21,MATCH(W14,Caliber!B11:'Caliber'!B21,0),2)</f>
        <v>37</v>
      </c>
      <c r="Y14">
        <f>INDEX(Caliber!C11:'Caliber'!D21,MATCH(W14,Caliber!B11:'Caliber'!B21,0),2)</f>
        <v>0.4</v>
      </c>
      <c r="Z14" t="s">
        <v>131</v>
      </c>
    </row>
    <row r="15" spans="1:27" x14ac:dyDescent="0.25">
      <c r="A15" t="s">
        <v>135</v>
      </c>
      <c r="B15">
        <v>20</v>
      </c>
      <c r="C15" t="s">
        <v>91</v>
      </c>
      <c r="D15">
        <v>28000</v>
      </c>
      <c r="E15" t="s">
        <v>77</v>
      </c>
      <c r="F15" t="b">
        <v>1</v>
      </c>
      <c r="G15">
        <v>50</v>
      </c>
      <c r="H15">
        <v>125</v>
      </c>
      <c r="I15">
        <v>55</v>
      </c>
      <c r="J15">
        <v>45</v>
      </c>
      <c r="K15">
        <v>60</v>
      </c>
      <c r="L15">
        <v>60</v>
      </c>
      <c r="M15">
        <v>70</v>
      </c>
      <c r="N15">
        <v>45</v>
      </c>
      <c r="O15">
        <v>25</v>
      </c>
      <c r="P15">
        <v>35</v>
      </c>
      <c r="Q15">
        <v>11</v>
      </c>
      <c r="R15">
        <v>200</v>
      </c>
      <c r="S15">
        <v>0</v>
      </c>
      <c r="T15">
        <v>3</v>
      </c>
      <c r="U15">
        <v>1</v>
      </c>
      <c r="V15">
        <v>5</v>
      </c>
      <c r="W15" t="s">
        <v>19</v>
      </c>
      <c r="X15">
        <f>INDEX(Caliber!B11:'Caliber'!C21,MATCH(W15,Caliber!B11:'Caliber'!B21,0),2)</f>
        <v>36</v>
      </c>
      <c r="Y15">
        <f>INDEX(Caliber!C11:'Caliber'!D21,MATCH(W15,Caliber!B11:'Caliber'!B21,0),2)</f>
        <v>0.3</v>
      </c>
      <c r="Z15" t="s">
        <v>136</v>
      </c>
    </row>
    <row r="16" spans="1:27" x14ac:dyDescent="0.25">
      <c r="A16" t="s">
        <v>137</v>
      </c>
      <c r="B16">
        <v>22</v>
      </c>
      <c r="C16" t="s">
        <v>91</v>
      </c>
      <c r="D16" t="s">
        <v>77</v>
      </c>
      <c r="E16" t="s">
        <v>77</v>
      </c>
      <c r="F16" t="b">
        <v>1</v>
      </c>
      <c r="G16">
        <v>50</v>
      </c>
      <c r="H16">
        <v>125</v>
      </c>
      <c r="I16">
        <v>70</v>
      </c>
      <c r="J16">
        <v>45</v>
      </c>
      <c r="K16">
        <v>60</v>
      </c>
      <c r="L16">
        <v>80</v>
      </c>
      <c r="M16">
        <v>65</v>
      </c>
      <c r="N16">
        <v>35</v>
      </c>
      <c r="O16">
        <v>30</v>
      </c>
      <c r="P16">
        <v>40</v>
      </c>
      <c r="Q16">
        <v>11</v>
      </c>
      <c r="R16">
        <v>200</v>
      </c>
      <c r="S16">
        <v>0</v>
      </c>
      <c r="T16">
        <v>3</v>
      </c>
      <c r="U16">
        <v>1</v>
      </c>
      <c r="V16">
        <v>5</v>
      </c>
      <c r="W16" t="s">
        <v>19</v>
      </c>
      <c r="X16">
        <f>INDEX(Caliber!B11:'Caliber'!C21,MATCH(W16,Caliber!B11:'Caliber'!B21,0),2)</f>
        <v>36</v>
      </c>
      <c r="Y16">
        <f>INDEX(Caliber!C11:'Caliber'!D21,MATCH(W16,Caliber!B11:'Caliber'!B21,0),2)</f>
        <v>0.3</v>
      </c>
      <c r="Z16" t="s">
        <v>136</v>
      </c>
    </row>
    <row r="17" spans="1:27" x14ac:dyDescent="0.25">
      <c r="A17" t="s">
        <v>138</v>
      </c>
      <c r="B17">
        <v>22</v>
      </c>
      <c r="C17" t="s">
        <v>91</v>
      </c>
      <c r="D17">
        <v>31000</v>
      </c>
      <c r="E17" t="s">
        <v>77</v>
      </c>
      <c r="F17" t="b">
        <v>1</v>
      </c>
      <c r="G17">
        <v>50</v>
      </c>
      <c r="H17">
        <v>125</v>
      </c>
      <c r="I17">
        <v>55</v>
      </c>
      <c r="J17">
        <v>45</v>
      </c>
      <c r="K17">
        <v>60</v>
      </c>
      <c r="L17">
        <v>65</v>
      </c>
      <c r="M17">
        <v>70</v>
      </c>
      <c r="N17">
        <v>40</v>
      </c>
      <c r="O17">
        <v>33</v>
      </c>
      <c r="P17">
        <v>43</v>
      </c>
      <c r="Q17">
        <v>10</v>
      </c>
      <c r="R17">
        <v>200</v>
      </c>
      <c r="S17">
        <v>0</v>
      </c>
      <c r="T17">
        <v>3</v>
      </c>
      <c r="U17">
        <v>1</v>
      </c>
      <c r="V17">
        <v>5</v>
      </c>
      <c r="W17" t="s">
        <v>26</v>
      </c>
      <c r="X17">
        <f>INDEX(Caliber!B11:'Caliber'!C21,MATCH(W17,Caliber!B11:'Caliber'!B21,0),2)</f>
        <v>43</v>
      </c>
      <c r="Y17">
        <f>INDEX(Caliber!C11:'Caliber'!D21,MATCH(W17,Caliber!B11:'Caliber'!B21,0),2)</f>
        <v>0.6</v>
      </c>
      <c r="Z17" t="s">
        <v>139</v>
      </c>
    </row>
    <row r="18" spans="1:27" x14ac:dyDescent="0.25">
      <c r="A18" t="s">
        <v>140</v>
      </c>
      <c r="B18">
        <v>24</v>
      </c>
      <c r="C18" t="s">
        <v>91</v>
      </c>
      <c r="D18" t="s">
        <v>77</v>
      </c>
      <c r="E18" t="s">
        <v>77</v>
      </c>
      <c r="F18" t="b">
        <v>1</v>
      </c>
      <c r="G18">
        <v>50</v>
      </c>
      <c r="H18">
        <v>125</v>
      </c>
      <c r="I18">
        <v>70</v>
      </c>
      <c r="J18">
        <v>45</v>
      </c>
      <c r="K18">
        <v>60</v>
      </c>
      <c r="L18">
        <v>85</v>
      </c>
      <c r="M18">
        <v>65</v>
      </c>
      <c r="N18">
        <v>30</v>
      </c>
      <c r="O18">
        <v>38</v>
      </c>
      <c r="P18">
        <v>48</v>
      </c>
      <c r="Q18">
        <v>10</v>
      </c>
      <c r="R18">
        <v>200</v>
      </c>
      <c r="S18">
        <v>0</v>
      </c>
      <c r="T18">
        <v>3</v>
      </c>
      <c r="U18">
        <v>1</v>
      </c>
      <c r="V18">
        <v>5</v>
      </c>
      <c r="W18" t="s">
        <v>26</v>
      </c>
      <c r="X18">
        <f>INDEX(Caliber!B11:'Caliber'!C21,MATCH(W18,Caliber!B11:'Caliber'!B21,0),2)</f>
        <v>43</v>
      </c>
      <c r="Y18">
        <f>INDEX(Caliber!C11:'Caliber'!D21,MATCH(W18,Caliber!B11:'Caliber'!B21,0),2)</f>
        <v>0.6</v>
      </c>
      <c r="Z18" t="s">
        <v>139</v>
      </c>
    </row>
    <row r="19" spans="1:27" x14ac:dyDescent="0.25">
      <c r="A19" t="s">
        <v>141</v>
      </c>
      <c r="B19">
        <v>28</v>
      </c>
      <c r="C19" t="s">
        <v>91</v>
      </c>
      <c r="D19">
        <v>28000</v>
      </c>
      <c r="E19" t="s">
        <v>77</v>
      </c>
      <c r="F19" t="b">
        <v>1</v>
      </c>
      <c r="G19">
        <v>50</v>
      </c>
      <c r="H19">
        <v>125</v>
      </c>
      <c r="I19">
        <v>55</v>
      </c>
      <c r="J19">
        <v>45</v>
      </c>
      <c r="K19">
        <v>40</v>
      </c>
      <c r="L19">
        <v>55</v>
      </c>
      <c r="M19">
        <v>45</v>
      </c>
      <c r="N19">
        <v>50</v>
      </c>
      <c r="O19">
        <v>18</v>
      </c>
      <c r="P19">
        <v>28</v>
      </c>
      <c r="Q19">
        <v>12</v>
      </c>
      <c r="R19">
        <v>200</v>
      </c>
      <c r="S19">
        <v>0</v>
      </c>
      <c r="T19">
        <v>3</v>
      </c>
      <c r="U19">
        <v>1</v>
      </c>
      <c r="V19">
        <v>5</v>
      </c>
      <c r="W19" t="s">
        <v>122</v>
      </c>
      <c r="X19">
        <f>INDEX(Caliber!B11:'Caliber'!C21,MATCH(W19,Caliber!B11:'Caliber'!B21,0),2)</f>
        <v>37</v>
      </c>
      <c r="Y19">
        <f>INDEX(Caliber!C11:'Caliber'!D21,MATCH(W19,Caliber!B11:'Caliber'!B21,0),2)</f>
        <v>0.4</v>
      </c>
      <c r="Z19" t="s">
        <v>127</v>
      </c>
      <c r="AA19" t="s">
        <v>142</v>
      </c>
    </row>
    <row r="20" spans="1:27" x14ac:dyDescent="0.25">
      <c r="A20" t="s">
        <v>143</v>
      </c>
      <c r="B20">
        <v>30</v>
      </c>
      <c r="C20" t="s">
        <v>91</v>
      </c>
      <c r="D20" t="s">
        <v>77</v>
      </c>
      <c r="E20" t="s">
        <v>77</v>
      </c>
      <c r="F20" t="b">
        <v>1</v>
      </c>
      <c r="G20">
        <v>50</v>
      </c>
      <c r="H20">
        <v>125</v>
      </c>
      <c r="I20">
        <v>70</v>
      </c>
      <c r="J20">
        <v>45</v>
      </c>
      <c r="K20">
        <v>40</v>
      </c>
      <c r="L20">
        <v>74</v>
      </c>
      <c r="M20">
        <v>40</v>
      </c>
      <c r="N20">
        <v>35</v>
      </c>
      <c r="O20">
        <v>23</v>
      </c>
      <c r="P20">
        <v>33</v>
      </c>
      <c r="Q20">
        <v>12</v>
      </c>
      <c r="R20">
        <v>200</v>
      </c>
      <c r="S20">
        <v>0</v>
      </c>
      <c r="T20">
        <v>3</v>
      </c>
      <c r="U20">
        <v>1</v>
      </c>
      <c r="V20">
        <v>5</v>
      </c>
      <c r="W20" t="s">
        <v>122</v>
      </c>
      <c r="X20">
        <f>INDEX(Caliber!B11:'Caliber'!C21,MATCH(W20,Caliber!B11:'Caliber'!B21,0),2)</f>
        <v>37</v>
      </c>
      <c r="Y20">
        <f>INDEX(Caliber!C11:'Caliber'!D21,MATCH(W20,Caliber!B11:'Caliber'!B21,0),2)</f>
        <v>0.4</v>
      </c>
      <c r="Z20" t="s">
        <v>127</v>
      </c>
      <c r="AA20" t="s">
        <v>142</v>
      </c>
    </row>
    <row r="21" spans="1:27" x14ac:dyDescent="0.25">
      <c r="A21" t="s">
        <v>144</v>
      </c>
      <c r="B21">
        <v>27</v>
      </c>
      <c r="C21" t="s">
        <v>91</v>
      </c>
      <c r="D21">
        <v>31000</v>
      </c>
      <c r="E21" t="s">
        <v>77</v>
      </c>
      <c r="F21" t="b">
        <v>1</v>
      </c>
      <c r="G21">
        <v>50</v>
      </c>
      <c r="H21">
        <v>125</v>
      </c>
      <c r="I21">
        <v>70</v>
      </c>
      <c r="J21">
        <v>50</v>
      </c>
      <c r="K21">
        <v>55</v>
      </c>
      <c r="L21">
        <v>80</v>
      </c>
      <c r="M21">
        <v>60</v>
      </c>
      <c r="N21">
        <v>45</v>
      </c>
      <c r="O21">
        <v>33</v>
      </c>
      <c r="P21">
        <v>35</v>
      </c>
      <c r="Q21">
        <v>10</v>
      </c>
      <c r="R21">
        <v>200</v>
      </c>
      <c r="S21">
        <v>0</v>
      </c>
      <c r="T21">
        <v>3</v>
      </c>
      <c r="U21">
        <v>1</v>
      </c>
      <c r="V21">
        <v>5</v>
      </c>
      <c r="W21" t="s">
        <v>122</v>
      </c>
      <c r="X21">
        <f>INDEX(Caliber!B11:'Caliber'!C21,MATCH(W21,Caliber!B11:'Caliber'!B21,0),2)</f>
        <v>37</v>
      </c>
      <c r="Y21">
        <f>INDEX(Caliber!C11:'Caliber'!D21,MATCH(W21,Caliber!B11:'Caliber'!B21,0),2)</f>
        <v>0.4</v>
      </c>
      <c r="Z21" t="s">
        <v>127</v>
      </c>
    </row>
    <row r="22" spans="1:27" x14ac:dyDescent="0.25">
      <c r="A22" t="s">
        <v>145</v>
      </c>
      <c r="B22">
        <v>37</v>
      </c>
      <c r="C22" t="s">
        <v>91</v>
      </c>
      <c r="D22" t="s">
        <v>77</v>
      </c>
      <c r="E22" t="s">
        <v>125</v>
      </c>
      <c r="F22" t="b">
        <v>1</v>
      </c>
      <c r="G22">
        <v>50</v>
      </c>
      <c r="H22">
        <v>125</v>
      </c>
      <c r="I22">
        <v>70</v>
      </c>
      <c r="J22">
        <v>50</v>
      </c>
      <c r="K22">
        <v>70</v>
      </c>
      <c r="L22">
        <v>80</v>
      </c>
      <c r="M22">
        <v>60</v>
      </c>
      <c r="N22">
        <v>45</v>
      </c>
      <c r="O22">
        <v>33</v>
      </c>
      <c r="P22">
        <v>35</v>
      </c>
      <c r="Q22">
        <v>16</v>
      </c>
      <c r="R22">
        <v>200</v>
      </c>
      <c r="S22">
        <v>0</v>
      </c>
      <c r="T22">
        <v>3</v>
      </c>
      <c r="U22">
        <v>1</v>
      </c>
      <c r="V22">
        <v>1</v>
      </c>
      <c r="W22" t="s">
        <v>122</v>
      </c>
      <c r="X22">
        <f>INDEX(Caliber!B11:'Caliber'!C21,MATCH(W22,Caliber!B11:'Caliber'!B21,0),2)</f>
        <v>37</v>
      </c>
      <c r="Y22">
        <f>INDEX(Caliber!C11:'Caliber'!D21,MATCH(W22,Caliber!B11:'Caliber'!B21,0),2)</f>
        <v>0.4</v>
      </c>
      <c r="Z22" t="s">
        <v>127</v>
      </c>
    </row>
    <row r="23" spans="1:27" x14ac:dyDescent="0.25">
      <c r="A23" t="s">
        <v>146</v>
      </c>
      <c r="B23">
        <v>25</v>
      </c>
      <c r="C23" t="s">
        <v>91</v>
      </c>
      <c r="D23">
        <v>35000</v>
      </c>
      <c r="E23" t="s">
        <v>77</v>
      </c>
      <c r="F23" t="b">
        <v>1</v>
      </c>
      <c r="G23">
        <v>50</v>
      </c>
      <c r="H23">
        <v>125</v>
      </c>
      <c r="I23">
        <v>55</v>
      </c>
      <c r="J23">
        <v>35</v>
      </c>
      <c r="K23">
        <v>65</v>
      </c>
      <c r="L23">
        <v>70</v>
      </c>
      <c r="M23">
        <v>65</v>
      </c>
      <c r="N23">
        <v>50</v>
      </c>
      <c r="O23">
        <v>30</v>
      </c>
      <c r="P23">
        <v>35</v>
      </c>
      <c r="Q23">
        <v>13</v>
      </c>
      <c r="R23">
        <v>200</v>
      </c>
      <c r="S23">
        <v>0</v>
      </c>
      <c r="T23">
        <v>3</v>
      </c>
      <c r="U23">
        <v>1</v>
      </c>
      <c r="V23">
        <v>5</v>
      </c>
      <c r="W23" t="s">
        <v>122</v>
      </c>
      <c r="X23">
        <f>INDEX(Caliber!B11:'Caliber'!C21,MATCH(W23,Caliber!B11:'Caliber'!B21,0),2)</f>
        <v>37</v>
      </c>
      <c r="Y23">
        <f>INDEX(Caliber!C11:'Caliber'!D21,MATCH(W23,Caliber!B11:'Caliber'!B21,0),2)</f>
        <v>0.4</v>
      </c>
      <c r="Z23" t="s">
        <v>118</v>
      </c>
    </row>
    <row r="24" spans="1:27" x14ac:dyDescent="0.25">
      <c r="A24" t="s">
        <v>147</v>
      </c>
      <c r="B24">
        <v>27</v>
      </c>
      <c r="C24" t="s">
        <v>91</v>
      </c>
      <c r="D24" t="s">
        <v>77</v>
      </c>
      <c r="E24" t="s">
        <v>77</v>
      </c>
      <c r="F24" t="b">
        <v>1</v>
      </c>
      <c r="G24">
        <v>50</v>
      </c>
      <c r="H24">
        <v>125</v>
      </c>
      <c r="I24">
        <v>75</v>
      </c>
      <c r="J24">
        <v>32</v>
      </c>
      <c r="K24">
        <v>62</v>
      </c>
      <c r="L24">
        <v>90</v>
      </c>
      <c r="M24">
        <v>64</v>
      </c>
      <c r="N24">
        <v>50</v>
      </c>
      <c r="O24">
        <v>35</v>
      </c>
      <c r="P24">
        <v>40</v>
      </c>
      <c r="Q24">
        <v>13</v>
      </c>
      <c r="R24">
        <v>200</v>
      </c>
      <c r="S24">
        <v>0</v>
      </c>
      <c r="T24">
        <v>3</v>
      </c>
      <c r="U24">
        <v>1</v>
      </c>
      <c r="V24">
        <v>5</v>
      </c>
      <c r="W24" t="s">
        <v>122</v>
      </c>
      <c r="X24">
        <f>INDEX(Caliber!B11:'Caliber'!C21,MATCH(W24,Caliber!B11:'Caliber'!B21,0),2)</f>
        <v>37</v>
      </c>
      <c r="Y24">
        <f>INDEX(Caliber!C11:'Caliber'!D21,MATCH(W24,Caliber!B11:'Caliber'!B21,0),2)</f>
        <v>0.4</v>
      </c>
      <c r="Z24" t="s">
        <v>118</v>
      </c>
    </row>
    <row r="25" spans="1:27" x14ac:dyDescent="0.25">
      <c r="A25" t="s">
        <v>148</v>
      </c>
      <c r="B25">
        <v>37</v>
      </c>
      <c r="C25" t="s">
        <v>91</v>
      </c>
      <c r="D25" t="s">
        <v>77</v>
      </c>
      <c r="E25" t="s">
        <v>125</v>
      </c>
      <c r="F25" t="b">
        <v>1</v>
      </c>
      <c r="G25">
        <v>50</v>
      </c>
      <c r="H25">
        <v>125</v>
      </c>
      <c r="I25">
        <v>75</v>
      </c>
      <c r="J25">
        <v>32</v>
      </c>
      <c r="K25">
        <v>65</v>
      </c>
      <c r="L25">
        <v>70</v>
      </c>
      <c r="M25">
        <v>65</v>
      </c>
      <c r="N25">
        <v>50</v>
      </c>
      <c r="O25">
        <v>30</v>
      </c>
      <c r="P25">
        <v>35</v>
      </c>
      <c r="Q25">
        <v>18</v>
      </c>
      <c r="R25">
        <v>200</v>
      </c>
      <c r="S25">
        <v>0</v>
      </c>
      <c r="T25">
        <v>3</v>
      </c>
      <c r="U25">
        <v>1</v>
      </c>
      <c r="V25">
        <v>1</v>
      </c>
      <c r="W25" t="s">
        <v>122</v>
      </c>
      <c r="X25">
        <f>INDEX(Caliber!B11:'Caliber'!C21,MATCH(W25,Caliber!B11:'Caliber'!B21,0),2)</f>
        <v>37</v>
      </c>
      <c r="Y25">
        <f>INDEX(Caliber!C11:'Caliber'!D21,MATCH(W25,Caliber!B11:'Caliber'!B21,0),2)</f>
        <v>0.4</v>
      </c>
      <c r="Z25" t="s">
        <v>127</v>
      </c>
    </row>
    <row r="26" spans="1:27" x14ac:dyDescent="0.25">
      <c r="A26" t="s">
        <v>177</v>
      </c>
      <c r="B26">
        <v>34</v>
      </c>
      <c r="C26" t="s">
        <v>91</v>
      </c>
      <c r="D26" t="s">
        <v>77</v>
      </c>
      <c r="E26" t="s">
        <v>125</v>
      </c>
      <c r="F26" t="b">
        <v>1</v>
      </c>
      <c r="G26">
        <v>50</v>
      </c>
      <c r="H26">
        <v>125</v>
      </c>
      <c r="I26">
        <v>75</v>
      </c>
      <c r="J26">
        <v>32</v>
      </c>
      <c r="K26">
        <v>30</v>
      </c>
      <c r="L26">
        <v>70</v>
      </c>
      <c r="M26">
        <v>65</v>
      </c>
      <c r="N26">
        <v>50</v>
      </c>
      <c r="O26">
        <v>30</v>
      </c>
      <c r="P26">
        <v>35</v>
      </c>
      <c r="Q26">
        <v>7</v>
      </c>
      <c r="R26">
        <v>200</v>
      </c>
      <c r="S26">
        <v>0</v>
      </c>
      <c r="T26">
        <v>3</v>
      </c>
      <c r="U26">
        <v>1</v>
      </c>
      <c r="V26">
        <v>1</v>
      </c>
      <c r="W26" t="s">
        <v>122</v>
      </c>
      <c r="X26">
        <f>INDEX(Caliber!B11:'Caliber'!C21,MATCH(W26,Caliber!B11:'Caliber'!B21,0),2)</f>
        <v>37</v>
      </c>
      <c r="Y26">
        <f>INDEX(Caliber!C11:'Caliber'!D21,MATCH(W26,Caliber!B11:'Caliber'!B21,0),2)</f>
        <v>0.4</v>
      </c>
      <c r="Z26" t="s">
        <v>131</v>
      </c>
    </row>
    <row r="27" spans="1:27" x14ac:dyDescent="0.25">
      <c r="A27" t="s">
        <v>149</v>
      </c>
      <c r="X27" t="e">
        <f>INDEX(Caliber!B11:'Caliber'!C21,MATCH(W27,Caliber!B11:'Caliber'!B21,0),2)</f>
        <v>#N/A</v>
      </c>
      <c r="Y27" t="e">
        <f>INDEX(Caliber!C11:'Caliber'!D21,MATCH(W27,Caliber!B11:'Caliber'!B21,0),2)</f>
        <v>#N/A</v>
      </c>
    </row>
    <row r="28" spans="1:27" x14ac:dyDescent="0.25">
      <c r="X28" t="e">
        <f>INDEX(Caliber!B11:'Caliber'!C21,MATCH(W28,Caliber!B11:'Caliber'!B21,0),2)</f>
        <v>#N/A</v>
      </c>
      <c r="Y28" t="e">
        <f>INDEX(Caliber!C11:'Caliber'!D21,MATCH(W28,Caliber!B11:'Caliber'!B21,0),2)</f>
        <v>#N/A</v>
      </c>
    </row>
    <row r="29" spans="1:27" x14ac:dyDescent="0.25">
      <c r="X29" t="e">
        <f>INDEX(Caliber!B11:'Caliber'!C21,MATCH(W29,Caliber!B11:'Caliber'!B21,0),2)</f>
        <v>#N/A</v>
      </c>
      <c r="Y29" t="e">
        <f>INDEX(Caliber!C11:'Caliber'!D21,MATCH(W29,Caliber!B11:'Caliber'!B21,0),2)</f>
        <v>#N/A</v>
      </c>
    </row>
    <row r="30" spans="1:27" x14ac:dyDescent="0.25">
      <c r="X30" t="e">
        <f>INDEX(Caliber!B11:'Caliber'!C21,MATCH(W30,Caliber!B11:'Caliber'!B21,0),2)</f>
        <v>#N/A</v>
      </c>
      <c r="Y30" t="e">
        <f>INDEX(Caliber!C11:'Caliber'!D21,MATCH(W30,Caliber!B11:'Caliber'!B21,0),2)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BDA0-E560-473A-9AD2-E06CBFB7AB92}">
  <dimension ref="A1:AA30"/>
  <sheetViews>
    <sheetView tabSelected="1" workbookViewId="0">
      <pane xSplit="1" topLeftCell="B1" activePane="topRight" state="frozen"/>
      <selection pane="topRight" activeCell="M10" sqref="M10"/>
    </sheetView>
  </sheetViews>
  <sheetFormatPr defaultRowHeight="15" x14ac:dyDescent="0.25"/>
  <cols>
    <col min="1" max="1" width="12.140625" customWidth="1"/>
    <col min="2" max="2" width="9.28515625" customWidth="1"/>
    <col min="3" max="3" width="6.85546875" customWidth="1"/>
    <col min="4" max="4" width="7" customWidth="1"/>
    <col min="5" max="5" width="13.7109375" customWidth="1"/>
    <col min="6" max="6" width="18.140625" customWidth="1"/>
    <col min="7" max="7" width="16.140625" customWidth="1"/>
    <col min="8" max="8" width="14" customWidth="1"/>
    <col min="9" max="9" width="10.85546875" customWidth="1"/>
    <col min="10" max="11" width="9.28515625" customWidth="1"/>
    <col min="12" max="12" width="11.7109375" customWidth="1"/>
    <col min="13" max="14" width="10.140625" customWidth="1"/>
    <col min="15" max="15" width="14" customWidth="1"/>
    <col min="16" max="17" width="12.42578125" customWidth="1"/>
    <col min="18" max="18" width="12.28515625" customWidth="1"/>
    <col min="19" max="19" width="12" customWidth="1"/>
    <col min="20" max="20" width="14.140625" customWidth="1"/>
    <col min="21" max="21" width="12.42578125" customWidth="1"/>
    <col min="22" max="22" width="12.28515625" customWidth="1"/>
    <col min="23" max="23" width="19.140625" customWidth="1"/>
    <col min="25" max="25" width="13.5703125" customWidth="1"/>
    <col min="26" max="26" width="11.7109375" customWidth="1"/>
    <col min="27" max="27" width="21.28515625" customWidth="1"/>
  </cols>
  <sheetData>
    <row r="1" spans="1:27" x14ac:dyDescent="0.25">
      <c r="A1" s="21" t="s">
        <v>0</v>
      </c>
      <c r="B1" s="21" t="s">
        <v>59</v>
      </c>
      <c r="C1" s="21" t="s">
        <v>60</v>
      </c>
      <c r="D1" s="21" t="s">
        <v>75</v>
      </c>
      <c r="E1" s="21" t="s">
        <v>61</v>
      </c>
      <c r="F1" s="21" t="s">
        <v>151</v>
      </c>
      <c r="G1" s="21" t="s">
        <v>62</v>
      </c>
      <c r="H1" s="21" t="s">
        <v>152</v>
      </c>
      <c r="I1" s="21" t="s">
        <v>64</v>
      </c>
      <c r="J1" s="21" t="s">
        <v>65</v>
      </c>
      <c r="K1" s="21" t="s">
        <v>66</v>
      </c>
      <c r="L1" s="21" t="s">
        <v>67</v>
      </c>
      <c r="M1" s="21" t="s">
        <v>68</v>
      </c>
      <c r="N1" s="21" t="s">
        <v>69</v>
      </c>
      <c r="O1" s="21" t="s">
        <v>70</v>
      </c>
      <c r="P1" s="21" t="s">
        <v>71</v>
      </c>
      <c r="Q1" s="21" t="s">
        <v>72</v>
      </c>
      <c r="R1" s="21" t="s">
        <v>73</v>
      </c>
      <c r="S1" s="21" t="s">
        <v>74</v>
      </c>
      <c r="T1" s="21" t="s">
        <v>87</v>
      </c>
      <c r="U1" s="21" t="s">
        <v>88</v>
      </c>
      <c r="V1" s="21" t="s">
        <v>89</v>
      </c>
      <c r="W1" s="21" t="s">
        <v>81</v>
      </c>
      <c r="X1" s="21" t="s">
        <v>2</v>
      </c>
      <c r="Y1" s="21" t="s">
        <v>82</v>
      </c>
      <c r="Z1" s="21" t="s">
        <v>79</v>
      </c>
      <c r="AA1" s="21" t="s">
        <v>21</v>
      </c>
    </row>
    <row r="2" spans="1:27" x14ac:dyDescent="0.25">
      <c r="A2" t="s">
        <v>150</v>
      </c>
      <c r="B2">
        <v>40</v>
      </c>
      <c r="C2" t="s">
        <v>91</v>
      </c>
      <c r="D2" t="s">
        <v>77</v>
      </c>
      <c r="E2" t="b">
        <v>1</v>
      </c>
      <c r="F2" t="b">
        <v>1</v>
      </c>
      <c r="G2" t="s">
        <v>77</v>
      </c>
      <c r="H2">
        <v>145</v>
      </c>
      <c r="I2">
        <v>90</v>
      </c>
      <c r="J2">
        <v>75</v>
      </c>
      <c r="K2" t="s">
        <v>77</v>
      </c>
      <c r="L2">
        <v>80</v>
      </c>
      <c r="M2">
        <v>40</v>
      </c>
      <c r="N2" t="s">
        <v>77</v>
      </c>
      <c r="O2">
        <v>200</v>
      </c>
      <c r="P2">
        <v>25</v>
      </c>
      <c r="Q2" t="s">
        <v>77</v>
      </c>
      <c r="R2">
        <v>200</v>
      </c>
      <c r="S2">
        <v>0</v>
      </c>
      <c r="T2">
        <v>1</v>
      </c>
      <c r="U2">
        <v>1</v>
      </c>
      <c r="V2" t="s">
        <v>77</v>
      </c>
      <c r="W2" t="s">
        <v>122</v>
      </c>
      <c r="X2">
        <f>INDEX(Caliber!B11:'Caliber'!C21,MATCH(W2,Caliber!B11:'Caliber'!B21,0),2)</f>
        <v>37</v>
      </c>
      <c r="Y2">
        <f>INDEX(Caliber!C11:'Caliber'!D21,MATCH(W2,Caliber!B11:'Caliber'!B21,0),2)</f>
        <v>0.4</v>
      </c>
      <c r="Z2" t="s">
        <v>102</v>
      </c>
      <c r="AA2" t="s">
        <v>153</v>
      </c>
    </row>
    <row r="3" spans="1:27" x14ac:dyDescent="0.25">
      <c r="A3" t="s">
        <v>154</v>
      </c>
      <c r="B3">
        <v>31</v>
      </c>
      <c r="C3" t="s">
        <v>91</v>
      </c>
      <c r="D3" t="s">
        <v>77</v>
      </c>
      <c r="E3" t="b">
        <v>1</v>
      </c>
      <c r="F3" t="b">
        <v>0</v>
      </c>
      <c r="G3">
        <v>35</v>
      </c>
      <c r="H3">
        <v>130</v>
      </c>
      <c r="I3">
        <v>85</v>
      </c>
      <c r="J3">
        <v>65</v>
      </c>
      <c r="K3" t="s">
        <v>77</v>
      </c>
      <c r="L3">
        <v>100</v>
      </c>
      <c r="M3">
        <v>60</v>
      </c>
      <c r="N3" t="s">
        <v>77</v>
      </c>
      <c r="O3">
        <v>200</v>
      </c>
      <c r="P3">
        <v>25</v>
      </c>
      <c r="Q3" t="s">
        <v>77</v>
      </c>
      <c r="R3">
        <v>200</v>
      </c>
      <c r="S3">
        <v>0</v>
      </c>
      <c r="T3">
        <v>1</v>
      </c>
      <c r="U3">
        <v>1</v>
      </c>
      <c r="V3" t="s">
        <v>77</v>
      </c>
      <c r="W3" t="s">
        <v>26</v>
      </c>
      <c r="X3">
        <f>INDEX(Caliber!B11:'Caliber'!C21,MATCH(W3,Caliber!B11:'Caliber'!B21,0),2)</f>
        <v>43</v>
      </c>
      <c r="Y3">
        <f>INDEX(Caliber!C11:'Caliber'!D21,MATCH(W3,Caliber!B11:'Caliber'!B21,0),2)</f>
        <v>0.6</v>
      </c>
      <c r="Z3" t="s">
        <v>97</v>
      </c>
    </row>
    <row r="4" spans="1:27" x14ac:dyDescent="0.25">
      <c r="A4" t="s">
        <v>158</v>
      </c>
      <c r="B4">
        <v>50</v>
      </c>
      <c r="C4" t="s">
        <v>91</v>
      </c>
      <c r="D4">
        <v>42000</v>
      </c>
      <c r="E4" t="b">
        <v>1</v>
      </c>
      <c r="F4" t="b">
        <v>1</v>
      </c>
      <c r="G4" t="s">
        <v>77</v>
      </c>
      <c r="H4">
        <v>145</v>
      </c>
      <c r="I4">
        <v>90</v>
      </c>
      <c r="J4">
        <v>60</v>
      </c>
      <c r="K4" t="s">
        <v>77</v>
      </c>
      <c r="L4">
        <v>125</v>
      </c>
      <c r="M4">
        <v>85</v>
      </c>
      <c r="N4" t="s">
        <v>77</v>
      </c>
      <c r="O4">
        <v>200</v>
      </c>
      <c r="P4">
        <v>35</v>
      </c>
      <c r="Q4" t="s">
        <v>77</v>
      </c>
      <c r="R4">
        <v>200</v>
      </c>
      <c r="S4">
        <v>5</v>
      </c>
      <c r="T4">
        <v>1</v>
      </c>
      <c r="U4">
        <v>1</v>
      </c>
      <c r="V4" t="s">
        <v>77</v>
      </c>
      <c r="W4" t="s">
        <v>155</v>
      </c>
      <c r="X4">
        <f>INDEX(Caliber!B11:'Caliber'!C21,MATCH(W4,Caliber!B11:'Caliber'!B21,0),2)</f>
        <v>45</v>
      </c>
      <c r="Y4">
        <f>INDEX(Caliber!C11:'Caliber'!D21,MATCH(W4,Caliber!B11:'Caliber'!B21,0),2)</f>
        <v>0.6</v>
      </c>
      <c r="Z4" t="s">
        <v>156</v>
      </c>
    </row>
    <row r="5" spans="1:27" x14ac:dyDescent="0.25">
      <c r="A5" t="s">
        <v>157</v>
      </c>
      <c r="B5">
        <v>43</v>
      </c>
      <c r="C5" t="s">
        <v>91</v>
      </c>
      <c r="D5">
        <v>46000</v>
      </c>
      <c r="E5" t="b">
        <v>1</v>
      </c>
      <c r="F5" t="b">
        <v>1</v>
      </c>
      <c r="G5" t="s">
        <v>77</v>
      </c>
      <c r="H5">
        <v>130</v>
      </c>
      <c r="I5">
        <v>85</v>
      </c>
      <c r="J5">
        <v>55</v>
      </c>
      <c r="K5">
        <v>70</v>
      </c>
      <c r="L5">
        <v>130</v>
      </c>
      <c r="M5">
        <v>90</v>
      </c>
      <c r="N5">
        <v>50</v>
      </c>
      <c r="O5">
        <v>200</v>
      </c>
      <c r="P5">
        <v>35</v>
      </c>
      <c r="Q5">
        <v>15</v>
      </c>
      <c r="R5">
        <v>200</v>
      </c>
      <c r="S5">
        <v>3</v>
      </c>
      <c r="T5">
        <v>1</v>
      </c>
      <c r="U5">
        <v>1</v>
      </c>
      <c r="V5">
        <v>3</v>
      </c>
      <c r="W5" t="s">
        <v>155</v>
      </c>
      <c r="X5">
        <f>INDEX(Caliber!B11:'Caliber'!C21,MATCH(W5,Caliber!B11:'Caliber'!B21,0),2)</f>
        <v>45</v>
      </c>
      <c r="Y5">
        <f>INDEX(Caliber!C11:'Caliber'!D21,MATCH(W5,Caliber!B11:'Caliber'!B21,0),2)</f>
        <v>0.6</v>
      </c>
      <c r="Z5" t="s">
        <v>159</v>
      </c>
    </row>
    <row r="6" spans="1:27" x14ac:dyDescent="0.25">
      <c r="A6" t="s">
        <v>160</v>
      </c>
      <c r="B6">
        <v>16</v>
      </c>
      <c r="C6" t="s">
        <v>91</v>
      </c>
      <c r="D6">
        <v>57000</v>
      </c>
      <c r="E6" t="b">
        <v>1</v>
      </c>
      <c r="F6" t="b">
        <v>0</v>
      </c>
      <c r="G6">
        <v>50</v>
      </c>
      <c r="H6">
        <v>130</v>
      </c>
      <c r="I6">
        <v>80</v>
      </c>
      <c r="J6">
        <v>50</v>
      </c>
      <c r="K6">
        <v>70</v>
      </c>
      <c r="L6">
        <v>115</v>
      </c>
      <c r="M6">
        <v>75</v>
      </c>
      <c r="N6">
        <v>55</v>
      </c>
      <c r="O6">
        <v>200</v>
      </c>
      <c r="P6">
        <v>35</v>
      </c>
      <c r="Q6">
        <v>18</v>
      </c>
      <c r="R6">
        <v>200</v>
      </c>
      <c r="S6">
        <v>2</v>
      </c>
      <c r="T6">
        <v>1</v>
      </c>
      <c r="U6">
        <v>1</v>
      </c>
      <c r="V6">
        <v>3</v>
      </c>
      <c r="W6" t="s">
        <v>29</v>
      </c>
      <c r="X6">
        <f>INDEX(Caliber!B11:'Caliber'!C21,MATCH(W6,Caliber!B11:'Caliber'!B21,0),2)</f>
        <v>51</v>
      </c>
      <c r="Y6">
        <f>INDEX(Caliber!C11:'Caliber'!D21,MATCH(W6,Caliber!B11:'Caliber'!B21,0),2)</f>
        <v>0.7</v>
      </c>
      <c r="Z6" t="s">
        <v>80</v>
      </c>
    </row>
    <row r="7" spans="1:27" x14ac:dyDescent="0.25">
      <c r="A7" t="s">
        <v>161</v>
      </c>
      <c r="B7">
        <v>35</v>
      </c>
      <c r="C7" t="s">
        <v>91</v>
      </c>
      <c r="D7">
        <v>43000</v>
      </c>
      <c r="E7" t="b">
        <v>1</v>
      </c>
      <c r="F7" t="b">
        <v>1</v>
      </c>
      <c r="G7" t="s">
        <v>77</v>
      </c>
      <c r="H7">
        <v>130</v>
      </c>
      <c r="I7">
        <v>85</v>
      </c>
      <c r="J7">
        <v>55</v>
      </c>
      <c r="K7">
        <v>70</v>
      </c>
      <c r="L7">
        <v>120</v>
      </c>
      <c r="M7">
        <v>90</v>
      </c>
      <c r="N7">
        <v>45</v>
      </c>
      <c r="O7">
        <v>200</v>
      </c>
      <c r="P7">
        <v>35</v>
      </c>
      <c r="Q7">
        <v>20</v>
      </c>
      <c r="R7">
        <v>200</v>
      </c>
      <c r="S7">
        <v>5</v>
      </c>
      <c r="T7">
        <v>1</v>
      </c>
      <c r="U7">
        <v>1</v>
      </c>
      <c r="V7">
        <v>3</v>
      </c>
      <c r="W7" t="s">
        <v>28</v>
      </c>
      <c r="X7">
        <f>INDEX(Caliber!B11:'Caliber'!C21,MATCH(W7,Caliber!B11:'Caliber'!B21,0),2)</f>
        <v>49</v>
      </c>
      <c r="Y7">
        <f>INDEX(Caliber!C11:'Caliber'!D21,MATCH(W7,Caliber!B11:'Caliber'!B21,0),2)</f>
        <v>0.7</v>
      </c>
      <c r="Z7" t="s">
        <v>97</v>
      </c>
    </row>
    <row r="8" spans="1:27" x14ac:dyDescent="0.25">
      <c r="A8" t="s">
        <v>162</v>
      </c>
      <c r="B8">
        <v>65</v>
      </c>
      <c r="C8" t="s">
        <v>91</v>
      </c>
      <c r="D8">
        <v>62000</v>
      </c>
      <c r="E8" t="b">
        <v>1</v>
      </c>
      <c r="F8" t="b">
        <v>1</v>
      </c>
      <c r="G8" t="s">
        <v>77</v>
      </c>
      <c r="H8">
        <v>150</v>
      </c>
      <c r="I8">
        <v>80</v>
      </c>
      <c r="J8">
        <v>65</v>
      </c>
      <c r="K8" t="s">
        <v>77</v>
      </c>
      <c r="L8">
        <v>115</v>
      </c>
      <c r="M8">
        <v>70</v>
      </c>
      <c r="N8" t="s">
        <v>77</v>
      </c>
      <c r="O8">
        <v>200</v>
      </c>
      <c r="P8">
        <v>50</v>
      </c>
      <c r="Q8" t="s">
        <v>77</v>
      </c>
      <c r="R8">
        <v>200</v>
      </c>
      <c r="S8">
        <v>5</v>
      </c>
      <c r="T8">
        <v>1</v>
      </c>
      <c r="U8">
        <v>1</v>
      </c>
      <c r="V8" t="s">
        <v>77</v>
      </c>
      <c r="W8" t="s">
        <v>32</v>
      </c>
      <c r="X8">
        <f>INDEX(Caliber!B11:'Caliber'!C21,MATCH(W8,Caliber!B11:'Caliber'!B21,0),2)</f>
        <v>75</v>
      </c>
      <c r="Y8">
        <f>INDEX(Caliber!C11:'Caliber'!D21,MATCH(W8,Caliber!B11:'Caliber'!B21,0),2)</f>
        <v>1</v>
      </c>
      <c r="Z8" t="s">
        <v>163</v>
      </c>
    </row>
    <row r="9" spans="1:27" x14ac:dyDescent="0.25">
      <c r="A9" t="s">
        <v>164</v>
      </c>
      <c r="B9">
        <v>40</v>
      </c>
      <c r="C9" t="s">
        <v>91</v>
      </c>
      <c r="D9">
        <v>52000</v>
      </c>
      <c r="E9" t="b">
        <v>1</v>
      </c>
      <c r="F9" t="b">
        <v>1</v>
      </c>
      <c r="G9" t="s">
        <v>77</v>
      </c>
      <c r="H9">
        <v>145</v>
      </c>
      <c r="I9">
        <v>90</v>
      </c>
      <c r="J9">
        <v>65</v>
      </c>
      <c r="K9" t="s">
        <v>77</v>
      </c>
      <c r="L9">
        <v>150</v>
      </c>
      <c r="M9">
        <v>100</v>
      </c>
      <c r="N9" t="s">
        <v>77</v>
      </c>
      <c r="O9">
        <v>200</v>
      </c>
      <c r="P9">
        <v>50</v>
      </c>
      <c r="Q9" t="s">
        <v>77</v>
      </c>
      <c r="R9">
        <v>200</v>
      </c>
      <c r="S9">
        <v>10</v>
      </c>
      <c r="T9">
        <v>1</v>
      </c>
      <c r="U9">
        <v>1</v>
      </c>
      <c r="V9" t="s">
        <v>77</v>
      </c>
      <c r="W9" t="s">
        <v>31</v>
      </c>
      <c r="X9">
        <f>INDEX(Caliber!B11:'Caliber'!C21,MATCH(W9,Caliber!B11:'Caliber'!B21,0),2)</f>
        <v>61</v>
      </c>
      <c r="Y9">
        <f>INDEX(Caliber!C11:'Caliber'!D21,MATCH(W9,Caliber!B11:'Caliber'!B21,0),2)</f>
        <v>0.8</v>
      </c>
      <c r="Z9" t="s">
        <v>163</v>
      </c>
    </row>
    <row r="10" spans="1:27" x14ac:dyDescent="0.25">
      <c r="A10" t="s">
        <v>165</v>
      </c>
      <c r="B10">
        <v>47</v>
      </c>
      <c r="C10" t="s">
        <v>91</v>
      </c>
      <c r="D10">
        <v>47500</v>
      </c>
      <c r="E10" t="b">
        <v>1</v>
      </c>
      <c r="F10" t="b">
        <v>1</v>
      </c>
      <c r="G10" t="s">
        <v>77</v>
      </c>
      <c r="H10">
        <v>145</v>
      </c>
      <c r="I10">
        <v>80</v>
      </c>
      <c r="J10">
        <v>55</v>
      </c>
      <c r="K10" t="s">
        <v>77</v>
      </c>
      <c r="L10">
        <v>115</v>
      </c>
      <c r="M10">
        <v>80</v>
      </c>
      <c r="N10" t="s">
        <v>77</v>
      </c>
      <c r="O10">
        <v>200</v>
      </c>
      <c r="P10">
        <v>80</v>
      </c>
      <c r="Q10" t="s">
        <v>77</v>
      </c>
      <c r="R10">
        <v>200</v>
      </c>
      <c r="S10">
        <v>5</v>
      </c>
      <c r="T10">
        <v>1</v>
      </c>
      <c r="U10">
        <v>1</v>
      </c>
      <c r="V10" t="s">
        <v>77</v>
      </c>
      <c r="W10" t="s">
        <v>155</v>
      </c>
      <c r="X10">
        <f>INDEX(Caliber!B11:'Caliber'!C21,MATCH(W10,Caliber!B11:'Caliber'!B21,0),2)</f>
        <v>45</v>
      </c>
      <c r="Y10">
        <f>INDEX(Caliber!C11:'Caliber'!D21,MATCH(W10,Caliber!B11:'Caliber'!B21,0),2)</f>
        <v>0.6</v>
      </c>
      <c r="Z10" t="s">
        <v>97</v>
      </c>
    </row>
    <row r="11" spans="1:27" x14ac:dyDescent="0.25">
      <c r="A11" t="s">
        <v>166</v>
      </c>
      <c r="B11">
        <v>47</v>
      </c>
      <c r="C11" t="s">
        <v>91</v>
      </c>
      <c r="D11">
        <v>51000</v>
      </c>
      <c r="E11" t="b">
        <v>1</v>
      </c>
      <c r="F11" t="b">
        <v>1</v>
      </c>
      <c r="G11" t="s">
        <v>77</v>
      </c>
      <c r="H11">
        <v>145</v>
      </c>
      <c r="I11">
        <v>85</v>
      </c>
      <c r="J11">
        <v>65</v>
      </c>
      <c r="K11" t="s">
        <v>77</v>
      </c>
      <c r="L11">
        <v>135</v>
      </c>
      <c r="M11">
        <v>85</v>
      </c>
      <c r="N11" t="s">
        <v>77</v>
      </c>
      <c r="O11">
        <v>200</v>
      </c>
      <c r="P11">
        <v>65</v>
      </c>
      <c r="Q11" t="s">
        <v>77</v>
      </c>
      <c r="R11">
        <v>200</v>
      </c>
      <c r="S11">
        <v>10</v>
      </c>
      <c r="T11">
        <v>1</v>
      </c>
      <c r="U11">
        <v>1</v>
      </c>
      <c r="V11" t="s">
        <v>77</v>
      </c>
      <c r="W11" t="s">
        <v>31</v>
      </c>
      <c r="X11">
        <f>INDEX(Caliber!B11:'Caliber'!C21,MATCH(W11,Caliber!B11:'Caliber'!B21,0),2)</f>
        <v>61</v>
      </c>
      <c r="Y11">
        <f>INDEX(Caliber!C11:'Caliber'!D21,MATCH(W11,Caliber!B11:'Caliber'!B21,0),2)</f>
        <v>0.8</v>
      </c>
      <c r="Z11" t="s">
        <v>163</v>
      </c>
    </row>
    <row r="12" spans="1:27" x14ac:dyDescent="0.25">
      <c r="A12" t="s">
        <v>167</v>
      </c>
      <c r="B12">
        <v>44</v>
      </c>
      <c r="C12" t="s">
        <v>91</v>
      </c>
      <c r="D12">
        <v>4400</v>
      </c>
      <c r="E12" t="b">
        <v>1</v>
      </c>
      <c r="F12" t="b">
        <v>1</v>
      </c>
      <c r="G12" t="s">
        <v>77</v>
      </c>
      <c r="H12">
        <v>145</v>
      </c>
      <c r="I12">
        <v>80</v>
      </c>
      <c r="J12">
        <v>55</v>
      </c>
      <c r="K12" t="s">
        <v>77</v>
      </c>
      <c r="L12">
        <v>110</v>
      </c>
      <c r="M12">
        <v>85</v>
      </c>
      <c r="N12" t="s">
        <v>77</v>
      </c>
      <c r="O12">
        <v>200</v>
      </c>
      <c r="P12">
        <v>35</v>
      </c>
      <c r="Q12" t="s">
        <v>77</v>
      </c>
      <c r="R12">
        <v>200</v>
      </c>
      <c r="S12">
        <v>5</v>
      </c>
      <c r="T12">
        <v>1</v>
      </c>
      <c r="U12">
        <v>1</v>
      </c>
      <c r="V12" t="s">
        <v>77</v>
      </c>
      <c r="W12" t="s">
        <v>155</v>
      </c>
      <c r="X12">
        <f>INDEX(Caliber!B11:'Caliber'!C21,MATCH(W12,Caliber!B11:'Caliber'!B21,0),2)</f>
        <v>45</v>
      </c>
      <c r="Y12">
        <f>INDEX(Caliber!C11:'Caliber'!D21,MATCH(W12,Caliber!B11:'Caliber'!B21,0),2)</f>
        <v>0.6</v>
      </c>
      <c r="Z12" t="s">
        <v>163</v>
      </c>
    </row>
    <row r="13" spans="1:27" x14ac:dyDescent="0.25">
      <c r="A13" t="s">
        <v>168</v>
      </c>
      <c r="B13">
        <v>70</v>
      </c>
      <c r="C13" t="s">
        <v>91</v>
      </c>
      <c r="D13">
        <v>60000</v>
      </c>
      <c r="E13" t="b">
        <v>1</v>
      </c>
      <c r="F13" t="b">
        <v>1</v>
      </c>
      <c r="G13" t="s">
        <v>77</v>
      </c>
      <c r="H13">
        <v>150</v>
      </c>
      <c r="I13">
        <v>90</v>
      </c>
      <c r="J13">
        <v>70</v>
      </c>
      <c r="K13" t="s">
        <v>77</v>
      </c>
      <c r="L13">
        <v>130</v>
      </c>
      <c r="M13">
        <v>75</v>
      </c>
      <c r="N13" t="s">
        <v>77</v>
      </c>
      <c r="O13">
        <v>200</v>
      </c>
      <c r="P13">
        <v>50</v>
      </c>
      <c r="Q13" t="s">
        <v>77</v>
      </c>
      <c r="R13">
        <v>200</v>
      </c>
      <c r="S13">
        <v>12</v>
      </c>
      <c r="T13">
        <v>1</v>
      </c>
      <c r="U13">
        <v>1</v>
      </c>
      <c r="V13" t="s">
        <v>77</v>
      </c>
      <c r="W13" t="s">
        <v>30</v>
      </c>
      <c r="X13">
        <f>INDEX(Caliber!B11:'Caliber'!C21,MATCH(W13,Caliber!B11:'Caliber'!B21,0),2)</f>
        <v>70</v>
      </c>
      <c r="Y13">
        <f>INDEX(Caliber!C11:'Caliber'!D21,MATCH(W13,Caliber!B11:'Caliber'!B21,0),2)</f>
        <v>1</v>
      </c>
      <c r="Z13" t="s">
        <v>169</v>
      </c>
    </row>
    <row r="14" spans="1:27" x14ac:dyDescent="0.25">
      <c r="X14" t="e">
        <f>INDEX(Caliber!B11:'Caliber'!C21,MATCH(W14,Caliber!B11:'Caliber'!B21,0),2)</f>
        <v>#N/A</v>
      </c>
      <c r="Y14" t="e">
        <f>INDEX(Caliber!C11:'Caliber'!D21,MATCH(W14,Caliber!B11:'Caliber'!B21,0),2)</f>
        <v>#N/A</v>
      </c>
    </row>
    <row r="15" spans="1:27" x14ac:dyDescent="0.25">
      <c r="X15" t="e">
        <f>INDEX(Caliber!B11:'Caliber'!C21,MATCH(W15,Caliber!B11:'Caliber'!B21,0),2)</f>
        <v>#N/A</v>
      </c>
      <c r="Y15" t="e">
        <f>INDEX(Caliber!C11:'Caliber'!D21,MATCH(W15,Caliber!B11:'Caliber'!B21,0),2)</f>
        <v>#N/A</v>
      </c>
    </row>
    <row r="16" spans="1:27" x14ac:dyDescent="0.25">
      <c r="X16" t="e">
        <f>INDEX(Caliber!B11:'Caliber'!C21,MATCH(W16,Caliber!B11:'Caliber'!B21,0),2)</f>
        <v>#N/A</v>
      </c>
      <c r="Y16" t="e">
        <f>INDEX(Caliber!C11:'Caliber'!D21,MATCH(W16,Caliber!B11:'Caliber'!B21,0),2)</f>
        <v>#N/A</v>
      </c>
    </row>
    <row r="17" spans="24:25" x14ac:dyDescent="0.25">
      <c r="X17" t="e">
        <f>INDEX(Caliber!B11:'Caliber'!C21,MATCH(W17,Caliber!B11:'Caliber'!B21,0),2)</f>
        <v>#N/A</v>
      </c>
      <c r="Y17" t="e">
        <f>INDEX(Caliber!C11:'Caliber'!D21,MATCH(W17,Caliber!B11:'Caliber'!B21,0),2)</f>
        <v>#N/A</v>
      </c>
    </row>
    <row r="18" spans="24:25" x14ac:dyDescent="0.25">
      <c r="X18" t="e">
        <f>INDEX(Caliber!B11:'Caliber'!C21,MATCH(W18,Caliber!B11:'Caliber'!B21,0),2)</f>
        <v>#N/A</v>
      </c>
      <c r="Y18" t="e">
        <f>INDEX(Caliber!C11:'Caliber'!D21,MATCH(W18,Caliber!B11:'Caliber'!B21,0),2)</f>
        <v>#N/A</v>
      </c>
    </row>
    <row r="19" spans="24:25" x14ac:dyDescent="0.25">
      <c r="X19" t="e">
        <f>INDEX(Caliber!B11:'Caliber'!C21,MATCH(W19,Caliber!B11:'Caliber'!B21,0),2)</f>
        <v>#N/A</v>
      </c>
      <c r="Y19" t="e">
        <f>INDEX(Caliber!C11:'Caliber'!D21,MATCH(W19,Caliber!B11:'Caliber'!B21,0),2)</f>
        <v>#N/A</v>
      </c>
    </row>
    <row r="20" spans="24:25" x14ac:dyDescent="0.25">
      <c r="X20" t="e">
        <f>INDEX(Caliber!B11:'Caliber'!C21,MATCH(W20,Caliber!B11:'Caliber'!B21,0),2)</f>
        <v>#N/A</v>
      </c>
      <c r="Y20" t="e">
        <f>INDEX(Caliber!C11:'Caliber'!D21,MATCH(W20,Caliber!B11:'Caliber'!B21,0),2)</f>
        <v>#N/A</v>
      </c>
    </row>
    <row r="21" spans="24:25" x14ac:dyDescent="0.25">
      <c r="X21" t="e">
        <f>INDEX(Caliber!B11:'Caliber'!C21,MATCH(W21,Caliber!B11:'Caliber'!B21,0),2)</f>
        <v>#N/A</v>
      </c>
      <c r="Y21" t="e">
        <f>INDEX(Caliber!C11:'Caliber'!D21,MATCH(W21,Caliber!B11:'Caliber'!B21,0),2)</f>
        <v>#N/A</v>
      </c>
    </row>
    <row r="22" spans="24:25" x14ac:dyDescent="0.25">
      <c r="X22" t="e">
        <f>INDEX(Caliber!B11:'Caliber'!C21,MATCH(W22,Caliber!B11:'Caliber'!B21,0),2)</f>
        <v>#N/A</v>
      </c>
      <c r="Y22" t="e">
        <f>INDEX(Caliber!C11:'Caliber'!D21,MATCH(W22,Caliber!B11:'Caliber'!B21,0),2)</f>
        <v>#N/A</v>
      </c>
    </row>
    <row r="23" spans="24:25" x14ac:dyDescent="0.25">
      <c r="X23" t="e">
        <f>INDEX(Caliber!B11:'Caliber'!C21,MATCH(W23,Caliber!B11:'Caliber'!B21,0),2)</f>
        <v>#N/A</v>
      </c>
      <c r="Y23" t="e">
        <f>INDEX(Caliber!C11:'Caliber'!D21,MATCH(W23,Caliber!B11:'Caliber'!B21,0),2)</f>
        <v>#N/A</v>
      </c>
    </row>
    <row r="24" spans="24:25" x14ac:dyDescent="0.25">
      <c r="X24" t="e">
        <f>INDEX(Caliber!B11:'Caliber'!C21,MATCH(W24,Caliber!B11:'Caliber'!B21,0),2)</f>
        <v>#N/A</v>
      </c>
      <c r="Y24" t="e">
        <f>INDEX(Caliber!C11:'Caliber'!D21,MATCH(W24,Caliber!B11:'Caliber'!B21,0),2)</f>
        <v>#N/A</v>
      </c>
    </row>
    <row r="25" spans="24:25" x14ac:dyDescent="0.25">
      <c r="X25" t="e">
        <f>INDEX(Caliber!B11:'Caliber'!C21,MATCH(W25,Caliber!B11:'Caliber'!B21,0),2)</f>
        <v>#N/A</v>
      </c>
      <c r="Y25" t="e">
        <f>INDEX(Caliber!C11:'Caliber'!D21,MATCH(W25,Caliber!B11:'Caliber'!B21,0),2)</f>
        <v>#N/A</v>
      </c>
    </row>
    <row r="26" spans="24:25" x14ac:dyDescent="0.25">
      <c r="X26" t="e">
        <f>INDEX(Caliber!B11:'Caliber'!C21,MATCH(W26,Caliber!B11:'Caliber'!B21,0),2)</f>
        <v>#N/A</v>
      </c>
      <c r="Y26" t="e">
        <f>INDEX(Caliber!C11:'Caliber'!D21,MATCH(W26,Caliber!B11:'Caliber'!B21,0),2)</f>
        <v>#N/A</v>
      </c>
    </row>
    <row r="27" spans="24:25" x14ac:dyDescent="0.25">
      <c r="X27" t="e">
        <f>INDEX(Caliber!B11:'Caliber'!C21,MATCH(W27,Caliber!B11:'Caliber'!B21,0),2)</f>
        <v>#N/A</v>
      </c>
      <c r="Y27" t="e">
        <f>INDEX(Caliber!C11:'Caliber'!D21,MATCH(W27,Caliber!B11:'Caliber'!B21,0),2)</f>
        <v>#N/A</v>
      </c>
    </row>
    <row r="28" spans="24:25" x14ac:dyDescent="0.25">
      <c r="X28" t="e">
        <f>INDEX(Caliber!B11:'Caliber'!C21,MATCH(W28,Caliber!B11:'Caliber'!B21,0),2)</f>
        <v>#N/A</v>
      </c>
      <c r="Y28" t="e">
        <f>INDEX(Caliber!C11:'Caliber'!D21,MATCH(W28,Caliber!B11:'Caliber'!B21,0),2)</f>
        <v>#N/A</v>
      </c>
    </row>
    <row r="29" spans="24:25" x14ac:dyDescent="0.25">
      <c r="X29" t="e">
        <f>INDEX(Caliber!B11:'Caliber'!C21,MATCH(W29,Caliber!B11:'Caliber'!B21,0),2)</f>
        <v>#N/A</v>
      </c>
      <c r="Y29" t="e">
        <f>INDEX(Caliber!C11:'Caliber'!D21,MATCH(W29,Caliber!B11:'Caliber'!B21,0),2)</f>
        <v>#N/A</v>
      </c>
    </row>
    <row r="30" spans="24:25" x14ac:dyDescent="0.25">
      <c r="X30" t="e">
        <f>INDEX(Caliber!B11:'Caliber'!C21,MATCH(W30,Caliber!B11:'Caliber'!B21,0),2)</f>
        <v>#N/A</v>
      </c>
      <c r="Y30" t="e">
        <f>INDEX(Caliber!C11:'Caliber'!D21,MATCH(W30,Caliber!B11:'Caliber'!B21,0),2)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758D-66BB-49AA-8233-CCB9E398E093}">
  <dimension ref="A1:AA2"/>
  <sheetViews>
    <sheetView workbookViewId="0">
      <selection activeCell="C2" sqref="C2"/>
    </sheetView>
  </sheetViews>
  <sheetFormatPr defaultRowHeight="15" x14ac:dyDescent="0.25"/>
  <cols>
    <col min="1" max="1" width="13.140625" customWidth="1"/>
    <col min="5" max="5" width="11.7109375" customWidth="1"/>
    <col min="6" max="6" width="14.28515625" customWidth="1"/>
    <col min="7" max="7" width="12.140625" customWidth="1"/>
    <col min="14" max="14" width="11.42578125" customWidth="1"/>
    <col min="15" max="15" width="10" customWidth="1"/>
    <col min="16" max="16" width="10.140625" customWidth="1"/>
    <col min="17" max="17" width="10" customWidth="1"/>
    <col min="18" max="18" width="9.5703125" customWidth="1"/>
    <col min="19" max="19" width="11.85546875" customWidth="1"/>
    <col min="20" max="20" width="10" customWidth="1"/>
    <col min="21" max="21" width="10.28515625" customWidth="1"/>
    <col min="22" max="22" width="8.5703125" customWidth="1"/>
    <col min="24" max="24" width="11.5703125" customWidth="1"/>
    <col min="25" max="25" width="9.42578125" customWidth="1"/>
  </cols>
  <sheetData>
    <row r="1" spans="1:27" x14ac:dyDescent="0.25">
      <c r="A1" s="19" t="s">
        <v>0</v>
      </c>
      <c r="B1" s="19" t="s">
        <v>59</v>
      </c>
      <c r="C1" s="19" t="s">
        <v>60</v>
      </c>
      <c r="D1" s="19" t="s">
        <v>75</v>
      </c>
      <c r="E1" s="19" t="s">
        <v>61</v>
      </c>
      <c r="F1" s="19" t="s">
        <v>62</v>
      </c>
      <c r="G1" s="19" t="s">
        <v>152</v>
      </c>
      <c r="H1" s="19" t="s">
        <v>170</v>
      </c>
      <c r="I1" s="19" t="s">
        <v>64</v>
      </c>
      <c r="J1" s="19" t="s">
        <v>65</v>
      </c>
      <c r="K1" s="19" t="s">
        <v>66</v>
      </c>
      <c r="L1" s="19" t="s">
        <v>67</v>
      </c>
      <c r="M1" s="19" t="s">
        <v>68</v>
      </c>
      <c r="N1" s="19" t="s">
        <v>69</v>
      </c>
      <c r="O1" s="19" t="s">
        <v>70</v>
      </c>
      <c r="P1" s="19" t="s">
        <v>71</v>
      </c>
      <c r="Q1" s="19" t="s">
        <v>72</v>
      </c>
      <c r="R1" s="19" t="s">
        <v>73</v>
      </c>
      <c r="S1" s="19" t="s">
        <v>74</v>
      </c>
      <c r="T1" s="19" t="s">
        <v>87</v>
      </c>
      <c r="U1" s="19" t="s">
        <v>88</v>
      </c>
      <c r="V1" s="19" t="s">
        <v>89</v>
      </c>
      <c r="W1" s="19" t="s">
        <v>81</v>
      </c>
      <c r="X1" s="19" t="s">
        <v>2</v>
      </c>
      <c r="Y1" s="19" t="s">
        <v>82</v>
      </c>
      <c r="Z1" s="19" t="s">
        <v>79</v>
      </c>
      <c r="AA1" s="19" t="s">
        <v>21</v>
      </c>
    </row>
    <row r="2" spans="1:27" x14ac:dyDescent="0.25">
      <c r="A2" t="s">
        <v>171</v>
      </c>
      <c r="B2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531B-7BBB-4DD3-8835-99962592A6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64D-F43A-47E4-8B6C-A03FB84E62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29F4-F90E-490E-8D34-BB5E6787CD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Caliber</vt:lpstr>
      <vt:lpstr>Pistols</vt:lpstr>
      <vt:lpstr>SMGs</vt:lpstr>
      <vt:lpstr>Rifles</vt:lpstr>
      <vt:lpstr>Snipers</vt:lpstr>
      <vt:lpstr>Shotguns</vt:lpstr>
      <vt:lpstr>LMGs</vt:lpstr>
      <vt:lpstr>Explosives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McLaughlin</dc:creator>
  <cp:lastModifiedBy>Ethan McLaughlin</cp:lastModifiedBy>
  <dcterms:created xsi:type="dcterms:W3CDTF">2024-01-28T00:13:39Z</dcterms:created>
  <dcterms:modified xsi:type="dcterms:W3CDTF">2024-01-28T09:28:12Z</dcterms:modified>
</cp:coreProperties>
</file>