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E5ED135B-9006-4480-A610-FDE473680926}" xr6:coauthVersionLast="47" xr6:coauthVersionMax="47" xr10:uidLastSave="{00000000-0000-0000-0000-000000000000}"/>
  <bookViews>
    <workbookView xWindow="-120" yWindow="-120" windowWidth="29040" windowHeight="15840" activeTab="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2" i="4" l="1"/>
  <c r="Y31" i="4"/>
  <c r="Y2" i="4"/>
  <c r="Y40" i="4"/>
  <c r="Y18" i="4"/>
  <c r="Y19" i="4"/>
  <c r="Y48" i="4"/>
  <c r="Y46" i="4"/>
  <c r="Y17" i="4"/>
  <c r="Y49" i="4"/>
  <c r="X52" i="4"/>
  <c r="X31" i="4"/>
  <c r="X2" i="4"/>
  <c r="X40" i="4"/>
  <c r="X18" i="4"/>
  <c r="X19" i="4"/>
  <c r="X48" i="4"/>
  <c r="X46" i="4"/>
  <c r="X17" i="4"/>
  <c r="X49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9" i="4"/>
  <c r="Y47" i="4"/>
  <c r="Y14" i="4"/>
  <c r="Y28" i="4"/>
  <c r="Y4" i="4"/>
  <c r="Y20" i="4"/>
  <c r="Y41" i="4"/>
  <c r="Y38" i="4"/>
  <c r="Y13" i="4"/>
  <c r="Y50" i="4"/>
  <c r="X47" i="4"/>
  <c r="X14" i="4"/>
  <c r="X28" i="4"/>
  <c r="X4" i="4"/>
  <c r="X20" i="4"/>
  <c r="X41" i="4"/>
  <c r="X38" i="4"/>
  <c r="X13" i="4"/>
  <c r="X50" i="4"/>
  <c r="X9" i="4"/>
  <c r="X43" i="4"/>
  <c r="Y24" i="4"/>
  <c r="Y5" i="4"/>
  <c r="Y37" i="4"/>
  <c r="Y10" i="4"/>
  <c r="Y36" i="4"/>
  <c r="Y6" i="4"/>
  <c r="Y22" i="4"/>
  <c r="Y43" i="4"/>
  <c r="Y27" i="4"/>
  <c r="X24" i="4"/>
  <c r="X5" i="4"/>
  <c r="X37" i="4"/>
  <c r="X10" i="4"/>
  <c r="X36" i="4"/>
  <c r="X6" i="4"/>
  <c r="X22" i="4"/>
  <c r="X27" i="4"/>
  <c r="Y11" i="4"/>
  <c r="Y21" i="4"/>
  <c r="Y42" i="4"/>
  <c r="Y39" i="4"/>
  <c r="Y12" i="4"/>
  <c r="Y26" i="4"/>
  <c r="Y16" i="4"/>
  <c r="Y30" i="4"/>
  <c r="Y51" i="4"/>
  <c r="X11" i="4"/>
  <c r="X21" i="4"/>
  <c r="X42" i="4"/>
  <c r="X39" i="4"/>
  <c r="X12" i="4"/>
  <c r="X26" i="4"/>
  <c r="X16" i="4"/>
  <c r="X30" i="4"/>
  <c r="X51" i="4"/>
  <c r="Y7" i="4"/>
  <c r="X7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5" i="8" a="1"/>
  <c r="Z11" i="6" a="1"/>
  <c r="Y8" i="7" a="1"/>
  <c r="X6" i="3" a="1"/>
  <c r="X8" i="7" a="1"/>
  <c r="X5" i="7" a="1"/>
  <c r="Y15" i="4" a="1"/>
  <c r="X9" i="3" a="1"/>
  <c r="Y4" i="8" a="1"/>
  <c r="Y33" i="4" a="1"/>
  <c r="X3" i="4" a="1"/>
  <c r="X11" i="6" a="1"/>
  <c r="Y2" i="8" a="1"/>
  <c r="X13" i="8" a="1"/>
  <c r="X32" i="4" a="1"/>
  <c r="Y6" i="8" a="1"/>
  <c r="Y16" i="8" a="1"/>
  <c r="X9" i="7" a="1"/>
  <c r="Y9" i="8" a="1"/>
  <c r="X23" i="4" a="1"/>
  <c r="Y5" i="7" a="1"/>
  <c r="X12" i="8" a="1"/>
  <c r="W3" i="2" a="1"/>
  <c r="X44" i="4" a="1"/>
  <c r="Y8" i="8" a="1"/>
  <c r="X11" i="8" a="1"/>
  <c r="X25" i="4" a="1"/>
  <c r="X10" i="8" a="1"/>
  <c r="X14" i="8" a="1"/>
  <c r="Y44" i="4" a="1"/>
  <c r="Y7" i="7" a="1"/>
  <c r="X7" i="8" a="1"/>
  <c r="Y3" i="8" a="1"/>
  <c r="Y13" i="8" a="1"/>
  <c r="Y3" i="7" a="1"/>
  <c r="X4" i="8" a="1"/>
  <c r="X15" i="8" a="1"/>
  <c r="Y29" i="4" a="1"/>
  <c r="Y32" i="4" a="1"/>
  <c r="Y7" i="8" a="1"/>
  <c r="X34" i="4" a="1"/>
  <c r="Y5" i="8" a="1"/>
  <c r="Y45" i="4" a="1"/>
  <c r="Y35" i="4" a="1"/>
  <c r="Y53" i="4" a="1"/>
  <c r="X8" i="4" a="1"/>
  <c r="Y6" i="7" a="1"/>
  <c r="X6" i="7" a="1"/>
  <c r="Y9" i="7" a="1"/>
  <c r="X15" i="4" a="1"/>
  <c r="Y12" i="8" a="1"/>
  <c r="Y15" i="8" a="1"/>
  <c r="Y23" i="4" a="1"/>
  <c r="X2" i="7" a="1"/>
  <c r="Y4" i="7" a="1"/>
  <c r="W9" i="3" a="1"/>
  <c r="X7" i="7" a="1"/>
  <c r="Y25" i="4" a="1"/>
  <c r="X8" i="8" a="1"/>
  <c r="X35" i="4" a="1"/>
  <c r="X6" i="8" a="1"/>
  <c r="X45" i="4" a="1"/>
  <c r="Y8" i="4" a="1"/>
  <c r="Y2" i="7" a="1"/>
  <c r="X53" i="4" a="1"/>
  <c r="X29" i="4" a="1"/>
  <c r="X16" i="8" a="1"/>
  <c r="X3" i="7" a="1"/>
  <c r="Y34" i="4" a="1"/>
  <c r="Y11" i="8" a="1"/>
  <c r="X9" i="8" a="1"/>
  <c r="Y11" i="6" a="1"/>
  <c r="W6" i="3" a="1"/>
  <c r="X2" i="8" a="1"/>
  <c r="X3" i="8" a="1"/>
  <c r="X33" i="4" a="1"/>
  <c r="Y3" i="4" a="1"/>
  <c r="Y10" i="8" a="1"/>
  <c r="X3" i="2" a="1"/>
  <c r="Y14" i="8" a="1"/>
  <c r="X4" i="7" a="1"/>
  <c r="X6" i="3" l="1"/>
  <c r="W6" i="3"/>
  <c r="Z11" i="6"/>
  <c r="Y11" i="6"/>
  <c r="X11" i="6"/>
  <c r="Y9" i="7"/>
  <c r="X9" i="7"/>
  <c r="X9" i="3"/>
  <c r="W9" i="3"/>
  <c r="Y25" i="4"/>
  <c r="X25" i="4"/>
  <c r="X53" i="4"/>
  <c r="Y3" i="4"/>
  <c r="X3" i="4"/>
  <c r="Y8" i="4"/>
  <c r="Y32" i="4"/>
  <c r="Y29" i="4"/>
  <c r="X29" i="4"/>
  <c r="X32" i="4"/>
  <c r="X8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45" i="4"/>
  <c r="Y15" i="4"/>
  <c r="X45" i="4"/>
  <c r="X15" i="4"/>
  <c r="X23" i="4"/>
  <c r="X44" i="4"/>
  <c r="X33" i="4"/>
  <c r="X35" i="4"/>
  <c r="X34" i="4"/>
  <c r="Y53" i="4"/>
  <c r="Y23" i="4"/>
  <c r="Y44" i="4"/>
  <c r="Y33" i="4"/>
  <c r="Y35" i="4"/>
  <c r="Y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<sst xmlns="http://schemas.openxmlformats.org/spreadsheetml/2006/main" count="1546" uniqueCount="482">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</sst>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D1:D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19" workbookViewId="0">
      <selection activeCell="F27" sqref="F2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6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3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C1" activePane="topRight" state="frozen"/>
      <selection pane="topRight" activeCell="I18" sqref="I18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B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200</v>
      </c>
      <c r="B2">
        <v>22</v>
      </c>
      <c r="C2" t="s">
        <v>90</v>
      </c>
      <c r="D2">
        <v>12000</v>
      </c>
      <c r="E2" t="s">
        <v>76</v>
      </c>
      <c r="F2" t="b">
        <v>1</v>
      </c>
      <c r="G2">
        <v>50</v>
      </c>
      <c r="H2">
        <v>125</v>
      </c>
      <c r="I2">
        <v>70</v>
      </c>
      <c r="J2">
        <v>40</v>
      </c>
      <c r="K2">
        <v>55</v>
      </c>
      <c r="L2">
        <v>70</v>
      </c>
      <c r="M2">
        <v>60</v>
      </c>
      <c r="N2">
        <v>45</v>
      </c>
      <c r="O2">
        <v>36</v>
      </c>
      <c r="P2">
        <v>32</v>
      </c>
      <c r="Q2">
        <v>26</v>
      </c>
      <c r="R2">
        <v>200</v>
      </c>
      <c r="S2">
        <v>0</v>
      </c>
      <c r="T2">
        <v>1</v>
      </c>
      <c r="U2">
        <v>1</v>
      </c>
      <c r="V2">
        <v>3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117</v>
      </c>
    </row>
    <row r="3" spans="1:27" x14ac:dyDescent="0.25">
      <c r="A3" t="s">
        <v>455</v>
      </c>
      <c r="B3">
        <v>30</v>
      </c>
      <c r="C3" t="s">
        <v>90</v>
      </c>
      <c r="D3">
        <v>17500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40</v>
      </c>
      <c r="L3">
        <v>70</v>
      </c>
      <c r="M3">
        <v>50</v>
      </c>
      <c r="N3">
        <v>20</v>
      </c>
      <c r="O3">
        <v>36</v>
      </c>
      <c r="P3">
        <v>20</v>
      </c>
      <c r="Q3">
        <v>11</v>
      </c>
      <c r="R3">
        <v>200</v>
      </c>
      <c r="S3">
        <v>0</v>
      </c>
      <c r="T3">
        <v>1</v>
      </c>
      <c r="U3">
        <v>1</v>
      </c>
      <c r="V3">
        <v>3</v>
      </c>
      <c r="W3" t="s">
        <v>26</v>
      </c>
      <c r="X3" cm="1">
        <f t="array" aca="1" ref="X3" ca="1">INDEX(Caliber!B13:'Caliber'!C23,MATCH(INDIRECT(ADDRESS(ROW(),COLUMN()-1)),Caliber!B13:'Caliber'!B23,0),2)</f>
        <v>45</v>
      </c>
      <c r="Y3" cm="1">
        <f t="array" aca="1" ref="Y3" ca="1">INDEX(Caliber!C13:'Caliber'!D23,MATCH(INDIRECT(ADDRESS(ROW(),COLUMN()-2)),Caliber!B13:'Caliber'!B23,0),2)</f>
        <v>0.6</v>
      </c>
      <c r="Z3" t="s">
        <v>79</v>
      </c>
    </row>
    <row r="4" spans="1:27" x14ac:dyDescent="0.25">
      <c r="A4" t="s">
        <v>147</v>
      </c>
      <c r="B4">
        <v>19</v>
      </c>
      <c r="C4" t="s">
        <v>90</v>
      </c>
      <c r="D4">
        <v>17500</v>
      </c>
      <c r="E4" t="s">
        <v>76</v>
      </c>
      <c r="F4" t="b">
        <v>1</v>
      </c>
      <c r="G4">
        <v>50</v>
      </c>
      <c r="H4">
        <v>125</v>
      </c>
      <c r="I4">
        <v>50</v>
      </c>
      <c r="J4">
        <v>35</v>
      </c>
      <c r="K4">
        <v>55</v>
      </c>
      <c r="L4">
        <v>55</v>
      </c>
      <c r="M4">
        <v>60</v>
      </c>
      <c r="N4">
        <v>40</v>
      </c>
      <c r="O4">
        <v>22</v>
      </c>
      <c r="P4">
        <v>32</v>
      </c>
      <c r="Q4">
        <v>10</v>
      </c>
      <c r="R4">
        <v>200</v>
      </c>
      <c r="S4">
        <v>0</v>
      </c>
      <c r="T4">
        <v>3</v>
      </c>
      <c r="U4">
        <v>1</v>
      </c>
      <c r="V4">
        <v>5</v>
      </c>
      <c r="W4" t="s">
        <v>120</v>
      </c>
      <c r="X4">
        <f>INDEX(Caliber!B13:'Caliber'!C23,MATCH(W4,Caliber!B13:'Caliber'!B23,0),2)</f>
        <v>37</v>
      </c>
      <c r="Y4">
        <f>INDEX(Caliber!C13:'Caliber'!D23,MATCH(W4,Caliber!B13:'Caliber'!B23,0),2)</f>
        <v>0.4</v>
      </c>
      <c r="Z4" t="s">
        <v>117</v>
      </c>
    </row>
    <row r="5" spans="1:27" x14ac:dyDescent="0.25">
      <c r="A5" t="s">
        <v>139</v>
      </c>
      <c r="B5">
        <v>28</v>
      </c>
      <c r="C5" t="s">
        <v>90</v>
      </c>
      <c r="D5">
        <v>28000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40</v>
      </c>
      <c r="L5">
        <v>55</v>
      </c>
      <c r="M5">
        <v>45</v>
      </c>
      <c r="N5">
        <v>50</v>
      </c>
      <c r="O5">
        <v>18</v>
      </c>
      <c r="P5">
        <v>28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120</v>
      </c>
      <c r="X5">
        <f>INDEX(Caliber!B13:'Caliber'!C23,MATCH(W5,Caliber!B13:'Caliber'!B23,0),2)</f>
        <v>37</v>
      </c>
      <c r="Y5">
        <f>INDEX(Caliber!C13:'Caliber'!D23,MATCH(W5,Caliber!B13:'Caliber'!B23,0),2)</f>
        <v>0.4</v>
      </c>
      <c r="Z5" t="s">
        <v>125</v>
      </c>
      <c r="AA5" t="s">
        <v>140</v>
      </c>
    </row>
    <row r="6" spans="1:27" x14ac:dyDescent="0.25">
      <c r="A6" t="s">
        <v>133</v>
      </c>
      <c r="B6">
        <v>20</v>
      </c>
      <c r="C6" t="s">
        <v>90</v>
      </c>
      <c r="D6">
        <v>28000</v>
      </c>
      <c r="E6" t="s">
        <v>76</v>
      </c>
      <c r="F6" t="b">
        <v>1</v>
      </c>
      <c r="G6">
        <v>50</v>
      </c>
      <c r="H6">
        <v>125</v>
      </c>
      <c r="I6">
        <v>55</v>
      </c>
      <c r="J6">
        <v>45</v>
      </c>
      <c r="K6">
        <v>60</v>
      </c>
      <c r="L6">
        <v>60</v>
      </c>
      <c r="M6">
        <v>70</v>
      </c>
      <c r="N6">
        <v>45</v>
      </c>
      <c r="O6">
        <v>25</v>
      </c>
      <c r="P6">
        <v>35</v>
      </c>
      <c r="Q6">
        <v>11</v>
      </c>
      <c r="R6">
        <v>200</v>
      </c>
      <c r="S6">
        <v>0</v>
      </c>
      <c r="T6">
        <v>3</v>
      </c>
      <c r="U6">
        <v>1</v>
      </c>
      <c r="V6">
        <v>5</v>
      </c>
      <c r="W6" t="s">
        <v>19</v>
      </c>
      <c r="X6">
        <f>INDEX(Caliber!B13:'Caliber'!C23,MATCH(W6,Caliber!B13:'Caliber'!B23,0),2)</f>
        <v>36</v>
      </c>
      <c r="Y6">
        <f>INDEX(Caliber!C13:'Caliber'!D23,MATCH(W6,Caliber!B13:'Caliber'!B23,0),2)</f>
        <v>0.3</v>
      </c>
      <c r="Z6" t="s">
        <v>134</v>
      </c>
    </row>
    <row r="7" spans="1:27" x14ac:dyDescent="0.25">
      <c r="A7" t="s">
        <v>121</v>
      </c>
      <c r="B7">
        <v>23</v>
      </c>
      <c r="C7" t="s">
        <v>90</v>
      </c>
      <c r="D7">
        <v>30000</v>
      </c>
      <c r="E7" t="s">
        <v>76</v>
      </c>
      <c r="F7" t="b">
        <v>1</v>
      </c>
      <c r="G7">
        <v>50</v>
      </c>
      <c r="H7">
        <v>125</v>
      </c>
      <c r="I7">
        <v>50</v>
      </c>
      <c r="J7">
        <v>45</v>
      </c>
      <c r="K7">
        <v>55</v>
      </c>
      <c r="L7">
        <v>50</v>
      </c>
      <c r="M7">
        <v>60</v>
      </c>
      <c r="N7">
        <v>55</v>
      </c>
      <c r="O7">
        <v>20</v>
      </c>
      <c r="P7">
        <v>30</v>
      </c>
      <c r="Q7">
        <v>12</v>
      </c>
      <c r="R7">
        <v>200</v>
      </c>
      <c r="S7">
        <v>0</v>
      </c>
      <c r="T7">
        <v>3</v>
      </c>
      <c r="U7">
        <v>1</v>
      </c>
      <c r="V7">
        <v>5</v>
      </c>
      <c r="W7" t="s">
        <v>120</v>
      </c>
      <c r="X7">
        <f>INDEX(Caliber!B13:'Caliber'!C23,MATCH(W7,Caliber!B13:'Caliber'!B23,0),2)</f>
        <v>37</v>
      </c>
      <c r="Y7">
        <f>INDEX(Caliber!C13:'Caliber'!D23,MATCH(W7,Caliber!B13:'Caliber'!B23,0),2)</f>
        <v>0.4</v>
      </c>
      <c r="Z7" t="s">
        <v>117</v>
      </c>
    </row>
    <row r="8" spans="1:27" x14ac:dyDescent="0.25">
      <c r="A8" t="s">
        <v>448</v>
      </c>
      <c r="B8">
        <v>23</v>
      </c>
      <c r="C8" t="s">
        <v>90</v>
      </c>
      <c r="D8">
        <v>31000</v>
      </c>
      <c r="E8" t="s">
        <v>76</v>
      </c>
      <c r="F8" t="b">
        <v>1</v>
      </c>
      <c r="G8">
        <v>50</v>
      </c>
      <c r="H8">
        <v>125</v>
      </c>
      <c r="I8">
        <v>66</v>
      </c>
      <c r="J8">
        <v>46</v>
      </c>
      <c r="K8">
        <v>51</v>
      </c>
      <c r="L8">
        <v>78</v>
      </c>
      <c r="M8">
        <v>58</v>
      </c>
      <c r="N8">
        <v>45</v>
      </c>
      <c r="O8">
        <v>30</v>
      </c>
      <c r="P8">
        <v>32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120</v>
      </c>
      <c r="X8" cm="1">
        <f t="array" aca="1" ref="X8" ca="1">INDEX(Caliber!B13:'Caliber'!C23,MATCH(INDIRECT(ADDRESS(ROW(),COLUMN()-1)),Caliber!B13:'Caliber'!B23,0),2)</f>
        <v>37</v>
      </c>
      <c r="Y8" cm="1">
        <f t="array" aca="1" ref="Y8" ca="1">INDEX(Caliber!C13:'Caliber'!D23,MATCH(INDIRECT(ADDRESS(ROW(),COLUMN()-2)),Caliber!B13:'Caliber'!B23,0),2)</f>
        <v>0.4</v>
      </c>
      <c r="Z8" t="s">
        <v>117</v>
      </c>
    </row>
    <row r="9" spans="1:27" x14ac:dyDescent="0.25">
      <c r="A9" t="s">
        <v>142</v>
      </c>
      <c r="B9">
        <v>27</v>
      </c>
      <c r="C9" t="s">
        <v>90</v>
      </c>
      <c r="D9">
        <v>31000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50</v>
      </c>
      <c r="K9">
        <v>55</v>
      </c>
      <c r="L9">
        <v>80</v>
      </c>
      <c r="M9">
        <v>60</v>
      </c>
      <c r="N9">
        <v>45</v>
      </c>
      <c r="O9">
        <v>33</v>
      </c>
      <c r="P9">
        <v>35</v>
      </c>
      <c r="Q9">
        <v>10</v>
      </c>
      <c r="R9">
        <v>200</v>
      </c>
      <c r="S9">
        <v>0</v>
      </c>
      <c r="T9">
        <v>3</v>
      </c>
      <c r="U9">
        <v>1</v>
      </c>
      <c r="V9">
        <v>5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125</v>
      </c>
    </row>
    <row r="10" spans="1:27" x14ac:dyDescent="0.25">
      <c r="A10" t="s">
        <v>136</v>
      </c>
      <c r="B10">
        <v>22</v>
      </c>
      <c r="C10" t="s">
        <v>90</v>
      </c>
      <c r="D10">
        <v>31000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60</v>
      </c>
      <c r="L10">
        <v>65</v>
      </c>
      <c r="M10">
        <v>70</v>
      </c>
      <c r="N10">
        <v>40</v>
      </c>
      <c r="O10">
        <v>33</v>
      </c>
      <c r="P10">
        <v>43</v>
      </c>
      <c r="Q10">
        <v>10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25</v>
      </c>
      <c r="X10">
        <f>INDEX(Caliber!B13:'Caliber'!C23,MATCH(W10,Caliber!B13:'Caliber'!B23,0),2)</f>
        <v>43</v>
      </c>
      <c r="Y10">
        <f>INDEX(Caliber!C13:'Caliber'!D23,MATCH(W10,Caliber!B13:'Caliber'!B23,0),2)</f>
        <v>0.6</v>
      </c>
      <c r="Z10" t="s">
        <v>137</v>
      </c>
    </row>
    <row r="11" spans="1:27" x14ac:dyDescent="0.25">
      <c r="A11" t="s">
        <v>169</v>
      </c>
      <c r="B11">
        <v>24</v>
      </c>
      <c r="C11" t="s">
        <v>90</v>
      </c>
      <c r="D11">
        <v>32000</v>
      </c>
      <c r="E11" t="s">
        <v>76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117</v>
      </c>
    </row>
    <row r="12" spans="1:27" x14ac:dyDescent="0.25">
      <c r="A12" t="s">
        <v>130</v>
      </c>
      <c r="B12">
        <v>24</v>
      </c>
      <c r="C12" t="s">
        <v>90</v>
      </c>
      <c r="D12">
        <v>32000</v>
      </c>
      <c r="E12" t="s">
        <v>76</v>
      </c>
      <c r="F12" t="b">
        <v>1</v>
      </c>
      <c r="G12">
        <v>50</v>
      </c>
      <c r="H12">
        <v>125</v>
      </c>
      <c r="I12">
        <v>60</v>
      </c>
      <c r="J12">
        <v>40</v>
      </c>
      <c r="K12">
        <v>65</v>
      </c>
      <c r="L12">
        <v>70</v>
      </c>
      <c r="M12">
        <v>65</v>
      </c>
      <c r="N12">
        <v>40</v>
      </c>
      <c r="O12">
        <v>24</v>
      </c>
      <c r="P12">
        <v>31</v>
      </c>
      <c r="Q12">
        <v>5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120</v>
      </c>
      <c r="X12">
        <f>INDEX(Caliber!B13:'Caliber'!C23,MATCH(W12,Caliber!B13:'Caliber'!B23,0),2)</f>
        <v>37</v>
      </c>
      <c r="Y12">
        <f>INDEX(Caliber!C13:'Caliber'!D23,MATCH(W12,Caliber!B13:'Caliber'!B23,0),2)</f>
        <v>0.4</v>
      </c>
      <c r="Z12" t="s">
        <v>117</v>
      </c>
    </row>
    <row r="13" spans="1:27" x14ac:dyDescent="0.25">
      <c r="A13" t="s">
        <v>144</v>
      </c>
      <c r="B13">
        <v>25</v>
      </c>
      <c r="C13" t="s">
        <v>90</v>
      </c>
      <c r="D13">
        <v>35000</v>
      </c>
      <c r="E13" t="s">
        <v>76</v>
      </c>
      <c r="F13" t="b">
        <v>1</v>
      </c>
      <c r="G13">
        <v>50</v>
      </c>
      <c r="H13">
        <v>125</v>
      </c>
      <c r="I13">
        <v>55</v>
      </c>
      <c r="J13">
        <v>35</v>
      </c>
      <c r="K13">
        <v>65</v>
      </c>
      <c r="L13">
        <v>70</v>
      </c>
      <c r="M13">
        <v>65</v>
      </c>
      <c r="N13">
        <v>50</v>
      </c>
      <c r="O13">
        <v>30</v>
      </c>
      <c r="P13">
        <v>35</v>
      </c>
      <c r="Q13">
        <v>13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190</v>
      </c>
      <c r="B14">
        <v>24</v>
      </c>
      <c r="C14" t="s">
        <v>90</v>
      </c>
      <c r="D14">
        <v>38000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45</v>
      </c>
      <c r="K14">
        <v>70</v>
      </c>
      <c r="L14">
        <v>80</v>
      </c>
      <c r="M14">
        <v>70</v>
      </c>
      <c r="N14">
        <v>50</v>
      </c>
      <c r="O14">
        <v>32</v>
      </c>
      <c r="P14">
        <v>35</v>
      </c>
      <c r="Q14">
        <v>14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209</v>
      </c>
      <c r="B15">
        <v>31</v>
      </c>
      <c r="C15" t="s">
        <v>90</v>
      </c>
      <c r="D15">
        <v>39000</v>
      </c>
      <c r="E15" t="s">
        <v>76</v>
      </c>
      <c r="F15" t="b">
        <v>1</v>
      </c>
      <c r="G15">
        <v>50</v>
      </c>
      <c r="H15">
        <v>125</v>
      </c>
      <c r="I15">
        <v>65</v>
      </c>
      <c r="J15">
        <v>50</v>
      </c>
      <c r="K15">
        <v>65</v>
      </c>
      <c r="L15">
        <v>80</v>
      </c>
      <c r="M15">
        <v>65</v>
      </c>
      <c r="N15">
        <v>40</v>
      </c>
      <c r="O15">
        <v>37</v>
      </c>
      <c r="P15">
        <v>40</v>
      </c>
      <c r="Q15">
        <v>12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152</v>
      </c>
      <c r="X15" cm="1">
        <f t="array" aca="1" ref="X15" ca="1">INDEX(Caliber!B13:'Caliber'!C23,MATCH(INDIRECT(ADDRESS(ROW(),COLUMN()-1)),Caliber!B13:'Caliber'!B23,0),2)</f>
        <v>45</v>
      </c>
      <c r="Y15" cm="1">
        <f t="array" aca="1" ref="Y15" ca="1">INDEX(Caliber!C13:'Caliber'!D23,MATCH(INDIRECT(ADDRESS(ROW(),COLUMN()-2)),Caliber!B13:'Caliber'!B23,0),2)</f>
        <v>0.6</v>
      </c>
      <c r="Z15" t="s">
        <v>79</v>
      </c>
    </row>
    <row r="16" spans="1:27" x14ac:dyDescent="0.25">
      <c r="A16" t="s">
        <v>127</v>
      </c>
      <c r="B16">
        <v>24</v>
      </c>
      <c r="C16" t="s">
        <v>90</v>
      </c>
      <c r="D16">
        <v>40000</v>
      </c>
      <c r="E16" t="s">
        <v>76</v>
      </c>
      <c r="F16" t="b">
        <v>1</v>
      </c>
      <c r="G16">
        <v>50</v>
      </c>
      <c r="H16">
        <v>125</v>
      </c>
      <c r="I16">
        <v>50</v>
      </c>
      <c r="J16">
        <v>40</v>
      </c>
      <c r="K16">
        <v>52</v>
      </c>
      <c r="L16">
        <v>60</v>
      </c>
      <c r="M16">
        <v>65</v>
      </c>
      <c r="N16">
        <v>60</v>
      </c>
      <c r="O16">
        <v>22</v>
      </c>
      <c r="P16">
        <v>32</v>
      </c>
      <c r="Q16">
        <v>12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120</v>
      </c>
      <c r="X16">
        <f>INDEX(Caliber!B13:'Caliber'!C23,MATCH(W16,Caliber!B13:'Caliber'!B23,0),2)</f>
        <v>37</v>
      </c>
      <c r="Y16">
        <f>INDEX(Caliber!C13:'Caliber'!D23,MATCH(W16,Caliber!B13:'Caliber'!B23,0),2)</f>
        <v>0.4</v>
      </c>
      <c r="Z16" t="s">
        <v>117</v>
      </c>
    </row>
    <row r="17" spans="1:27" x14ac:dyDescent="0.25">
      <c r="A17" t="s">
        <v>193</v>
      </c>
      <c r="B17">
        <v>28</v>
      </c>
      <c r="C17" t="s">
        <v>90</v>
      </c>
      <c r="D17">
        <v>41000</v>
      </c>
      <c r="E17" t="s">
        <v>76</v>
      </c>
      <c r="F17" t="b">
        <v>1</v>
      </c>
      <c r="G17">
        <v>50</v>
      </c>
      <c r="H17">
        <v>125</v>
      </c>
      <c r="I17">
        <v>65</v>
      </c>
      <c r="J17">
        <v>45</v>
      </c>
      <c r="K17">
        <v>70</v>
      </c>
      <c r="L17">
        <v>85</v>
      </c>
      <c r="M17">
        <v>75</v>
      </c>
      <c r="N17">
        <v>45</v>
      </c>
      <c r="O17">
        <v>35</v>
      </c>
      <c r="P17">
        <v>40</v>
      </c>
      <c r="Q17">
        <v>12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152</v>
      </c>
      <c r="X17">
        <f>INDEX(Caliber!B13:'Caliber'!C23,MATCH(W17,Caliber!B13:'Caliber'!B23,0),2)</f>
        <v>45</v>
      </c>
      <c r="Y17">
        <f>INDEX(Caliber!C13:'Caliber'!D23,MATCH(W17,Caliber!B13:'Caliber'!B23,0),2)</f>
        <v>0.6</v>
      </c>
      <c r="Z17" t="s">
        <v>98</v>
      </c>
    </row>
    <row r="18" spans="1:27" x14ac:dyDescent="0.25">
      <c r="A18" t="s">
        <v>198</v>
      </c>
      <c r="B18">
        <v>20</v>
      </c>
      <c r="C18" t="s">
        <v>90</v>
      </c>
      <c r="D18">
        <v>45000</v>
      </c>
      <c r="E18" t="s">
        <v>76</v>
      </c>
      <c r="F18" t="b">
        <v>1</v>
      </c>
      <c r="G18">
        <v>50</v>
      </c>
      <c r="H18">
        <v>125</v>
      </c>
      <c r="I18">
        <v>60</v>
      </c>
      <c r="J18">
        <v>40</v>
      </c>
      <c r="K18">
        <v>65</v>
      </c>
      <c r="L18">
        <v>70</v>
      </c>
      <c r="M18">
        <v>75</v>
      </c>
      <c r="N18">
        <v>40</v>
      </c>
      <c r="O18">
        <v>24</v>
      </c>
      <c r="P18">
        <v>34</v>
      </c>
      <c r="Q18">
        <v>8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28</v>
      </c>
      <c r="X18">
        <f>INDEX(Caliber!B13:'Caliber'!C23,MATCH(W18,Caliber!B13:'Caliber'!B23,0),2)</f>
        <v>51</v>
      </c>
      <c r="Y18">
        <f>INDEX(Caliber!C13:'Caliber'!D23,MATCH(W18,Caliber!B13:'Caliber'!B23,0),2)</f>
        <v>0.7</v>
      </c>
      <c r="Z18" t="s">
        <v>79</v>
      </c>
    </row>
    <row r="19" spans="1:27" x14ac:dyDescent="0.25">
      <c r="A19" t="s">
        <v>197</v>
      </c>
      <c r="B19">
        <v>30</v>
      </c>
      <c r="C19" t="s">
        <v>90</v>
      </c>
      <c r="D19">
        <v>85000</v>
      </c>
      <c r="E19" t="s">
        <v>76</v>
      </c>
      <c r="F19" t="b">
        <v>1</v>
      </c>
      <c r="G19">
        <v>50</v>
      </c>
      <c r="H19">
        <v>125</v>
      </c>
      <c r="I19">
        <v>60</v>
      </c>
      <c r="J19">
        <v>40</v>
      </c>
      <c r="K19">
        <v>45</v>
      </c>
      <c r="L19">
        <v>100</v>
      </c>
      <c r="M19">
        <v>80</v>
      </c>
      <c r="N19">
        <v>55</v>
      </c>
      <c r="O19">
        <v>45</v>
      </c>
      <c r="P19">
        <v>35</v>
      </c>
      <c r="Q19">
        <v>15</v>
      </c>
      <c r="R19">
        <v>200</v>
      </c>
      <c r="S19">
        <v>0</v>
      </c>
      <c r="T19">
        <v>3</v>
      </c>
      <c r="U19">
        <v>3</v>
      </c>
      <c r="V19">
        <v>5</v>
      </c>
      <c r="W19" t="s">
        <v>18</v>
      </c>
      <c r="X19">
        <f>INDEX(Caliber!B13:'Caliber'!C23,MATCH(W19,Caliber!B13:'Caliber'!B23,0),2)</f>
        <v>35</v>
      </c>
      <c r="Y19">
        <f>INDEX(Caliber!C13:'Caliber'!D23,MATCH(W19,Caliber!B13:'Caliber'!B23,0),2)</f>
        <v>0.3</v>
      </c>
      <c r="Z19" t="s">
        <v>109</v>
      </c>
    </row>
    <row r="20" spans="1:27" x14ac:dyDescent="0.25">
      <c r="A20" t="s">
        <v>174</v>
      </c>
      <c r="B20">
        <v>34</v>
      </c>
      <c r="C20" t="s">
        <v>90</v>
      </c>
      <c r="D20" t="s">
        <v>76</v>
      </c>
      <c r="E20" t="s">
        <v>123</v>
      </c>
      <c r="F20" t="b">
        <v>1</v>
      </c>
      <c r="G20">
        <v>50</v>
      </c>
      <c r="H20">
        <v>125</v>
      </c>
      <c r="I20">
        <v>55</v>
      </c>
      <c r="J20">
        <v>32</v>
      </c>
      <c r="K20">
        <v>30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7</v>
      </c>
      <c r="R20">
        <v>200</v>
      </c>
      <c r="S20">
        <v>0</v>
      </c>
      <c r="T20">
        <v>3</v>
      </c>
      <c r="U20">
        <v>1</v>
      </c>
      <c r="V20">
        <v>1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129</v>
      </c>
    </row>
    <row r="21" spans="1:27" x14ac:dyDescent="0.25">
      <c r="A21" t="s">
        <v>172</v>
      </c>
      <c r="B21">
        <v>33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60</v>
      </c>
      <c r="J21">
        <v>40</v>
      </c>
      <c r="K21">
        <v>30</v>
      </c>
      <c r="L21">
        <v>70</v>
      </c>
      <c r="M21">
        <v>65</v>
      </c>
      <c r="N21">
        <v>50</v>
      </c>
      <c r="O21">
        <v>24</v>
      </c>
      <c r="P21">
        <v>31</v>
      </c>
      <c r="Q21">
        <v>7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129</v>
      </c>
    </row>
    <row r="22" spans="1:27" x14ac:dyDescent="0.25">
      <c r="A22" t="s">
        <v>173</v>
      </c>
      <c r="B22">
        <v>33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60</v>
      </c>
      <c r="J22">
        <v>40</v>
      </c>
      <c r="K22">
        <v>30</v>
      </c>
      <c r="L22">
        <v>75</v>
      </c>
      <c r="M22">
        <v>65</v>
      </c>
      <c r="N22">
        <v>50</v>
      </c>
      <c r="O22">
        <v>24</v>
      </c>
      <c r="P22">
        <v>31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7" x14ac:dyDescent="0.25">
      <c r="A23" t="s">
        <v>207</v>
      </c>
      <c r="B23">
        <v>33</v>
      </c>
      <c r="C23" t="s">
        <v>90</v>
      </c>
      <c r="D23">
        <v>36000</v>
      </c>
      <c r="E23" t="s">
        <v>76</v>
      </c>
      <c r="F23" t="b">
        <v>1</v>
      </c>
      <c r="G23">
        <v>50</v>
      </c>
      <c r="H23">
        <v>125</v>
      </c>
      <c r="I23">
        <v>55</v>
      </c>
      <c r="J23">
        <v>45</v>
      </c>
      <c r="K23">
        <v>40</v>
      </c>
      <c r="L23">
        <v>75</v>
      </c>
      <c r="M23">
        <v>55</v>
      </c>
      <c r="N23">
        <v>35</v>
      </c>
      <c r="O23">
        <v>33</v>
      </c>
      <c r="P23">
        <v>36</v>
      </c>
      <c r="Q23">
        <v>11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152</v>
      </c>
      <c r="X23" cm="1">
        <f t="array" aca="1" ref="X23" ca="1">INDEX(Caliber!B13:'Caliber'!C23,MATCH(INDIRECT(ADDRESS(ROW(),COLUMN()-1)),Caliber!B13:'Caliber'!B23,0),2)</f>
        <v>45</v>
      </c>
      <c r="Y23" cm="1">
        <f t="array" aca="1" ref="Y23" ca="1">INDEX(Caliber!C13:'Caliber'!D23,MATCH(INDIRECT(ADDRESS(ROW(),COLUMN()-2)),Caliber!B13:'Caliber'!B23,0),2)</f>
        <v>0.6</v>
      </c>
      <c r="Z23" t="s">
        <v>208</v>
      </c>
    </row>
    <row r="24" spans="1:27" x14ac:dyDescent="0.25">
      <c r="A24" t="s">
        <v>141</v>
      </c>
      <c r="B24">
        <v>30</v>
      </c>
      <c r="C24" t="s">
        <v>90</v>
      </c>
      <c r="D24" t="s">
        <v>76</v>
      </c>
      <c r="E24" t="s">
        <v>76</v>
      </c>
      <c r="F24" t="b">
        <v>1</v>
      </c>
      <c r="G24">
        <v>50</v>
      </c>
      <c r="H24">
        <v>125</v>
      </c>
      <c r="I24">
        <v>70</v>
      </c>
      <c r="J24">
        <v>45</v>
      </c>
      <c r="K24">
        <v>40</v>
      </c>
      <c r="L24">
        <v>74</v>
      </c>
      <c r="M24">
        <v>40</v>
      </c>
      <c r="N24">
        <v>35</v>
      </c>
      <c r="O24">
        <v>23</v>
      </c>
      <c r="P24">
        <v>33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120</v>
      </c>
      <c r="X24">
        <f>INDEX(Caliber!B13:'Caliber'!C23,MATCH(W24,Caliber!B13:'Caliber'!B23,0),2)</f>
        <v>37</v>
      </c>
      <c r="Y24">
        <f>INDEX(Caliber!C13:'Caliber'!D23,MATCH(W24,Caliber!B13:'Caliber'!B23,0),2)</f>
        <v>0.4</v>
      </c>
      <c r="Z24" t="s">
        <v>125</v>
      </c>
      <c r="AA24" t="s">
        <v>140</v>
      </c>
    </row>
    <row r="25" spans="1:27" x14ac:dyDescent="0.25">
      <c r="A25" t="s">
        <v>456</v>
      </c>
      <c r="B25">
        <v>32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70</v>
      </c>
      <c r="J25">
        <v>45</v>
      </c>
      <c r="K25">
        <v>40</v>
      </c>
      <c r="L25">
        <v>90</v>
      </c>
      <c r="M25">
        <v>65</v>
      </c>
      <c r="N25">
        <v>15</v>
      </c>
      <c r="O25">
        <v>50</v>
      </c>
      <c r="P25">
        <v>40</v>
      </c>
      <c r="Q25">
        <v>11</v>
      </c>
      <c r="R25">
        <v>200</v>
      </c>
      <c r="S25">
        <v>0</v>
      </c>
      <c r="T25">
        <v>1</v>
      </c>
      <c r="U25">
        <v>1</v>
      </c>
      <c r="V25">
        <v>3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7" x14ac:dyDescent="0.25">
      <c r="A26" t="s">
        <v>128</v>
      </c>
      <c r="B26">
        <v>26</v>
      </c>
      <c r="C26" t="s">
        <v>90</v>
      </c>
      <c r="D26" t="s">
        <v>76</v>
      </c>
      <c r="E26" t="s">
        <v>76</v>
      </c>
      <c r="F26" t="b">
        <v>1</v>
      </c>
      <c r="G26">
        <v>50</v>
      </c>
      <c r="H26">
        <v>125</v>
      </c>
      <c r="I26">
        <v>65</v>
      </c>
      <c r="J26">
        <v>40</v>
      </c>
      <c r="K26">
        <v>52</v>
      </c>
      <c r="L26">
        <v>80</v>
      </c>
      <c r="M26">
        <v>60</v>
      </c>
      <c r="N26">
        <v>50</v>
      </c>
      <c r="O26">
        <v>27</v>
      </c>
      <c r="P26">
        <v>37</v>
      </c>
      <c r="Q26">
        <v>13</v>
      </c>
      <c r="R26">
        <v>200</v>
      </c>
      <c r="S26">
        <v>0</v>
      </c>
      <c r="T26">
        <v>3</v>
      </c>
      <c r="U26">
        <v>1</v>
      </c>
      <c r="V26">
        <v>5</v>
      </c>
      <c r="W26" t="s">
        <v>120</v>
      </c>
      <c r="X26">
        <f>INDEX(Caliber!B13:'Caliber'!C23,MATCH(W26,Caliber!B13:'Caliber'!B23,0),2)</f>
        <v>37</v>
      </c>
      <c r="Y26">
        <f>INDEX(Caliber!C13:'Caliber'!D23,MATCH(W26,Caliber!B13:'Caliber'!B23,0),2)</f>
        <v>0.4</v>
      </c>
      <c r="Z26" t="s">
        <v>117</v>
      </c>
    </row>
    <row r="27" spans="1:27" x14ac:dyDescent="0.25">
      <c r="A27" t="s">
        <v>170</v>
      </c>
      <c r="B27">
        <v>26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80</v>
      </c>
      <c r="J27">
        <v>37</v>
      </c>
      <c r="K27">
        <v>53</v>
      </c>
      <c r="L27">
        <v>95</v>
      </c>
      <c r="M27">
        <v>65</v>
      </c>
      <c r="N27">
        <v>50</v>
      </c>
      <c r="O27">
        <v>29</v>
      </c>
      <c r="P27">
        <v>41</v>
      </c>
      <c r="Q27">
        <v>12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120</v>
      </c>
      <c r="X27">
        <f>INDEX(Caliber!B13:'Caliber'!C23,MATCH(W27,Caliber!B13:'Caliber'!B23,0),2)</f>
        <v>37</v>
      </c>
      <c r="Y27">
        <f>INDEX(Caliber!C13:'Caliber'!D23,MATCH(W27,Caliber!B13:'Caliber'!B23,0),2)</f>
        <v>0.4</v>
      </c>
      <c r="Z27" t="s">
        <v>117</v>
      </c>
    </row>
    <row r="28" spans="1:27" x14ac:dyDescent="0.25">
      <c r="A28" t="s">
        <v>189</v>
      </c>
      <c r="B28">
        <v>21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65</v>
      </c>
      <c r="J28">
        <v>35</v>
      </c>
      <c r="K28">
        <v>55</v>
      </c>
      <c r="L28">
        <v>75</v>
      </c>
      <c r="M28">
        <v>55</v>
      </c>
      <c r="N28">
        <v>30</v>
      </c>
      <c r="O28">
        <v>27</v>
      </c>
      <c r="P28">
        <v>37</v>
      </c>
      <c r="Q28">
        <v>10</v>
      </c>
      <c r="R28">
        <v>200</v>
      </c>
      <c r="S28">
        <v>0</v>
      </c>
      <c r="T28">
        <v>3</v>
      </c>
      <c r="U28">
        <v>1</v>
      </c>
      <c r="V28">
        <v>5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7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7" x14ac:dyDescent="0.25">
      <c r="A30" t="s">
        <v>126</v>
      </c>
      <c r="B30">
        <v>25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65</v>
      </c>
      <c r="J30">
        <v>45</v>
      </c>
      <c r="K30">
        <v>55</v>
      </c>
      <c r="L30">
        <v>70</v>
      </c>
      <c r="M30">
        <v>55</v>
      </c>
      <c r="N30">
        <v>50</v>
      </c>
      <c r="O30">
        <v>25</v>
      </c>
      <c r="P30">
        <v>35</v>
      </c>
      <c r="Q30">
        <v>12</v>
      </c>
      <c r="R30">
        <v>200</v>
      </c>
      <c r="S30">
        <v>0</v>
      </c>
      <c r="T30">
        <v>3</v>
      </c>
      <c r="U30">
        <v>1</v>
      </c>
      <c r="V30">
        <v>5</v>
      </c>
      <c r="W30" t="s">
        <v>120</v>
      </c>
      <c r="X30">
        <f>INDEX(Caliber!B13:'Caliber'!C23,MATCH(W30,Caliber!B13:'Caliber'!B23,0),2)</f>
        <v>37</v>
      </c>
      <c r="Y30">
        <f>INDEX(Caliber!C13:'Caliber'!D23,MATCH(W30,Caliber!B13:'Caliber'!B23,0),2)</f>
        <v>0.4</v>
      </c>
      <c r="Z30" t="s">
        <v>117</v>
      </c>
    </row>
    <row r="31" spans="1:27" x14ac:dyDescent="0.25">
      <c r="A31" t="s">
        <v>201</v>
      </c>
      <c r="B31">
        <v>22</v>
      </c>
      <c r="C31" t="s">
        <v>90</v>
      </c>
      <c r="D31" t="s">
        <v>76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35</v>
      </c>
      <c r="K31">
        <v>60</v>
      </c>
      <c r="L31">
        <v>55</v>
      </c>
      <c r="M31">
        <v>55</v>
      </c>
      <c r="N31">
        <v>40</v>
      </c>
      <c r="O31">
        <v>33</v>
      </c>
      <c r="P31">
        <v>30</v>
      </c>
      <c r="Q31">
        <v>11</v>
      </c>
      <c r="R31">
        <v>200</v>
      </c>
      <c r="S31">
        <v>0</v>
      </c>
      <c r="T31">
        <v>1</v>
      </c>
      <c r="U31">
        <v>1</v>
      </c>
      <c r="V31">
        <v>3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7" x14ac:dyDescent="0.25">
      <c r="A32" t="s">
        <v>451</v>
      </c>
      <c r="B32">
        <v>24</v>
      </c>
      <c r="C32" t="s">
        <v>90</v>
      </c>
      <c r="D32" t="s">
        <v>76</v>
      </c>
      <c r="E32" t="s">
        <v>76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60</v>
      </c>
      <c r="L32">
        <v>90</v>
      </c>
      <c r="M32">
        <v>50</v>
      </c>
      <c r="N32">
        <v>60</v>
      </c>
      <c r="O32">
        <v>60</v>
      </c>
      <c r="P32">
        <v>40</v>
      </c>
      <c r="Q32">
        <v>50</v>
      </c>
      <c r="R32">
        <v>200</v>
      </c>
      <c r="S32">
        <v>0</v>
      </c>
      <c r="T32">
        <v>1</v>
      </c>
      <c r="U32">
        <v>1</v>
      </c>
      <c r="V32">
        <v>3</v>
      </c>
      <c r="W32" t="s">
        <v>120</v>
      </c>
      <c r="X32" cm="1">
        <f t="array" aca="1" ref="X32" ca="1">INDEX(Caliber!B13:'Caliber'!C23,MATCH(INDIRECT(ADDRESS(ROW(),COLUMN()-1)),Caliber!B13:'Caliber'!B23,0),2)</f>
        <v>37</v>
      </c>
      <c r="Y32" cm="1">
        <f t="array" aca="1" ref="Y32" ca="1">INDEX(Caliber!C13:'Caliber'!D23,MATCH(INDIRECT(ADDRESS(ROW(),COLUMN()-2)),Caliber!B13:'Caliber'!B23,0),2)</f>
        <v>0.4</v>
      </c>
      <c r="Z32" t="s">
        <v>117</v>
      </c>
    </row>
    <row r="33" spans="1:26" x14ac:dyDescent="0.25">
      <c r="A33" t="s">
        <v>205</v>
      </c>
      <c r="B33">
        <v>23</v>
      </c>
      <c r="C33" t="s">
        <v>90</v>
      </c>
      <c r="D33" t="s">
        <v>76</v>
      </c>
      <c r="E33" t="s">
        <v>76</v>
      </c>
      <c r="F33" t="b">
        <v>1</v>
      </c>
      <c r="G33">
        <v>50</v>
      </c>
      <c r="H33">
        <v>125</v>
      </c>
      <c r="I33">
        <v>55</v>
      </c>
      <c r="J33">
        <v>45</v>
      </c>
      <c r="K33">
        <v>60</v>
      </c>
      <c r="L33">
        <v>50</v>
      </c>
      <c r="M33">
        <v>60</v>
      </c>
      <c r="N33">
        <v>35</v>
      </c>
      <c r="O33">
        <v>24</v>
      </c>
      <c r="P33">
        <v>34</v>
      </c>
      <c r="Q33">
        <v>10</v>
      </c>
      <c r="R33">
        <v>200</v>
      </c>
      <c r="S33">
        <v>0</v>
      </c>
      <c r="T33">
        <v>3</v>
      </c>
      <c r="U33">
        <v>1</v>
      </c>
      <c r="V33">
        <v>5</v>
      </c>
      <c r="W33" t="s">
        <v>19</v>
      </c>
      <c r="X33" cm="1">
        <f t="array" aca="1" ref="X33" ca="1">INDEX(Caliber!B13:'Caliber'!C23,MATCH(INDIRECT(ADDRESS(ROW(),COLUMN()-1)),Caliber!B13:'Caliber'!B23,0),2)</f>
        <v>36</v>
      </c>
      <c r="Y33" cm="1">
        <f t="array" aca="1" ref="Y33" ca="1">INDEX(Caliber!C13:'Caliber'!D23,MATCH(INDIRECT(ADDRESS(ROW(),COLUMN()-2)),Caliber!B13:'Caliber'!B23,0),2)</f>
        <v>0.3</v>
      </c>
      <c r="Z33" t="s">
        <v>134</v>
      </c>
    </row>
    <row r="34" spans="1:26" x14ac:dyDescent="0.25">
      <c r="A34" t="s">
        <v>203</v>
      </c>
      <c r="B34">
        <v>24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55</v>
      </c>
      <c r="J34">
        <v>45</v>
      </c>
      <c r="K34">
        <v>60</v>
      </c>
      <c r="L34">
        <v>55</v>
      </c>
      <c r="M34">
        <v>65</v>
      </c>
      <c r="N34">
        <v>25</v>
      </c>
      <c r="O34">
        <v>28</v>
      </c>
      <c r="P34">
        <v>38</v>
      </c>
      <c r="Q34">
        <v>7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25</v>
      </c>
      <c r="X34" cm="1">
        <f t="array" aca="1" ref="X34" ca="1">INDEX(Caliber!B13:'Caliber'!C23,MATCH(INDIRECT(ADDRESS(ROW(),COLUMN()-1)),Caliber!B13:'Caliber'!B23,0),2)</f>
        <v>43</v>
      </c>
      <c r="Y34" cm="1">
        <f t="array" aca="1" ref="Y34" ca="1">INDEX(Caliber!C13:'Caliber'!D23,MATCH(INDIRECT(ADDRESS(ROW(),COLUMN()-2)),Caliber!B13:'Caliber'!B23,0),2)</f>
        <v>0.6</v>
      </c>
      <c r="Z34" t="s">
        <v>137</v>
      </c>
    </row>
    <row r="35" spans="1:26" x14ac:dyDescent="0.25">
      <c r="A35" s="102" t="s">
        <v>204</v>
      </c>
      <c r="B35">
        <v>19</v>
      </c>
      <c r="C35" t="s">
        <v>90</v>
      </c>
      <c r="D35">
        <v>31000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45</v>
      </c>
      <c r="K35">
        <v>65</v>
      </c>
      <c r="L35">
        <v>70</v>
      </c>
      <c r="M35">
        <v>75</v>
      </c>
      <c r="N35">
        <v>45</v>
      </c>
      <c r="O35">
        <v>29</v>
      </c>
      <c r="P35">
        <v>39</v>
      </c>
      <c r="Q35">
        <v>8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25</v>
      </c>
      <c r="X35" cm="1">
        <f t="array" aca="1" ref="X35" ca="1">INDEX(Caliber!B13:'Caliber'!C23,MATCH(INDIRECT(ADDRESS(ROW(),COLUMN()-1)),Caliber!B13:'Caliber'!B23,0),2)</f>
        <v>43</v>
      </c>
      <c r="Y35" cm="1">
        <f t="array" aca="1" ref="Y35" ca="1">INDEX(Caliber!C13:'Caliber'!D23,MATCH(INDIRECT(ADDRESS(ROW(),COLUMN()-2)),Caliber!B13:'Caliber'!B23,0),2)</f>
        <v>0.6</v>
      </c>
      <c r="Z35" t="s">
        <v>137</v>
      </c>
    </row>
    <row r="36" spans="1:26" x14ac:dyDescent="0.25">
      <c r="A36" t="s">
        <v>135</v>
      </c>
      <c r="B36">
        <v>22</v>
      </c>
      <c r="C36" t="s">
        <v>90</v>
      </c>
      <c r="D36" t="s">
        <v>76</v>
      </c>
      <c r="E36" t="s">
        <v>76</v>
      </c>
      <c r="F36" t="b">
        <v>1</v>
      </c>
      <c r="G36">
        <v>50</v>
      </c>
      <c r="H36">
        <v>125</v>
      </c>
      <c r="I36">
        <v>70</v>
      </c>
      <c r="J36">
        <v>45</v>
      </c>
      <c r="K36">
        <v>60</v>
      </c>
      <c r="L36">
        <v>80</v>
      </c>
      <c r="M36">
        <v>65</v>
      </c>
      <c r="N36">
        <v>35</v>
      </c>
      <c r="O36">
        <v>30</v>
      </c>
      <c r="P36">
        <v>40</v>
      </c>
      <c r="Q36">
        <v>11</v>
      </c>
      <c r="R36">
        <v>200</v>
      </c>
      <c r="S36">
        <v>0</v>
      </c>
      <c r="T36">
        <v>3</v>
      </c>
      <c r="U36">
        <v>1</v>
      </c>
      <c r="V36">
        <v>5</v>
      </c>
      <c r="W36" t="s">
        <v>19</v>
      </c>
      <c r="X36">
        <f>INDEX(Caliber!B13:'Caliber'!C23,MATCH(W36,Caliber!B13:'Caliber'!B23,0),2)</f>
        <v>36</v>
      </c>
      <c r="Y36">
        <f>INDEX(Caliber!C13:'Caliber'!D23,MATCH(W36,Caliber!B13:'Caliber'!B23,0),2)</f>
        <v>0.3</v>
      </c>
      <c r="Z36" t="s">
        <v>134</v>
      </c>
    </row>
    <row r="37" spans="1:26" x14ac:dyDescent="0.25">
      <c r="A37" t="s">
        <v>138</v>
      </c>
      <c r="B37">
        <v>24</v>
      </c>
      <c r="C37" t="s">
        <v>90</v>
      </c>
      <c r="D37" t="s">
        <v>76</v>
      </c>
      <c r="E37" t="s">
        <v>76</v>
      </c>
      <c r="F37" t="b">
        <v>1</v>
      </c>
      <c r="G37">
        <v>50</v>
      </c>
      <c r="H37">
        <v>125</v>
      </c>
      <c r="I37">
        <v>70</v>
      </c>
      <c r="J37">
        <v>45</v>
      </c>
      <c r="K37">
        <v>60</v>
      </c>
      <c r="L37">
        <v>85</v>
      </c>
      <c r="M37">
        <v>65</v>
      </c>
      <c r="N37">
        <v>30</v>
      </c>
      <c r="O37">
        <v>38</v>
      </c>
      <c r="P37">
        <v>48</v>
      </c>
      <c r="Q37">
        <v>10</v>
      </c>
      <c r="R37">
        <v>200</v>
      </c>
      <c r="S37">
        <v>0</v>
      </c>
      <c r="T37">
        <v>3</v>
      </c>
      <c r="U37">
        <v>1</v>
      </c>
      <c r="V37">
        <v>5</v>
      </c>
      <c r="W37" t="s">
        <v>25</v>
      </c>
      <c r="X37">
        <f>INDEX(Caliber!B13:'Caliber'!C23,MATCH(W37,Caliber!B13:'Caliber'!B23,0),2)</f>
        <v>43</v>
      </c>
      <c r="Y37">
        <f>INDEX(Caliber!C13:'Caliber'!D23,MATCH(W37,Caliber!B13:'Caliber'!B23,0),2)</f>
        <v>0.6</v>
      </c>
      <c r="Z37" t="s">
        <v>137</v>
      </c>
    </row>
    <row r="38" spans="1:26" x14ac:dyDescent="0.25">
      <c r="A38" t="s">
        <v>145</v>
      </c>
      <c r="B38">
        <v>27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75</v>
      </c>
      <c r="J38">
        <v>32</v>
      </c>
      <c r="K38">
        <v>62</v>
      </c>
      <c r="L38">
        <v>90</v>
      </c>
      <c r="M38">
        <v>64</v>
      </c>
      <c r="N38">
        <v>50</v>
      </c>
      <c r="O38">
        <v>35</v>
      </c>
      <c r="P38">
        <v>40</v>
      </c>
      <c r="Q38">
        <v>13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131</v>
      </c>
      <c r="B39">
        <v>26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80</v>
      </c>
      <c r="J39">
        <v>37</v>
      </c>
      <c r="K39">
        <v>62</v>
      </c>
      <c r="L39">
        <v>90</v>
      </c>
      <c r="M39">
        <v>65</v>
      </c>
      <c r="N39">
        <v>40</v>
      </c>
      <c r="O39">
        <v>29</v>
      </c>
      <c r="P39">
        <v>41</v>
      </c>
      <c r="Q39">
        <v>10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120</v>
      </c>
      <c r="X39">
        <f>INDEX(Caliber!B13:'Caliber'!C23,MATCH(W39,Caliber!B13:'Caliber'!B23,0),2)</f>
        <v>37</v>
      </c>
      <c r="Y39">
        <f>INDEX(Caliber!C13:'Caliber'!D23,MATCH(W39,Caliber!B13:'Caliber'!B23,0),2)</f>
        <v>0.4</v>
      </c>
      <c r="Z39" t="s">
        <v>117</v>
      </c>
    </row>
    <row r="40" spans="1:26" x14ac:dyDescent="0.25">
      <c r="A40" t="s">
        <v>199</v>
      </c>
      <c r="B40">
        <v>20</v>
      </c>
      <c r="C40" t="s">
        <v>75</v>
      </c>
      <c r="D40" t="s">
        <v>76</v>
      </c>
      <c r="E40" t="s">
        <v>76</v>
      </c>
      <c r="F40" t="b">
        <v>0</v>
      </c>
      <c r="G40">
        <v>100</v>
      </c>
      <c r="H40">
        <v>100</v>
      </c>
      <c r="I40">
        <v>50</v>
      </c>
      <c r="J40">
        <v>30</v>
      </c>
      <c r="K40">
        <v>65</v>
      </c>
      <c r="L40">
        <v>30</v>
      </c>
      <c r="M40">
        <v>60</v>
      </c>
      <c r="N40">
        <v>10</v>
      </c>
      <c r="O40">
        <v>5</v>
      </c>
      <c r="P40">
        <v>15</v>
      </c>
      <c r="Q40">
        <v>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28</v>
      </c>
      <c r="X40">
        <f>INDEX(Caliber!B13:'Caliber'!C23,MATCH(W40,Caliber!B13:'Caliber'!B23,0),2)</f>
        <v>51</v>
      </c>
      <c r="Y40">
        <f>INDEX(Caliber!C13:'Caliber'!D23,MATCH(W40,Caliber!B13:'Caliber'!B23,0),2)</f>
        <v>0.7</v>
      </c>
      <c r="Z40" t="s">
        <v>79</v>
      </c>
    </row>
    <row r="41" spans="1:26" x14ac:dyDescent="0.25">
      <c r="A41" t="s">
        <v>146</v>
      </c>
      <c r="B41">
        <v>37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55</v>
      </c>
      <c r="J41">
        <v>32</v>
      </c>
      <c r="K41">
        <v>65</v>
      </c>
      <c r="L41">
        <v>70</v>
      </c>
      <c r="M41">
        <v>65</v>
      </c>
      <c r="N41">
        <v>50</v>
      </c>
      <c r="O41">
        <v>30</v>
      </c>
      <c r="P41">
        <v>35</v>
      </c>
      <c r="Q41">
        <v>18</v>
      </c>
      <c r="R41">
        <v>200</v>
      </c>
      <c r="S41">
        <v>0</v>
      </c>
      <c r="T41">
        <v>3</v>
      </c>
      <c r="U41">
        <v>1</v>
      </c>
      <c r="V41">
        <v>1</v>
      </c>
      <c r="W41" t="s">
        <v>120</v>
      </c>
      <c r="X41">
        <f>INDEX(Caliber!B13:'Caliber'!C23,MATCH(W41,Caliber!B13:'Caliber'!B23,0),2)</f>
        <v>37</v>
      </c>
      <c r="Y41">
        <f>INDEX(Caliber!C13:'Caliber'!D23,MATCH(W41,Caliber!B13:'Caliber'!B23,0),2)</f>
        <v>0.4</v>
      </c>
      <c r="Z41" t="s">
        <v>125</v>
      </c>
    </row>
    <row r="42" spans="1:26" x14ac:dyDescent="0.25">
      <c r="A42" t="s">
        <v>132</v>
      </c>
      <c r="B42">
        <v>36</v>
      </c>
      <c r="C42" t="s">
        <v>90</v>
      </c>
      <c r="D42" t="s">
        <v>76</v>
      </c>
      <c r="E42" t="s">
        <v>123</v>
      </c>
      <c r="F42" t="b">
        <v>1</v>
      </c>
      <c r="G42">
        <v>50</v>
      </c>
      <c r="H42">
        <v>125</v>
      </c>
      <c r="I42">
        <v>60</v>
      </c>
      <c r="J42">
        <v>40</v>
      </c>
      <c r="K42">
        <v>65</v>
      </c>
      <c r="L42">
        <v>70</v>
      </c>
      <c r="M42">
        <v>65</v>
      </c>
      <c r="N42">
        <v>50</v>
      </c>
      <c r="O42">
        <v>24</v>
      </c>
      <c r="P42">
        <v>31</v>
      </c>
      <c r="Q42">
        <v>18</v>
      </c>
      <c r="R42">
        <v>200</v>
      </c>
      <c r="S42">
        <v>0</v>
      </c>
      <c r="T42">
        <v>3</v>
      </c>
      <c r="U42">
        <v>1</v>
      </c>
      <c r="V42">
        <v>1</v>
      </c>
      <c r="W42" t="s">
        <v>120</v>
      </c>
      <c r="X42">
        <f>INDEX(Caliber!B13:'Caliber'!C23,MATCH(W42,Caliber!B13:'Caliber'!B23,0),2)</f>
        <v>37</v>
      </c>
      <c r="Y42">
        <f>INDEX(Caliber!C13:'Caliber'!D23,MATCH(W42,Caliber!B13:'Caliber'!B23,0),2)</f>
        <v>0.4</v>
      </c>
      <c r="Z42" t="s">
        <v>125</v>
      </c>
    </row>
    <row r="43" spans="1:26" x14ac:dyDescent="0.25">
      <c r="A43" t="s">
        <v>171</v>
      </c>
      <c r="B43">
        <v>36</v>
      </c>
      <c r="C43" t="s">
        <v>90</v>
      </c>
      <c r="D43" t="s">
        <v>76</v>
      </c>
      <c r="E43" t="s">
        <v>123</v>
      </c>
      <c r="F43" t="b">
        <v>1</v>
      </c>
      <c r="G43">
        <v>50</v>
      </c>
      <c r="H43">
        <v>125</v>
      </c>
      <c r="I43">
        <v>60</v>
      </c>
      <c r="J43">
        <v>40</v>
      </c>
      <c r="K43">
        <v>65</v>
      </c>
      <c r="L43">
        <v>75</v>
      </c>
      <c r="M43">
        <v>65</v>
      </c>
      <c r="N43">
        <v>50</v>
      </c>
      <c r="O43">
        <v>24</v>
      </c>
      <c r="P43">
        <v>31</v>
      </c>
      <c r="Q43">
        <v>18</v>
      </c>
      <c r="R43">
        <v>200</v>
      </c>
      <c r="S43">
        <v>0</v>
      </c>
      <c r="T43">
        <v>3</v>
      </c>
      <c r="U43">
        <v>1</v>
      </c>
      <c r="V43">
        <v>1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125</v>
      </c>
    </row>
    <row r="44" spans="1:26" x14ac:dyDescent="0.25">
      <c r="A44" t="s">
        <v>206</v>
      </c>
      <c r="B44">
        <v>38</v>
      </c>
      <c r="C44" t="s">
        <v>90</v>
      </c>
      <c r="D44" t="s">
        <v>76</v>
      </c>
      <c r="E44" t="s">
        <v>76</v>
      </c>
      <c r="F44" t="b">
        <v>1</v>
      </c>
      <c r="G44">
        <v>50</v>
      </c>
      <c r="H44">
        <v>125</v>
      </c>
      <c r="I44">
        <v>80</v>
      </c>
      <c r="J44">
        <v>45</v>
      </c>
      <c r="K44">
        <v>65</v>
      </c>
      <c r="L44">
        <v>95</v>
      </c>
      <c r="M44">
        <v>50</v>
      </c>
      <c r="N44">
        <v>30</v>
      </c>
      <c r="O44">
        <v>50</v>
      </c>
      <c r="P44">
        <v>30</v>
      </c>
      <c r="Q44">
        <v>6</v>
      </c>
      <c r="R44">
        <v>200</v>
      </c>
      <c r="S44">
        <v>0</v>
      </c>
      <c r="T44">
        <v>1</v>
      </c>
      <c r="U44">
        <v>1</v>
      </c>
      <c r="V44">
        <v>3</v>
      </c>
      <c r="W44" t="s">
        <v>152</v>
      </c>
      <c r="X44" cm="1">
        <f t="array" aca="1" ref="X44" ca="1">INDEX(Caliber!B13:'Caliber'!C23,MATCH(INDIRECT(ADDRESS(ROW(),COLUMN()-1)),Caliber!B13:'Caliber'!B23,0),2)</f>
        <v>45</v>
      </c>
      <c r="Y44" cm="1">
        <f t="array" aca="1" ref="Y44" ca="1">INDEX(Caliber!C13:'Caliber'!D23,MATCH(INDIRECT(ADDRESS(ROW(),COLUMN()-2)),Caliber!B13:'Caliber'!B23,0),2)</f>
        <v>0.6</v>
      </c>
      <c r="Z44" t="s">
        <v>98</v>
      </c>
    </row>
    <row r="45" spans="1:26" x14ac:dyDescent="0.25">
      <c r="A45" t="s">
        <v>210</v>
      </c>
      <c r="B45">
        <v>33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50</v>
      </c>
      <c r="K45">
        <v>65</v>
      </c>
      <c r="L45">
        <v>100</v>
      </c>
      <c r="M45">
        <v>60</v>
      </c>
      <c r="N45">
        <v>30</v>
      </c>
      <c r="O45">
        <v>42</v>
      </c>
      <c r="P45">
        <v>45</v>
      </c>
      <c r="Q45">
        <v>12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152</v>
      </c>
      <c r="X45" cm="1">
        <f t="array" aca="1" ref="X45" ca="1">INDEX(Caliber!B13:'Caliber'!C23,MATCH(INDIRECT(ADDRESS(ROW(),COLUMN()-1)),Caliber!B13:'Caliber'!B23,0),2)</f>
        <v>45</v>
      </c>
      <c r="Y45" cm="1">
        <f t="array" aca="1" ref="Y45" ca="1">INDEX(Caliber!C13:'Caliber'!D23,MATCH(INDIRECT(ADDRESS(ROW(),COLUMN()-2)),Caliber!B13:'Caliber'!B23,0),2)</f>
        <v>0.6</v>
      </c>
      <c r="Z45" t="s">
        <v>79</v>
      </c>
    </row>
    <row r="46" spans="1:26" x14ac:dyDescent="0.25">
      <c r="A46" t="s">
        <v>194</v>
      </c>
      <c r="B46">
        <v>30</v>
      </c>
      <c r="C46" t="s">
        <v>90</v>
      </c>
      <c r="D46" t="s">
        <v>76</v>
      </c>
      <c r="E46" t="s">
        <v>76</v>
      </c>
      <c r="F46" t="b">
        <v>1</v>
      </c>
      <c r="G46">
        <v>50</v>
      </c>
      <c r="H46">
        <v>125</v>
      </c>
      <c r="I46">
        <v>80</v>
      </c>
      <c r="J46">
        <v>42</v>
      </c>
      <c r="K46">
        <v>67</v>
      </c>
      <c r="L46">
        <v>105</v>
      </c>
      <c r="M46">
        <v>75</v>
      </c>
      <c r="N46">
        <v>45</v>
      </c>
      <c r="O46">
        <v>35</v>
      </c>
      <c r="P46">
        <v>40</v>
      </c>
      <c r="Q46">
        <v>12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152</v>
      </c>
      <c r="X46">
        <f>INDEX(Caliber!B13:'Caliber'!C23,MATCH(W46,Caliber!B13:'Caliber'!B23,0),2)</f>
        <v>45</v>
      </c>
      <c r="Y46">
        <f>INDEX(Caliber!C13:'Caliber'!D23,MATCH(W46,Caliber!B13:'Caliber'!B23,0),2)</f>
        <v>0.6</v>
      </c>
      <c r="Z46" t="s">
        <v>98</v>
      </c>
    </row>
    <row r="47" spans="1:26" x14ac:dyDescent="0.25">
      <c r="A47" t="s">
        <v>191</v>
      </c>
      <c r="B47">
        <v>26</v>
      </c>
      <c r="C47" t="s">
        <v>90</v>
      </c>
      <c r="D47" t="s">
        <v>76</v>
      </c>
      <c r="E47" t="s">
        <v>76</v>
      </c>
      <c r="F47" t="b">
        <v>1</v>
      </c>
      <c r="G47">
        <v>50</v>
      </c>
      <c r="H47">
        <v>125</v>
      </c>
      <c r="I47">
        <v>80</v>
      </c>
      <c r="J47">
        <v>42</v>
      </c>
      <c r="K47">
        <v>67</v>
      </c>
      <c r="L47">
        <v>100</v>
      </c>
      <c r="M47">
        <v>70</v>
      </c>
      <c r="N47">
        <v>50</v>
      </c>
      <c r="O47">
        <v>37</v>
      </c>
      <c r="P47">
        <v>40</v>
      </c>
      <c r="Q47">
        <v>14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120</v>
      </c>
      <c r="X47">
        <f>INDEX(Caliber!B13:'Caliber'!C23,MATCH(W47,Caliber!B13:'Caliber'!B23,0),2)</f>
        <v>37</v>
      </c>
      <c r="Y47">
        <f>INDEX(Caliber!C13:'Caliber'!D23,MATCH(W47,Caliber!B13:'Caliber'!B23,0),2)</f>
        <v>0.4</v>
      </c>
      <c r="Z47" t="s">
        <v>117</v>
      </c>
    </row>
    <row r="48" spans="1:26" x14ac:dyDescent="0.25">
      <c r="A48" t="s">
        <v>195</v>
      </c>
      <c r="B48">
        <v>38</v>
      </c>
      <c r="C48" t="s">
        <v>90</v>
      </c>
      <c r="D48" t="s">
        <v>76</v>
      </c>
      <c r="E48" t="s">
        <v>123</v>
      </c>
      <c r="F48" t="b">
        <v>1</v>
      </c>
      <c r="G48">
        <v>50</v>
      </c>
      <c r="H48">
        <v>125</v>
      </c>
      <c r="I48">
        <v>65</v>
      </c>
      <c r="J48">
        <v>45</v>
      </c>
      <c r="K48">
        <v>70</v>
      </c>
      <c r="L48">
        <v>85</v>
      </c>
      <c r="M48">
        <v>75</v>
      </c>
      <c r="N48">
        <v>45</v>
      </c>
      <c r="O48">
        <v>35</v>
      </c>
      <c r="P48">
        <v>40</v>
      </c>
      <c r="Q48">
        <v>16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152</v>
      </c>
      <c r="X48">
        <f>INDEX(Caliber!B13:'Caliber'!C23,MATCH(W48,Caliber!B13:'Caliber'!B23,0),2)</f>
        <v>45</v>
      </c>
      <c r="Y48">
        <f>INDEX(Caliber!C13:'Caliber'!D23,MATCH(W48,Caliber!B13:'Caliber'!B23,0),2)</f>
        <v>0.6</v>
      </c>
      <c r="Z48" t="s">
        <v>196</v>
      </c>
    </row>
    <row r="49" spans="1:26" x14ac:dyDescent="0.25">
      <c r="A49" t="s">
        <v>192</v>
      </c>
      <c r="B49">
        <v>34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65</v>
      </c>
      <c r="J49">
        <v>45</v>
      </c>
      <c r="K49">
        <v>70</v>
      </c>
      <c r="L49">
        <v>80</v>
      </c>
      <c r="M49">
        <v>70</v>
      </c>
      <c r="N49">
        <v>45</v>
      </c>
      <c r="O49">
        <v>37</v>
      </c>
      <c r="P49">
        <v>40</v>
      </c>
      <c r="Q49">
        <v>16</v>
      </c>
      <c r="R49">
        <v>200</v>
      </c>
      <c r="S49">
        <v>0</v>
      </c>
      <c r="T49">
        <v>3</v>
      </c>
      <c r="U49">
        <v>1</v>
      </c>
      <c r="V49">
        <v>5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143</v>
      </c>
      <c r="B50">
        <v>37</v>
      </c>
      <c r="C50" t="s">
        <v>90</v>
      </c>
      <c r="D50" t="s">
        <v>76</v>
      </c>
      <c r="E50" t="s">
        <v>123</v>
      </c>
      <c r="F50" t="b">
        <v>1</v>
      </c>
      <c r="G50">
        <v>50</v>
      </c>
      <c r="H50">
        <v>125</v>
      </c>
      <c r="I50">
        <v>70</v>
      </c>
      <c r="J50">
        <v>50</v>
      </c>
      <c r="K50">
        <v>70</v>
      </c>
      <c r="L50">
        <v>80</v>
      </c>
      <c r="M50">
        <v>60</v>
      </c>
      <c r="N50">
        <v>45</v>
      </c>
      <c r="O50">
        <v>33</v>
      </c>
      <c r="P50">
        <v>35</v>
      </c>
      <c r="Q50">
        <v>16</v>
      </c>
      <c r="R50">
        <v>200</v>
      </c>
      <c r="S50">
        <v>0</v>
      </c>
      <c r="T50">
        <v>3</v>
      </c>
      <c r="U50">
        <v>1</v>
      </c>
      <c r="V50">
        <v>1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125</v>
      </c>
    </row>
    <row r="51" spans="1:26" x14ac:dyDescent="0.25">
      <c r="A51" t="s">
        <v>122</v>
      </c>
      <c r="B51">
        <v>31</v>
      </c>
      <c r="C51" t="s">
        <v>90</v>
      </c>
      <c r="D51" t="s">
        <v>76</v>
      </c>
      <c r="E51" t="s">
        <v>123</v>
      </c>
      <c r="F51" t="b">
        <v>1</v>
      </c>
      <c r="G51">
        <v>50</v>
      </c>
      <c r="H51">
        <v>125</v>
      </c>
      <c r="I51">
        <v>50</v>
      </c>
      <c r="J51">
        <v>45</v>
      </c>
      <c r="K51">
        <v>75</v>
      </c>
      <c r="L51">
        <v>50</v>
      </c>
      <c r="M51">
        <v>60</v>
      </c>
      <c r="N51">
        <v>40</v>
      </c>
      <c r="O51">
        <v>20</v>
      </c>
      <c r="P51">
        <v>30</v>
      </c>
      <c r="Q51">
        <v>15</v>
      </c>
      <c r="R51">
        <v>200</v>
      </c>
      <c r="S51">
        <v>0</v>
      </c>
      <c r="T51">
        <v>3</v>
      </c>
      <c r="U51">
        <v>1</v>
      </c>
      <c r="V51">
        <v>1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125</v>
      </c>
    </row>
    <row r="52" spans="1:26" x14ac:dyDescent="0.25">
      <c r="A52" t="s">
        <v>202</v>
      </c>
      <c r="B52">
        <v>22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70</v>
      </c>
      <c r="J52">
        <v>35</v>
      </c>
      <c r="K52" t="s">
        <v>76</v>
      </c>
      <c r="L52">
        <v>75</v>
      </c>
      <c r="M52">
        <v>45</v>
      </c>
      <c r="N52" t="s">
        <v>76</v>
      </c>
      <c r="O52">
        <v>34</v>
      </c>
      <c r="P52">
        <v>25</v>
      </c>
      <c r="Q52" t="s">
        <v>76</v>
      </c>
      <c r="R52">
        <v>200</v>
      </c>
      <c r="S52">
        <v>0</v>
      </c>
      <c r="T52">
        <v>1</v>
      </c>
      <c r="U52">
        <v>1</v>
      </c>
      <c r="V52" t="s">
        <v>76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2" t="s">
        <v>236</v>
      </c>
      <c r="B1" s="64" t="s">
        <v>237</v>
      </c>
      <c r="C1" s="65"/>
      <c r="D1" s="65"/>
      <c r="E1" s="66"/>
      <c r="F1" s="64" t="s">
        <v>238</v>
      </c>
      <c r="G1" s="65"/>
      <c r="H1" s="65"/>
      <c r="I1" s="65"/>
      <c r="J1" s="66"/>
      <c r="K1" s="62" t="s">
        <v>239</v>
      </c>
      <c r="L1" s="62" t="s">
        <v>240</v>
      </c>
      <c r="M1" s="62" t="s">
        <v>241</v>
      </c>
      <c r="N1" s="62" t="s">
        <v>242</v>
      </c>
      <c r="O1" s="62" t="s">
        <v>243</v>
      </c>
      <c r="P1" s="62" t="s">
        <v>244</v>
      </c>
    </row>
    <row r="2" spans="1:16" ht="15.75" thickBot="1" x14ac:dyDescent="0.3">
      <c r="A2" s="63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63"/>
      <c r="L2" s="63"/>
      <c r="M2" s="63"/>
      <c r="N2" s="63"/>
      <c r="O2" s="63"/>
      <c r="P2" s="63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67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68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68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68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68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68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68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69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67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68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68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68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68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70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68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68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69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9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73" t="s">
        <v>337</v>
      </c>
      <c r="B2" s="73" t="s">
        <v>298</v>
      </c>
      <c r="C2" s="73" t="s">
        <v>298</v>
      </c>
      <c r="D2" s="45" t="s">
        <v>345</v>
      </c>
      <c r="E2" s="45" t="s">
        <v>346</v>
      </c>
      <c r="F2" s="45" t="s">
        <v>346</v>
      </c>
      <c r="G2" s="45" t="s">
        <v>347</v>
      </c>
      <c r="H2" s="73" t="s">
        <v>348</v>
      </c>
    </row>
    <row r="3" spans="1:9" ht="16.5" customHeight="1" thickBot="1" x14ac:dyDescent="0.3">
      <c r="A3" s="71"/>
      <c r="B3" s="71"/>
      <c r="C3" s="71"/>
      <c r="D3" s="46" t="s">
        <v>349</v>
      </c>
      <c r="E3" s="46" t="s">
        <v>144</v>
      </c>
      <c r="F3" s="46" t="s">
        <v>144</v>
      </c>
      <c r="G3" s="46" t="s">
        <v>350</v>
      </c>
      <c r="H3" s="71"/>
    </row>
    <row r="4" spans="1:9" ht="16.5" customHeight="1" x14ac:dyDescent="0.25">
      <c r="A4" s="71"/>
      <c r="B4" s="71"/>
      <c r="C4" s="71"/>
      <c r="D4" s="60" t="s">
        <v>351</v>
      </c>
      <c r="E4" s="60" t="s">
        <v>352</v>
      </c>
      <c r="F4" s="60" t="s">
        <v>352</v>
      </c>
      <c r="G4" s="60" t="s">
        <v>353</v>
      </c>
      <c r="H4" s="71"/>
    </row>
    <row r="5" spans="1:9" ht="17.25" customHeight="1" thickBot="1" x14ac:dyDescent="0.3">
      <c r="A5" s="71"/>
      <c r="B5" s="70" t="s">
        <v>299</v>
      </c>
      <c r="C5" s="70" t="s">
        <v>299</v>
      </c>
      <c r="D5" s="61" t="s">
        <v>345</v>
      </c>
      <c r="E5" s="61" t="s">
        <v>111</v>
      </c>
      <c r="F5" s="61" t="s">
        <v>354</v>
      </c>
      <c r="G5" s="61" t="s">
        <v>354</v>
      </c>
      <c r="H5" s="70" t="s">
        <v>348</v>
      </c>
    </row>
    <row r="6" spans="1:9" ht="16.5" customHeight="1" thickBot="1" x14ac:dyDescent="0.3">
      <c r="A6" s="71"/>
      <c r="B6" s="71"/>
      <c r="C6" s="71"/>
      <c r="D6" s="46" t="s">
        <v>349</v>
      </c>
      <c r="E6" s="46" t="s">
        <v>355</v>
      </c>
      <c r="F6" s="46" t="s">
        <v>354</v>
      </c>
      <c r="G6" s="46" t="s">
        <v>354</v>
      </c>
      <c r="H6" s="71"/>
    </row>
    <row r="7" spans="1:9" ht="18.75" customHeight="1" x14ac:dyDescent="0.25">
      <c r="A7" s="71"/>
      <c r="B7" s="72"/>
      <c r="C7" s="72"/>
      <c r="D7" s="59" t="s">
        <v>351</v>
      </c>
      <c r="E7" s="59" t="s">
        <v>177</v>
      </c>
      <c r="F7" s="59" t="s">
        <v>356</v>
      </c>
      <c r="G7" s="59" t="s">
        <v>352</v>
      </c>
      <c r="H7" s="72"/>
    </row>
    <row r="8" spans="1:9" ht="17.25" customHeight="1" thickBot="1" x14ac:dyDescent="0.3">
      <c r="A8" s="71"/>
      <c r="B8" s="70" t="s">
        <v>357</v>
      </c>
      <c r="C8" s="70" t="s">
        <v>316</v>
      </c>
      <c r="D8" s="61" t="s">
        <v>345</v>
      </c>
      <c r="E8" s="61" t="s">
        <v>354</v>
      </c>
      <c r="F8" s="61" t="s">
        <v>354</v>
      </c>
      <c r="G8" s="61" t="s">
        <v>220</v>
      </c>
      <c r="H8" s="70" t="s">
        <v>358</v>
      </c>
    </row>
    <row r="9" spans="1:9" ht="16.5" customHeight="1" thickBot="1" x14ac:dyDescent="0.3">
      <c r="A9" s="71"/>
      <c r="B9" s="71"/>
      <c r="C9" s="71"/>
      <c r="D9" s="46" t="s">
        <v>349</v>
      </c>
      <c r="E9" s="46" t="s">
        <v>354</v>
      </c>
      <c r="F9" s="46" t="s">
        <v>211</v>
      </c>
      <c r="G9" s="46" t="s">
        <v>211</v>
      </c>
      <c r="H9" s="71"/>
    </row>
    <row r="10" spans="1:9" ht="16.5" customHeight="1" x14ac:dyDescent="0.25">
      <c r="A10" s="71"/>
      <c r="B10" s="72"/>
      <c r="C10" s="72"/>
      <c r="D10" s="59" t="s">
        <v>351</v>
      </c>
      <c r="E10" s="59" t="s">
        <v>356</v>
      </c>
      <c r="F10" s="59" t="s">
        <v>211</v>
      </c>
      <c r="G10" s="59" t="s">
        <v>211</v>
      </c>
      <c r="H10" s="72"/>
    </row>
    <row r="11" spans="1:9" ht="17.25" customHeight="1" thickBot="1" x14ac:dyDescent="0.3">
      <c r="A11" s="71"/>
      <c r="B11" s="70" t="s">
        <v>359</v>
      </c>
      <c r="C11" s="70" t="s">
        <v>318</v>
      </c>
      <c r="D11" s="61" t="s">
        <v>345</v>
      </c>
      <c r="E11" s="61" t="s">
        <v>203</v>
      </c>
      <c r="F11" s="61" t="s">
        <v>203</v>
      </c>
      <c r="G11" s="61" t="s">
        <v>360</v>
      </c>
      <c r="H11" s="70" t="s">
        <v>361</v>
      </c>
    </row>
    <row r="12" spans="1:9" ht="17.25" customHeight="1" thickBot="1" x14ac:dyDescent="0.3">
      <c r="A12" s="71"/>
      <c r="B12" s="71"/>
      <c r="C12" s="71"/>
      <c r="D12" s="46" t="s">
        <v>349</v>
      </c>
      <c r="E12" s="46" t="s">
        <v>203</v>
      </c>
      <c r="F12" s="46" t="s">
        <v>354</v>
      </c>
      <c r="G12" s="46" t="s">
        <v>362</v>
      </c>
      <c r="H12" s="71"/>
    </row>
    <row r="13" spans="1:9" ht="17.25" customHeight="1" x14ac:dyDescent="0.25">
      <c r="A13" s="71"/>
      <c r="B13" s="71"/>
      <c r="C13" s="71"/>
      <c r="D13" s="60" t="s">
        <v>351</v>
      </c>
      <c r="E13" s="60" t="s">
        <v>363</v>
      </c>
      <c r="F13" s="60" t="s">
        <v>356</v>
      </c>
      <c r="G13" s="60" t="s">
        <v>352</v>
      </c>
      <c r="H13" s="71"/>
    </row>
    <row r="14" spans="1:9" ht="17.25" customHeight="1" thickBot="1" x14ac:dyDescent="0.3">
      <c r="A14" s="71"/>
      <c r="B14" s="70" t="s">
        <v>364</v>
      </c>
      <c r="C14" s="70" t="s">
        <v>320</v>
      </c>
      <c r="D14" s="61" t="s">
        <v>345</v>
      </c>
      <c r="E14" s="61" t="s">
        <v>168</v>
      </c>
      <c r="F14" s="61" t="s">
        <v>168</v>
      </c>
      <c r="G14" s="61" t="s">
        <v>181</v>
      </c>
      <c r="H14" s="70" t="s">
        <v>348</v>
      </c>
    </row>
    <row r="15" spans="1:9" ht="18.75" customHeight="1" thickBot="1" x14ac:dyDescent="0.3">
      <c r="A15" s="71"/>
      <c r="B15" s="71"/>
      <c r="C15" s="71"/>
      <c r="D15" s="46" t="s">
        <v>349</v>
      </c>
      <c r="E15" s="46" t="s">
        <v>111</v>
      </c>
      <c r="F15" s="46" t="s">
        <v>177</v>
      </c>
      <c r="G15" s="46" t="s">
        <v>177</v>
      </c>
      <c r="H15" s="71"/>
    </row>
    <row r="16" spans="1:9" ht="18" customHeight="1" x14ac:dyDescent="0.25">
      <c r="A16" s="71"/>
      <c r="B16" s="72"/>
      <c r="C16" s="72"/>
      <c r="D16" s="59" t="s">
        <v>351</v>
      </c>
      <c r="E16" s="59" t="s">
        <v>168</v>
      </c>
      <c r="F16" s="59" t="s">
        <v>177</v>
      </c>
      <c r="G16" s="59" t="s">
        <v>177</v>
      </c>
      <c r="H16" s="72"/>
    </row>
    <row r="17" spans="1:8" ht="20.25" customHeight="1" thickBot="1" x14ac:dyDescent="0.3">
      <c r="A17" s="71"/>
      <c r="B17" s="70" t="s">
        <v>365</v>
      </c>
      <c r="C17" s="70" t="s">
        <v>322</v>
      </c>
      <c r="D17" s="61" t="s">
        <v>345</v>
      </c>
      <c r="E17" s="61" t="s">
        <v>11</v>
      </c>
      <c r="F17" s="61" t="s">
        <v>111</v>
      </c>
      <c r="G17" s="61" t="s">
        <v>366</v>
      </c>
      <c r="H17" s="70" t="s">
        <v>358</v>
      </c>
    </row>
    <row r="18" spans="1:8" ht="18" customHeight="1" thickBot="1" x14ac:dyDescent="0.3">
      <c r="A18" s="71"/>
      <c r="B18" s="71"/>
      <c r="C18" s="71"/>
      <c r="D18" s="46" t="s">
        <v>349</v>
      </c>
      <c r="E18" s="46" t="s">
        <v>11</v>
      </c>
      <c r="F18" s="46" t="s">
        <v>111</v>
      </c>
      <c r="G18" s="46" t="s">
        <v>355</v>
      </c>
      <c r="H18" s="71"/>
    </row>
    <row r="19" spans="1:8" ht="17.25" customHeight="1" x14ac:dyDescent="0.25">
      <c r="A19" s="71"/>
      <c r="B19" s="72"/>
      <c r="C19" s="72"/>
      <c r="D19" s="59" t="s">
        <v>351</v>
      </c>
      <c r="E19" s="59" t="s">
        <v>91</v>
      </c>
      <c r="F19" s="59" t="s">
        <v>355</v>
      </c>
      <c r="G19" s="59" t="s">
        <v>367</v>
      </c>
      <c r="H19" s="72"/>
    </row>
    <row r="20" spans="1:8" ht="16.5" customHeight="1" thickBot="1" x14ac:dyDescent="0.3">
      <c r="A20" s="71"/>
      <c r="B20" s="70" t="s">
        <v>368</v>
      </c>
      <c r="C20" s="70" t="s">
        <v>324</v>
      </c>
      <c r="D20" s="61" t="s">
        <v>345</v>
      </c>
      <c r="E20" s="61" t="s">
        <v>369</v>
      </c>
      <c r="F20" s="61" t="s">
        <v>370</v>
      </c>
      <c r="G20" s="61" t="s">
        <v>371</v>
      </c>
      <c r="H20" s="70" t="s">
        <v>358</v>
      </c>
    </row>
    <row r="21" spans="1:8" ht="16.5" customHeight="1" thickBot="1" x14ac:dyDescent="0.3">
      <c r="A21" s="71"/>
      <c r="B21" s="71"/>
      <c r="C21" s="71"/>
      <c r="D21" s="46" t="s">
        <v>349</v>
      </c>
      <c r="E21" s="46" t="s">
        <v>369</v>
      </c>
      <c r="F21" s="46" t="s">
        <v>370</v>
      </c>
      <c r="G21" s="46" t="s">
        <v>371</v>
      </c>
      <c r="H21" s="71"/>
    </row>
    <row r="22" spans="1:8" ht="15.75" customHeight="1" thickBot="1" x14ac:dyDescent="0.3">
      <c r="A22" s="71"/>
      <c r="B22" s="71"/>
      <c r="C22" s="71"/>
      <c r="D22" s="60" t="s">
        <v>351</v>
      </c>
      <c r="E22" s="60" t="s">
        <v>372</v>
      </c>
      <c r="F22" s="60" t="s">
        <v>373</v>
      </c>
      <c r="G22" s="60" t="s">
        <v>374</v>
      </c>
      <c r="H22" s="74"/>
    </row>
    <row r="23" spans="1:8" ht="16.5" customHeight="1" thickBot="1" x14ac:dyDescent="0.3">
      <c r="A23" s="71"/>
      <c r="B23" s="70" t="s">
        <v>375</v>
      </c>
      <c r="C23" s="70" t="s">
        <v>325</v>
      </c>
      <c r="D23" s="61" t="s">
        <v>345</v>
      </c>
      <c r="E23" s="61" t="s">
        <v>148</v>
      </c>
      <c r="F23" s="61" t="s">
        <v>151</v>
      </c>
      <c r="G23" s="61" t="s">
        <v>157</v>
      </c>
      <c r="H23" s="73" t="s">
        <v>358</v>
      </c>
    </row>
    <row r="24" spans="1:8" ht="15" customHeight="1" thickBot="1" x14ac:dyDescent="0.3">
      <c r="A24" s="71"/>
      <c r="B24" s="71"/>
      <c r="C24" s="71"/>
      <c r="D24" s="46" t="s">
        <v>349</v>
      </c>
      <c r="E24" s="46" t="s">
        <v>148</v>
      </c>
      <c r="F24" s="46" t="s">
        <v>376</v>
      </c>
      <c r="G24" s="46" t="s">
        <v>377</v>
      </c>
      <c r="H24" s="71"/>
    </row>
    <row r="25" spans="1:8" ht="15.75" customHeight="1" thickBot="1" x14ac:dyDescent="0.3">
      <c r="A25" s="74"/>
      <c r="B25" s="74"/>
      <c r="C25" s="74"/>
      <c r="D25" s="47" t="s">
        <v>351</v>
      </c>
      <c r="E25" s="47" t="s">
        <v>148</v>
      </c>
      <c r="F25" s="47" t="s">
        <v>148</v>
      </c>
      <c r="G25" s="47" t="s">
        <v>151</v>
      </c>
      <c r="H25" s="74"/>
    </row>
    <row r="26" spans="1:8" ht="16.5" customHeight="1" thickBot="1" x14ac:dyDescent="0.3">
      <c r="A26" s="73" t="s">
        <v>338</v>
      </c>
      <c r="B26" s="73" t="s">
        <v>298</v>
      </c>
      <c r="C26" s="73" t="s">
        <v>298</v>
      </c>
      <c r="D26" s="45" t="s">
        <v>345</v>
      </c>
      <c r="E26" s="75"/>
      <c r="F26" s="76"/>
      <c r="G26" s="77"/>
      <c r="H26" s="78"/>
    </row>
    <row r="27" spans="1:8" ht="16.5" customHeight="1" thickBot="1" x14ac:dyDescent="0.3">
      <c r="A27" s="71"/>
      <c r="B27" s="71"/>
      <c r="C27" s="71"/>
      <c r="D27" s="46" t="s">
        <v>349</v>
      </c>
      <c r="E27" s="75"/>
      <c r="F27" s="76"/>
      <c r="G27" s="77"/>
      <c r="H27" s="79"/>
    </row>
    <row r="28" spans="1:8" ht="15.75" customHeight="1" x14ac:dyDescent="0.25">
      <c r="A28" s="71"/>
      <c r="B28" s="71"/>
      <c r="C28" s="71"/>
      <c r="D28" s="60" t="s">
        <v>351</v>
      </c>
      <c r="E28" s="80"/>
      <c r="F28" s="81"/>
      <c r="G28" s="82"/>
      <c r="H28" s="79"/>
    </row>
    <row r="29" spans="1:8" ht="16.5" customHeight="1" thickBot="1" x14ac:dyDescent="0.3">
      <c r="A29" s="71"/>
      <c r="B29" s="70" t="s">
        <v>299</v>
      </c>
      <c r="C29" s="70" t="s">
        <v>299</v>
      </c>
      <c r="D29" s="61" t="s">
        <v>345</v>
      </c>
      <c r="E29" s="83" t="s">
        <v>473</v>
      </c>
      <c r="F29" s="84"/>
      <c r="G29" s="85"/>
      <c r="H29" s="70" t="s">
        <v>348</v>
      </c>
    </row>
    <row r="30" spans="1:8" ht="16.5" customHeight="1" thickBot="1" x14ac:dyDescent="0.3">
      <c r="A30" s="71"/>
      <c r="B30" s="71"/>
      <c r="C30" s="71"/>
      <c r="D30" s="46" t="s">
        <v>349</v>
      </c>
      <c r="E30" s="86" t="s">
        <v>209</v>
      </c>
      <c r="F30" s="87"/>
      <c r="G30" s="88"/>
      <c r="H30" s="71"/>
    </row>
    <row r="31" spans="1:8" ht="17.25" customHeight="1" x14ac:dyDescent="0.25">
      <c r="A31" s="71"/>
      <c r="B31" s="72"/>
      <c r="C31" s="72"/>
      <c r="D31" s="59" t="s">
        <v>351</v>
      </c>
      <c r="E31" s="89" t="s">
        <v>475</v>
      </c>
      <c r="F31" s="90"/>
      <c r="G31" s="91"/>
      <c r="H31" s="72"/>
    </row>
    <row r="32" spans="1:8" ht="18" customHeight="1" thickBot="1" x14ac:dyDescent="0.3">
      <c r="A32" s="71"/>
      <c r="B32" s="71" t="s">
        <v>357</v>
      </c>
      <c r="C32" s="71" t="s">
        <v>330</v>
      </c>
      <c r="D32" s="58" t="s">
        <v>345</v>
      </c>
      <c r="E32" s="92" t="s">
        <v>379</v>
      </c>
      <c r="F32" s="93"/>
      <c r="G32" s="94"/>
      <c r="H32" s="71" t="s">
        <v>348</v>
      </c>
    </row>
    <row r="33" spans="1:8" ht="18" customHeight="1" thickBot="1" x14ac:dyDescent="0.3">
      <c r="A33" s="71"/>
      <c r="B33" s="71"/>
      <c r="C33" s="71"/>
      <c r="D33" s="46" t="s">
        <v>349</v>
      </c>
      <c r="E33" s="86" t="s">
        <v>380</v>
      </c>
      <c r="F33" s="87"/>
      <c r="G33" s="88"/>
      <c r="H33" s="71"/>
    </row>
    <row r="34" spans="1:8" ht="17.25" customHeight="1" x14ac:dyDescent="0.25">
      <c r="A34" s="71"/>
      <c r="B34" s="71"/>
      <c r="C34" s="71"/>
      <c r="D34" s="60" t="s">
        <v>351</v>
      </c>
      <c r="E34" s="95" t="s">
        <v>381</v>
      </c>
      <c r="F34" s="96"/>
      <c r="G34" s="97"/>
      <c r="H34" s="71"/>
    </row>
    <row r="35" spans="1:8" ht="17.25" customHeight="1" thickBot="1" x14ac:dyDescent="0.3">
      <c r="A35" s="71"/>
      <c r="B35" s="70" t="s">
        <v>359</v>
      </c>
      <c r="C35" s="70" t="s">
        <v>318</v>
      </c>
      <c r="D35" s="61" t="s">
        <v>345</v>
      </c>
      <c r="E35" s="83" t="s">
        <v>378</v>
      </c>
      <c r="F35" s="84"/>
      <c r="G35" s="85"/>
      <c r="H35" s="70" t="s">
        <v>348</v>
      </c>
    </row>
    <row r="36" spans="1:8" ht="16.5" customHeight="1" thickBot="1" x14ac:dyDescent="0.3">
      <c r="A36" s="71"/>
      <c r="B36" s="71"/>
      <c r="C36" s="71"/>
      <c r="D36" s="46" t="s">
        <v>349</v>
      </c>
      <c r="E36" s="86" t="s">
        <v>474</v>
      </c>
      <c r="F36" s="87"/>
      <c r="G36" s="88"/>
      <c r="H36" s="71"/>
    </row>
    <row r="37" spans="1:8" ht="18" customHeight="1" x14ac:dyDescent="0.25">
      <c r="A37" s="71"/>
      <c r="B37" s="71"/>
      <c r="C37" s="71"/>
      <c r="D37" s="60" t="s">
        <v>351</v>
      </c>
      <c r="E37" s="95" t="s">
        <v>476</v>
      </c>
      <c r="F37" s="96"/>
      <c r="G37" s="97"/>
      <c r="H37" s="71"/>
    </row>
    <row r="38" spans="1:8" ht="18.75" customHeight="1" thickBot="1" x14ac:dyDescent="0.3">
      <c r="A38" s="71"/>
      <c r="B38" s="70" t="s">
        <v>364</v>
      </c>
      <c r="C38" s="70" t="s">
        <v>287</v>
      </c>
      <c r="D38" s="61" t="s">
        <v>345</v>
      </c>
      <c r="E38" s="83" t="s">
        <v>181</v>
      </c>
      <c r="F38" s="84"/>
      <c r="G38" s="85"/>
      <c r="H38" s="70" t="s">
        <v>382</v>
      </c>
    </row>
    <row r="39" spans="1:8" ht="17.25" customHeight="1" thickBot="1" x14ac:dyDescent="0.3">
      <c r="A39" s="71"/>
      <c r="B39" s="71"/>
      <c r="C39" s="71"/>
      <c r="D39" s="46" t="s">
        <v>349</v>
      </c>
      <c r="E39" s="86" t="s">
        <v>183</v>
      </c>
      <c r="F39" s="87"/>
      <c r="G39" s="88"/>
      <c r="H39" s="71"/>
    </row>
    <row r="40" spans="1:8" ht="18" customHeight="1" x14ac:dyDescent="0.25">
      <c r="A40" s="71"/>
      <c r="B40" s="71"/>
      <c r="C40" s="71"/>
      <c r="D40" s="60" t="s">
        <v>351</v>
      </c>
      <c r="E40" s="95" t="s">
        <v>186</v>
      </c>
      <c r="F40" s="96"/>
      <c r="G40" s="97"/>
      <c r="H40" s="71"/>
    </row>
    <row r="41" spans="1:8" ht="18" customHeight="1" thickBot="1" x14ac:dyDescent="0.3">
      <c r="A41" s="71"/>
      <c r="B41" s="70" t="s">
        <v>365</v>
      </c>
      <c r="C41" s="70" t="s">
        <v>322</v>
      </c>
      <c r="D41" s="61" t="s">
        <v>345</v>
      </c>
      <c r="E41" s="83" t="s">
        <v>346</v>
      </c>
      <c r="F41" s="84"/>
      <c r="G41" s="85"/>
      <c r="H41" s="70" t="s">
        <v>348</v>
      </c>
    </row>
    <row r="42" spans="1:8" ht="16.5" customHeight="1" thickBot="1" x14ac:dyDescent="0.3">
      <c r="A42" s="71"/>
      <c r="B42" s="71"/>
      <c r="C42" s="71"/>
      <c r="D42" s="46" t="s">
        <v>349</v>
      </c>
      <c r="E42" s="86" t="s">
        <v>383</v>
      </c>
      <c r="F42" s="87"/>
      <c r="G42" s="88"/>
      <c r="H42" s="71"/>
    </row>
    <row r="43" spans="1:8" ht="16.5" customHeight="1" x14ac:dyDescent="0.25">
      <c r="A43" s="71"/>
      <c r="B43" s="71"/>
      <c r="C43" s="71"/>
      <c r="D43" s="60" t="s">
        <v>351</v>
      </c>
      <c r="E43" s="95" t="s">
        <v>384</v>
      </c>
      <c r="F43" s="96"/>
      <c r="G43" s="97"/>
      <c r="H43" s="71"/>
    </row>
    <row r="44" spans="1:8" ht="18" customHeight="1" thickBot="1" x14ac:dyDescent="0.3">
      <c r="A44" s="71"/>
      <c r="B44" s="70" t="s">
        <v>368</v>
      </c>
      <c r="C44" s="70" t="s">
        <v>316</v>
      </c>
      <c r="D44" s="61" t="s">
        <v>345</v>
      </c>
      <c r="E44" s="83" t="s">
        <v>385</v>
      </c>
      <c r="F44" s="84"/>
      <c r="G44" s="85"/>
      <c r="H44" s="70" t="s">
        <v>348</v>
      </c>
    </row>
    <row r="45" spans="1:8" ht="18" customHeight="1" thickBot="1" x14ac:dyDescent="0.3">
      <c r="A45" s="71"/>
      <c r="B45" s="71"/>
      <c r="C45" s="71"/>
      <c r="D45" s="46" t="s">
        <v>349</v>
      </c>
      <c r="E45" s="86" t="s">
        <v>386</v>
      </c>
      <c r="F45" s="87"/>
      <c r="G45" s="88"/>
      <c r="H45" s="71"/>
    </row>
    <row r="46" spans="1:8" ht="16.5" customHeight="1" x14ac:dyDescent="0.25">
      <c r="A46" s="71"/>
      <c r="B46" s="71"/>
      <c r="C46" s="71"/>
      <c r="D46" s="60" t="s">
        <v>351</v>
      </c>
      <c r="E46" s="95" t="s">
        <v>215</v>
      </c>
      <c r="F46" s="96"/>
      <c r="G46" s="97"/>
      <c r="H46" s="71"/>
    </row>
    <row r="47" spans="1:8" ht="18" customHeight="1" thickBot="1" x14ac:dyDescent="0.3">
      <c r="A47" s="71"/>
      <c r="B47" s="70" t="s">
        <v>375</v>
      </c>
      <c r="C47" s="70" t="s">
        <v>325</v>
      </c>
      <c r="D47" s="61" t="s">
        <v>345</v>
      </c>
      <c r="E47" s="83" t="s">
        <v>157</v>
      </c>
      <c r="F47" s="84"/>
      <c r="G47" s="85"/>
      <c r="H47" s="70" t="s">
        <v>348</v>
      </c>
    </row>
    <row r="48" spans="1:8" ht="17.25" customHeight="1" thickBot="1" x14ac:dyDescent="0.3">
      <c r="A48" s="71"/>
      <c r="B48" s="71"/>
      <c r="C48" s="71"/>
      <c r="D48" s="46" t="s">
        <v>349</v>
      </c>
      <c r="E48" s="86" t="s">
        <v>387</v>
      </c>
      <c r="F48" s="87"/>
      <c r="G48" s="88"/>
      <c r="H48" s="71"/>
    </row>
    <row r="49" spans="1:8" ht="16.5" customHeight="1" thickBot="1" x14ac:dyDescent="0.3">
      <c r="A49" s="74"/>
      <c r="B49" s="74"/>
      <c r="C49" s="74"/>
      <c r="D49" s="47" t="s">
        <v>351</v>
      </c>
      <c r="E49" s="98" t="s">
        <v>165</v>
      </c>
      <c r="F49" s="99"/>
      <c r="G49" s="100"/>
      <c r="H49" s="74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388</v>
      </c>
      <c r="C1" s="20" t="s">
        <v>389</v>
      </c>
      <c r="D1" s="20" t="s">
        <v>390</v>
      </c>
      <c r="E1" s="20" t="s">
        <v>391</v>
      </c>
      <c r="F1" s="20" t="s">
        <v>392</v>
      </c>
      <c r="G1" s="20" t="s">
        <v>393</v>
      </c>
      <c r="H1" s="20" t="s">
        <v>394</v>
      </c>
      <c r="I1" s="20" t="s">
        <v>395</v>
      </c>
      <c r="J1" s="20" t="s">
        <v>396</v>
      </c>
      <c r="K1" s="20" t="s">
        <v>397</v>
      </c>
      <c r="L1" s="20" t="s">
        <v>398</v>
      </c>
      <c r="M1" s="20" t="s">
        <v>399</v>
      </c>
      <c r="N1" s="20" t="s">
        <v>400</v>
      </c>
      <c r="O1" s="20" t="s">
        <v>401</v>
      </c>
      <c r="P1" s="20" t="s">
        <v>402</v>
      </c>
    </row>
    <row r="2" spans="1:16" ht="26.25" thickBot="1" x14ac:dyDescent="0.3">
      <c r="A2" s="32" t="s">
        <v>403</v>
      </c>
      <c r="B2" s="32" t="s">
        <v>404</v>
      </c>
      <c r="C2" s="32">
        <v>3</v>
      </c>
      <c r="D2" s="32" t="s">
        <v>405</v>
      </c>
      <c r="E2" s="32">
        <v>0</v>
      </c>
      <c r="F2" s="32">
        <v>0</v>
      </c>
      <c r="G2" s="49">
        <v>0</v>
      </c>
      <c r="H2" s="49" t="s">
        <v>428</v>
      </c>
      <c r="I2" s="49" t="s">
        <v>428</v>
      </c>
      <c r="J2" s="49" t="s">
        <v>428</v>
      </c>
      <c r="K2" s="49">
        <v>0</v>
      </c>
      <c r="L2" s="49">
        <v>0</v>
      </c>
      <c r="M2" s="32" t="s">
        <v>406</v>
      </c>
      <c r="N2" s="32" t="s">
        <v>407</v>
      </c>
      <c r="O2" s="32">
        <v>300</v>
      </c>
      <c r="P2" s="32" t="s">
        <v>408</v>
      </c>
    </row>
    <row r="3" spans="1:16" ht="26.25" thickBot="1" x14ac:dyDescent="0.3">
      <c r="A3" s="26" t="s">
        <v>409</v>
      </c>
      <c r="B3" s="39"/>
      <c r="C3" s="26">
        <v>12</v>
      </c>
      <c r="D3" s="26" t="s">
        <v>405</v>
      </c>
      <c r="E3" s="26">
        <v>0</v>
      </c>
      <c r="F3" s="26">
        <v>0</v>
      </c>
      <c r="G3" s="50">
        <v>0</v>
      </c>
      <c r="H3" s="50" t="s">
        <v>428</v>
      </c>
      <c r="I3" s="50" t="s">
        <v>428</v>
      </c>
      <c r="J3" s="50" t="s">
        <v>428</v>
      </c>
      <c r="K3" s="50">
        <v>0</v>
      </c>
      <c r="L3" s="50">
        <v>0</v>
      </c>
      <c r="M3" s="26" t="s">
        <v>410</v>
      </c>
      <c r="N3" s="26" t="s">
        <v>407</v>
      </c>
      <c r="O3" s="26">
        <v>400</v>
      </c>
      <c r="P3" s="26" t="s">
        <v>408</v>
      </c>
    </row>
    <row r="4" spans="1:16" ht="26.25" thickBot="1" x14ac:dyDescent="0.3">
      <c r="A4" s="32" t="s">
        <v>411</v>
      </c>
      <c r="B4" s="32" t="s">
        <v>404</v>
      </c>
      <c r="C4" s="32">
        <v>0</v>
      </c>
      <c r="D4" s="32" t="s">
        <v>405</v>
      </c>
      <c r="E4" s="32">
        <v>0</v>
      </c>
      <c r="F4" s="32">
        <v>1</v>
      </c>
      <c r="G4" s="49">
        <v>1</v>
      </c>
      <c r="H4" s="49" t="s">
        <v>429</v>
      </c>
      <c r="I4" s="49" t="s">
        <v>429</v>
      </c>
      <c r="J4" s="49" t="s">
        <v>437</v>
      </c>
      <c r="K4" s="49">
        <v>0</v>
      </c>
      <c r="L4" s="49">
        <v>0</v>
      </c>
      <c r="M4" s="32" t="s">
        <v>410</v>
      </c>
      <c r="N4" s="32" t="s">
        <v>412</v>
      </c>
      <c r="O4" s="32" t="s">
        <v>413</v>
      </c>
      <c r="P4" s="32" t="s">
        <v>408</v>
      </c>
    </row>
    <row r="5" spans="1:16" ht="26.25" thickBot="1" x14ac:dyDescent="0.3">
      <c r="A5" s="26" t="s">
        <v>414</v>
      </c>
      <c r="B5" s="26" t="s">
        <v>415</v>
      </c>
      <c r="C5" s="26">
        <v>20</v>
      </c>
      <c r="D5" s="26" t="s">
        <v>405</v>
      </c>
      <c r="E5" s="26">
        <v>0</v>
      </c>
      <c r="F5" s="26">
        <v>1</v>
      </c>
      <c r="G5" s="50" t="s">
        <v>433</v>
      </c>
      <c r="H5" s="50" t="s">
        <v>430</v>
      </c>
      <c r="I5" s="50" t="s">
        <v>430</v>
      </c>
      <c r="J5" s="50" t="s">
        <v>438</v>
      </c>
      <c r="K5" s="50" t="s">
        <v>441</v>
      </c>
      <c r="L5" s="50" t="s">
        <v>442</v>
      </c>
      <c r="M5" s="26" t="s">
        <v>416</v>
      </c>
      <c r="N5" s="26" t="s">
        <v>407</v>
      </c>
      <c r="O5" s="26" t="s">
        <v>417</v>
      </c>
      <c r="P5" s="26" t="s">
        <v>408</v>
      </c>
    </row>
    <row r="6" spans="1:16" ht="26.25" thickBot="1" x14ac:dyDescent="0.3">
      <c r="A6" s="32" t="s">
        <v>418</v>
      </c>
      <c r="B6" s="32" t="s">
        <v>404</v>
      </c>
      <c r="C6" s="32">
        <v>10</v>
      </c>
      <c r="D6" s="32" t="s">
        <v>405</v>
      </c>
      <c r="E6" s="32">
        <v>0</v>
      </c>
      <c r="F6" s="32">
        <v>0</v>
      </c>
      <c r="G6" s="49">
        <v>0</v>
      </c>
      <c r="H6" s="49" t="s">
        <v>429</v>
      </c>
      <c r="I6" s="49" t="s">
        <v>435</v>
      </c>
      <c r="J6" s="49" t="s">
        <v>429</v>
      </c>
      <c r="K6" s="49">
        <v>0</v>
      </c>
      <c r="L6" s="49">
        <v>0</v>
      </c>
      <c r="M6" s="32" t="s">
        <v>410</v>
      </c>
      <c r="N6" s="32" t="s">
        <v>407</v>
      </c>
      <c r="O6" s="32">
        <v>500</v>
      </c>
      <c r="P6" s="32" t="s">
        <v>408</v>
      </c>
    </row>
    <row r="7" spans="1:16" ht="31.5" customHeight="1" thickBot="1" x14ac:dyDescent="0.3">
      <c r="A7" s="26" t="s">
        <v>419</v>
      </c>
      <c r="B7" s="26" t="s">
        <v>420</v>
      </c>
      <c r="C7" s="26">
        <v>0</v>
      </c>
      <c r="D7" s="26" t="s">
        <v>405</v>
      </c>
      <c r="E7" s="26">
        <v>1</v>
      </c>
      <c r="F7" s="26">
        <v>2</v>
      </c>
      <c r="G7" s="50" t="s">
        <v>434</v>
      </c>
      <c r="H7" s="50" t="s">
        <v>431</v>
      </c>
      <c r="I7" s="50" t="s">
        <v>436</v>
      </c>
      <c r="J7" s="50" t="s">
        <v>439</v>
      </c>
      <c r="K7" s="50" t="s">
        <v>441</v>
      </c>
      <c r="L7" s="50" t="s">
        <v>434</v>
      </c>
      <c r="M7" s="26" t="s">
        <v>416</v>
      </c>
      <c r="N7" s="26" t="s">
        <v>424</v>
      </c>
      <c r="O7" s="26" t="s">
        <v>421</v>
      </c>
      <c r="P7" s="26" t="s">
        <v>408</v>
      </c>
    </row>
    <row r="8" spans="1:16" ht="26.25" thickBot="1" x14ac:dyDescent="0.3">
      <c r="A8" s="32" t="s">
        <v>422</v>
      </c>
      <c r="B8" s="32" t="s">
        <v>404</v>
      </c>
      <c r="C8" s="32">
        <v>4</v>
      </c>
      <c r="D8" s="32" t="s">
        <v>423</v>
      </c>
      <c r="E8" s="32">
        <v>0</v>
      </c>
      <c r="F8" s="32">
        <v>1</v>
      </c>
      <c r="G8" s="49">
        <v>0</v>
      </c>
      <c r="H8" s="49" t="s">
        <v>429</v>
      </c>
      <c r="I8" s="49" t="s">
        <v>435</v>
      </c>
      <c r="J8" s="49" t="s">
        <v>430</v>
      </c>
      <c r="K8" s="49">
        <v>0</v>
      </c>
      <c r="L8" s="49">
        <v>0</v>
      </c>
      <c r="M8" s="32" t="s">
        <v>410</v>
      </c>
      <c r="N8" s="32" t="s">
        <v>424</v>
      </c>
      <c r="O8" s="32" t="s">
        <v>421</v>
      </c>
      <c r="P8" s="32" t="s">
        <v>408</v>
      </c>
    </row>
    <row r="9" spans="1:16" ht="26.25" thickBot="1" x14ac:dyDescent="0.3">
      <c r="A9" s="26" t="s">
        <v>425</v>
      </c>
      <c r="B9" s="39"/>
      <c r="C9" s="26">
        <v>24</v>
      </c>
      <c r="D9" s="26" t="s">
        <v>423</v>
      </c>
      <c r="E9" s="26">
        <v>0</v>
      </c>
      <c r="F9" s="50" t="s">
        <v>428</v>
      </c>
      <c r="G9" s="50" t="s">
        <v>429</v>
      </c>
      <c r="H9" s="50" t="s">
        <v>432</v>
      </c>
      <c r="I9" s="50" t="s">
        <v>437</v>
      </c>
      <c r="J9" s="50" t="s">
        <v>440</v>
      </c>
      <c r="K9" s="50" t="s">
        <v>433</v>
      </c>
      <c r="L9" s="50" t="s">
        <v>442</v>
      </c>
      <c r="M9" s="26" t="s">
        <v>426</v>
      </c>
      <c r="N9" s="26">
        <v>999</v>
      </c>
      <c r="O9" s="26" t="s">
        <v>427</v>
      </c>
      <c r="P9" s="26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B15" sqref="B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1" t="s">
        <v>457</v>
      </c>
      <c r="B1" s="101"/>
      <c r="C1" s="51"/>
      <c r="D1" s="51"/>
      <c r="E1" s="51"/>
    </row>
    <row r="2" spans="1:5" x14ac:dyDescent="0.25">
      <c r="A2" s="101"/>
      <c r="B2" s="101"/>
      <c r="C2" s="51"/>
      <c r="D2" s="51"/>
      <c r="E2" s="51"/>
    </row>
    <row r="3" spans="1:5" x14ac:dyDescent="0.25">
      <c r="A3" s="101"/>
      <c r="B3" s="101"/>
      <c r="C3" s="51"/>
      <c r="D3" s="51"/>
      <c r="E3" s="51"/>
    </row>
    <row r="4" spans="1:5" x14ac:dyDescent="0.25">
      <c r="A4" s="1" t="s">
        <v>478</v>
      </c>
      <c r="B4" s="52"/>
    </row>
    <row r="5" spans="1:5" x14ac:dyDescent="0.25">
      <c r="A5" t="s">
        <v>479</v>
      </c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A8" t="s">
        <v>480</v>
      </c>
      <c r="B8" s="14"/>
    </row>
    <row r="9" spans="1:5" x14ac:dyDescent="0.25">
      <c r="A9" t="s">
        <v>481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2024-04-16T04:02:55Z</dcterms:modified>
</cp:coreProperties>
</file>