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drawings/drawing2.xml" ContentType="application/vnd.openxmlformats-officedocument.drawing+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drawings/drawing3.xml" ContentType="application/vnd.openxmlformats-officedocument.drawing+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9185" yWindow="165" windowWidth="9615" windowHeight="12810"/>
  </bookViews>
  <sheets>
    <sheet name="Scale In-Scale Out Model" sheetId="2" r:id="rId1"/>
    <sheet name="Manage Trade" sheetId="3" r:id="rId2"/>
    <sheet name="Edit Trade Details" sheetId="6" r:id="rId3"/>
    <sheet name="Trade Journal 2 Conversion Key" sheetId="5" r:id="rId4"/>
    <sheet name="Items" sheetId="1" r:id="rId5"/>
  </sheets>
  <definedNames>
    <definedName name="Comms_and_Fees">'Scale In-Scale Out Model'!$R$1</definedName>
    <definedName name="Entry_Price">OFFSET('Scale In-Scale Out Model'!$K1,0,0,1,1)</definedName>
    <definedName name="Exit_Price">OFFSET('Scale In-Scale Out Model'!$Q1,0,0,1,1)</definedName>
    <definedName name="Notional_Capital">OFFSET('Scale In-Scale Out Model'!$I1,0,0,1,1)</definedName>
    <definedName name="R_Multiple">OFFSET('Scale In-Scale Out Model'!$M1,0,0,1,1)</definedName>
    <definedName name="R_Percentage">'Scale In-Scale Out Model'!$M$1</definedName>
    <definedName name="Stop_Price">OFFSET('Scale In-Scale Out Model'!$L1,0,0,1,1)</definedName>
    <definedName name="Sum_Range">'Trade Journal 2 Conversion Key'!$K$1</definedName>
    <definedName name="Sum_Range_M">'Trade Journal 2 Conversion Key'!$M$1</definedName>
    <definedName name="Units_In">OFFSET('Scale In-Scale Out Model'!$N1,0,0,1,1)</definedName>
    <definedName name="Units_Out">OFFSET('Scale In-Scale Out Model'!$S1,0,0,1,1)</definedName>
    <definedName name="Units_Out_Multiple">OFFSET('Scale In-Scale Out Model'!$R1,0,0,1,1)</definedName>
  </definedNames>
  <calcPr calcId="145621"/>
</workbook>
</file>

<file path=xl/calcChain.xml><?xml version="1.0" encoding="utf-8"?>
<calcChain xmlns="http://schemas.openxmlformats.org/spreadsheetml/2006/main">
  <c r="T9" i="2" l="1"/>
  <c r="T7" i="2"/>
  <c r="T6" i="2"/>
  <c r="T5" i="2"/>
  <c r="T10" i="2"/>
  <c r="T8" i="2"/>
  <c r="S73" i="6" l="1"/>
  <c r="S72" i="6"/>
  <c r="S71" i="6"/>
  <c r="S70" i="6"/>
  <c r="S69" i="6"/>
  <c r="U59" i="2" l="1"/>
  <c r="U60" i="2" s="1"/>
  <c r="U62" i="2" s="1"/>
  <c r="U63" i="2" s="1"/>
  <c r="U54" i="2"/>
  <c r="U55" i="2" s="1"/>
  <c r="C2" i="2" l="1"/>
  <c r="M2" i="2"/>
  <c r="N3" i="2"/>
  <c r="N5" i="2"/>
  <c r="N7" i="2"/>
  <c r="N9" i="2"/>
  <c r="N10" i="2"/>
  <c r="N11" i="2" l="1"/>
  <c r="K11" i="2" s="1"/>
  <c r="S3" i="2"/>
  <c r="T3" i="2" s="1"/>
  <c r="S4" i="2"/>
  <c r="T4" i="2" s="1"/>
  <c r="T11" i="2" l="1"/>
  <c r="S11" i="2"/>
  <c r="Q11" i="2" s="1"/>
</calcChain>
</file>

<file path=xl/sharedStrings.xml><?xml version="1.0" encoding="utf-8"?>
<sst xmlns="http://schemas.openxmlformats.org/spreadsheetml/2006/main" count="1407" uniqueCount="791">
  <si>
    <t>Section</t>
  </si>
  <si>
    <t>Item</t>
  </si>
  <si>
    <t>Settings</t>
  </si>
  <si>
    <t>Sub Section</t>
  </si>
  <si>
    <t>Comment</t>
  </si>
  <si>
    <t>Adams</t>
  </si>
  <si>
    <t>Broker Costs</t>
  </si>
  <si>
    <t>Commissions Costs Data</t>
  </si>
  <si>
    <t>Trade Journal</t>
  </si>
  <si>
    <t>Delete Trade</t>
  </si>
  <si>
    <t>FX Rates</t>
  </si>
  <si>
    <t>Trading Plan Parameters</t>
  </si>
  <si>
    <t>Slowdown Point %</t>
  </si>
  <si>
    <t>Portfolio Exposure Summary</t>
  </si>
  <si>
    <t>Combined Exposure</t>
  </si>
  <si>
    <t>Finance Margin</t>
  </si>
  <si>
    <t>-</t>
  </si>
  <si>
    <t>Cell Protection</t>
  </si>
  <si>
    <t>Open Trade Editor Window</t>
  </si>
  <si>
    <t>Formatting</t>
  </si>
  <si>
    <t>Notional Equity</t>
  </si>
  <si>
    <t>Financing Rate</t>
  </si>
  <si>
    <t>Position Sizing</t>
  </si>
  <si>
    <t>Global</t>
  </si>
  <si>
    <t>Anywhere throughout the Journal, for all ASX securities prices below $2 these should be displayed to 3 decimal places accuracy. FYI in the original Journal I handled this with conditional formatting.</t>
  </si>
  <si>
    <t>Importing Data</t>
  </si>
  <si>
    <t>OTEdit</t>
  </si>
  <si>
    <t>Stop Losses</t>
  </si>
  <si>
    <t>The commissions calculation is giving a number well above what it should. I suspect it's got something to do with the financing charges calculation. As this is invalidates the position sizing calculation I cannot test the validity of the position sizing calculation until it is fixed.</t>
  </si>
  <si>
    <t>SOE1</t>
  </si>
  <si>
    <t>Comms on Entry $A</t>
  </si>
  <si>
    <t>Entry &amp; Exit Comments</t>
  </si>
  <si>
    <t>$VaR</t>
  </si>
  <si>
    <t>Scale In Event</t>
  </si>
  <si>
    <t>Open Positions Summary</t>
  </si>
  <si>
    <t>Columns</t>
  </si>
  <si>
    <t>NewTrade</t>
  </si>
  <si>
    <t>MainPage</t>
  </si>
  <si>
    <t>ETC Strategy Notes</t>
  </si>
  <si>
    <t>Scale In, Scale Out, Exit</t>
  </si>
  <si>
    <t>Actions</t>
  </si>
  <si>
    <t>Would like to see Trail Stop Loss option added here where the client can amend the current stop loss price. The initial stop loss is recorded in the Change form. There should be another form to record the current stop loss and provide the ability to split the stop loss into 2 stop losses, and the ability to control the units/quantity at each stop price. See mock form in Attachments sheet.</t>
  </si>
  <si>
    <t>Double-click to manage</t>
  </si>
  <si>
    <t>Scale In Event, Scale Out Event, Full Close Out</t>
  </si>
  <si>
    <t>When launch Change form, once done, OTEdit window does not go away…can't kill it without closing Journal or stopping via VB. I have found a solution by adding "OTEdit.Hide" to the EditPos() sub. Please confirm that this is an acceptable fix.</t>
  </si>
  <si>
    <t>Various</t>
  </si>
  <si>
    <t>Commissions Calculation</t>
  </si>
  <si>
    <t>Perhaps would be good to auto fit the column widths of these columns when one opens the Trade Journal sheet.</t>
  </si>
  <si>
    <t>TJForm</t>
  </si>
  <si>
    <t>Stop Loss</t>
  </si>
  <si>
    <t>When select Trade Index, then select Action either Scale In, Scale Out, Exit, then select event number, if these events don't exist form simply changes height and can't see other fields. I get why this happens, you can't edit something which doesn't exist, but perhaps a message which says: "SOE1 for JNJ does not exist." would be helpful for the user.</t>
  </si>
  <si>
    <t>For some reason this appears to be pre-populated with a mysterious number which I suspect is the financing costs…</t>
  </si>
  <si>
    <t>Regardless of whether it is an ASX or USA equity seems to pull the AUDUSD rate.</t>
  </si>
  <si>
    <t>Full Close Out</t>
  </si>
  <si>
    <t>Save</t>
  </si>
  <si>
    <t>Save_Journal</t>
  </si>
  <si>
    <t>DataType</t>
  </si>
  <si>
    <t>When deleting trades, the Open Positions Summary on MainPage should refresh to take into account the new trade mix. At the moment empty rows with redundant last prices are left behind.</t>
  </si>
  <si>
    <t>Exits are applied on a first in - first out basis.</t>
  </si>
  <si>
    <t>Profit</t>
  </si>
  <si>
    <t>Weighted Avg Exit</t>
  </si>
  <si>
    <t>Units_In_4</t>
  </si>
  <si>
    <t>Units_In_3 + Units_In_4</t>
  </si>
  <si>
    <t>Units_In_3</t>
  </si>
  <si>
    <t>Units_In_2</t>
  </si>
  <si>
    <t>0.5 x Units_In_1</t>
  </si>
  <si>
    <t>Units_In_1</t>
  </si>
  <si>
    <t>0.5 x Units_In_0</t>
  </si>
  <si>
    <t>Units_In_0</t>
  </si>
  <si>
    <t>Units Out</t>
  </si>
  <si>
    <t>Units Out Multiple</t>
  </si>
  <si>
    <t>Exit Price</t>
  </si>
  <si>
    <t>Scale Out Event</t>
  </si>
  <si>
    <t>Units In</t>
  </si>
  <si>
    <t>Stop Price</t>
  </si>
  <si>
    <t>Entry Price</t>
  </si>
  <si>
    <t>Notional Capital</t>
  </si>
  <si>
    <t>Commissions &amp; Financing Round Trip always</t>
  </si>
  <si>
    <t>%R =</t>
  </si>
  <si>
    <t>Example: JNJ</t>
  </si>
  <si>
    <t>P/L</t>
  </si>
  <si>
    <t>Trail Stop Loss</t>
  </si>
  <si>
    <t>Calculations</t>
  </si>
  <si>
    <t>Looks like the cells in the table are unlocked, i.e. users  can see the formulas and edit them. Not sure if it's ok for me to simply lock them or you need to do it programmatically. This is also relevent for other cells on this sheet and on other sheets. Just need to go through the Journal and do an audit on unlocked cells.</t>
  </si>
  <si>
    <t>Go to 3 dp - again with these not sure if it is as simple as just changing it or whether it needs to be done in the code - sorry.</t>
  </si>
  <si>
    <t>FX Rate Avg Entry AUD &amp; Various FX Rate Columns</t>
  </si>
  <si>
    <t>Noticed when deleting a closed trade/trade with multiple scale out events - like current Index 1 JNJ first click Delete Trade navigates to Trade Journal where JNJ still visible also makes JNJ row in Open Positions Summary on MainPage larger than others. Then second click of Delete Trade for JNJ does delete trade and leaves large row in Open Positions Summary.</t>
  </si>
  <si>
    <t>Formulas, Conditional Formatting</t>
  </si>
  <si>
    <t>Portfolio Bias Summary</t>
  </si>
  <si>
    <t>Performance Summary</t>
  </si>
  <si>
    <t>Formulas, Formatting</t>
  </si>
  <si>
    <t>Earnings &amp; Divs</t>
  </si>
  <si>
    <t>FYI Notional Equity Field was showing Net Equity not Notional Equity. I have amended.</t>
  </si>
  <si>
    <t>FYI I have amended this to now only show AUD and USD fields in form.</t>
  </si>
  <si>
    <t>Value in Slowdown Point % field was showing as one one-hundredth of what it should be. For example 15% drawdown resulted in a Slowdown Point of 0.10%. I have amended.</t>
  </si>
  <si>
    <t>Unlock columns which the clients should reasonably expect to be editing (pretty much any column without a formula in it?). The way I see it is that they can go through the menus to edit trade details, but for those who know what they're doing it will likely be faster to simply go straight to the cells in the Trade Journal which they'd like to edit. As long as they can't edit any of the cells containing formulas I don't expect that they'll be able to do too much damage - so let's have all non-fomula columns in this sheet unlocked.</t>
  </si>
  <si>
    <t>Change</t>
  </si>
  <si>
    <t>Confirm</t>
  </si>
  <si>
    <t>Units In:</t>
  </si>
  <si>
    <t>Entry Price:</t>
  </si>
  <si>
    <t>Amend SOE Details</t>
  </si>
  <si>
    <t>SIEs only show if they have been previously logged</t>
  </si>
  <si>
    <t>FX Rate Retrieve</t>
  </si>
  <si>
    <t>n/a</t>
  </si>
  <si>
    <t>Error handling for Pending Trades</t>
  </si>
  <si>
    <t>Added to form, but you will have to do the coding to write these fields to respective columns in Trade Journal and then reference back in appropriate columns in the Open Positions Summary on MainPage. See comment on MainPage - Open Positions Summary - Columns for more info.</t>
  </si>
  <si>
    <t>Added to form, but you will have to do the coding to fully integrate this new data.</t>
  </si>
  <si>
    <t>Pending Trade</t>
  </si>
  <si>
    <t>Open</t>
  </si>
  <si>
    <t>Virtual</t>
  </si>
  <si>
    <t>Cancelled</t>
  </si>
  <si>
    <t>Trade Life Cycle</t>
  </si>
  <si>
    <t>Scale In-Scale Out Model</t>
  </si>
  <si>
    <t>FYI, I have made a number of amendments to these formulas to make them more robust and you had missed a few key strategy related aspects of how the exposure is adjusted for market risk. I also corrected some issues with the conditional formatting.</t>
  </si>
  <si>
    <t>Launches NewTrade form</t>
  </si>
  <si>
    <t>Launches TJEdit form</t>
  </si>
  <si>
    <t>Supporting Functionality Required</t>
  </si>
  <si>
    <t>Launches Delete Trade(s) form ***New***</t>
  </si>
  <si>
    <t>Manage Pending Trades</t>
  </si>
  <si>
    <t>JNJ</t>
  </si>
  <si>
    <t>Security</t>
  </si>
  <si>
    <t>Date</t>
  </si>
  <si>
    <t>Cancel</t>
  </si>
  <si>
    <t>INTC</t>
  </si>
  <si>
    <t>ABC</t>
  </si>
  <si>
    <t>Market</t>
  </si>
  <si>
    <t>USA Equities</t>
  </si>
  <si>
    <t>ASX Equities</t>
  </si>
  <si>
    <t>TSLT</t>
  </si>
  <si>
    <t>GOOGL</t>
  </si>
  <si>
    <t>MSFT</t>
  </si>
  <si>
    <t>BHP</t>
  </si>
  <si>
    <t>IBM</t>
  </si>
  <si>
    <t>ANZ</t>
  </si>
  <si>
    <t>BAC</t>
  </si>
  <si>
    <t>WFC</t>
  </si>
  <si>
    <t>Cancel &amp; Delete</t>
  </si>
  <si>
    <t>Confirm Delete Pending Trades</t>
  </si>
  <si>
    <t>Direction</t>
  </si>
  <si>
    <t>Long</t>
  </si>
  <si>
    <t>Short</t>
  </si>
  <si>
    <t>Notes</t>
  </si>
  <si>
    <t>Delete Trade(s)</t>
  </si>
  <si>
    <t>Delete Individual Trade launches TJForm with "Details to Edit" field set to "Delete Trade". User then selects from "Trade Index" the appropriate security for deletion. Once the security is selected this opens the form to full height which revels the "Delete" button. User clicks the Delete button to finalise deletion.</t>
  </si>
  <si>
    <t>Confirm Delete all Cancelled Trades</t>
  </si>
  <si>
    <t>You are about to delete all cancelled trades from the Journal. Please note this action cannot be undone.</t>
  </si>
  <si>
    <t>You are about to delete the following pending trades. Please note this action cannot be undone:</t>
  </si>
  <si>
    <t>Confirm Delete all Virtual Trades</t>
  </si>
  <si>
    <t>You are about to delete all virtual trades from the Journal. Please note this action cannot be undone.</t>
  </si>
  <si>
    <t>Concept &amp; Explanation of my changes since last version</t>
  </si>
  <si>
    <t>Is there a limit to the number of trades which can be entered into the Journal? Currently there's approximately 1,000 rows in the Trade Journal page. I have clients who have been with us for a while who have already exceeded this number. Really, the Journal should be able to take many more trades than this just in case…perhaps 5,000 would likely cover it. Trade Journal 2 has been set up for 5000 trades.</t>
  </si>
  <si>
    <t>Format. I have entered some values into Trade Journal 2 to show my preferred formatting preference for various types of values.</t>
  </si>
  <si>
    <t>Note: Scale outs can also occur in multiples of 0.5R as well, for example, 0.5 Units_In_0 + 0.5 Units_In_0 =         a scale out of 1.0R</t>
  </si>
  <si>
    <t>If a trade is marked Virtual it should be treated just like an open trade and will have the same life cycle detailed above. Note however, a function which deletes all Virtual trades from the Journal is required. This is required to reset the Journal when the trader comes out of Virtual Trading.</t>
  </si>
  <si>
    <t>For securities marked as "Cancel &amp; Delete" the "Confirm Delete Pending Trades" form (new form required shown above) will be launched. Subsequent confirmation of "Delete" sees relevant trades deleted from the Trade Journal and MainPage summary table. "Cancel" reverts back to Manage Pending Trades form.</t>
  </si>
  <si>
    <t>Note: There can be a maximum of only two stop losses at any one time under the strategy</t>
  </si>
  <si>
    <t>Sometimes the user will have specified only one scale out event to match off a scale in event - e.g. all in &amp; all out.</t>
  </si>
  <si>
    <t>Here the user has conducted two scale in events, but has chosen to exit the entire position at $118.79.</t>
  </si>
  <si>
    <t>Scale In Event 2 = Scale Factor 0.5 which allows input of SOE5.</t>
  </si>
  <si>
    <t>Scale In Event 3 = Scale Factor 0.25 which allows input of SOE6.</t>
  </si>
  <si>
    <t>Performance Analysis</t>
  </si>
  <si>
    <t>I am proposing we move to a new Trade Journal format demonstrated in my Trade Journal 2.</t>
  </si>
  <si>
    <t>Average Trade Duration</t>
  </si>
  <si>
    <t>Trade Index</t>
  </si>
  <si>
    <t>Status</t>
  </si>
  <si>
    <t>Instrument</t>
  </si>
  <si>
    <t>Open Date</t>
  </si>
  <si>
    <t>SIE 0 Date</t>
  </si>
  <si>
    <t>Quantity</t>
  </si>
  <si>
    <t>Current Quantity</t>
  </si>
  <si>
    <t>Open Price</t>
  </si>
  <si>
    <t>Initial Stop</t>
  </si>
  <si>
    <t>ATR(21)      Dist</t>
  </si>
  <si>
    <t>SOE2</t>
  </si>
  <si>
    <t>Initial $VaR</t>
  </si>
  <si>
    <t>Initial R:R</t>
  </si>
  <si>
    <t>Initial Comms ($A)</t>
  </si>
  <si>
    <t>FX Rate ($) At Initial Entry</t>
  </si>
  <si>
    <t>Gross Postion Value ($A)</t>
  </si>
  <si>
    <t>SIE 1 Date</t>
  </si>
  <si>
    <t>SIE 1 Quantity</t>
  </si>
  <si>
    <t>SIE 1 FX Rate (AUD---)</t>
  </si>
  <si>
    <t>SIE 2 Date</t>
  </si>
  <si>
    <t>SIE 2 Quantity</t>
  </si>
  <si>
    <t>SIE 2 FX Rate (AUD---)</t>
  </si>
  <si>
    <t>SIE 3 Date</t>
  </si>
  <si>
    <t>SIE 3 Quantity</t>
  </si>
  <si>
    <t>SIE 3 FX Rate (AUD---)</t>
  </si>
  <si>
    <t>SIE 4 Date</t>
  </si>
  <si>
    <t>SIE 4 Quantity</t>
  </si>
  <si>
    <t>SIE 4 FX Rate (AUD---)</t>
  </si>
  <si>
    <t>Exit Date</t>
  </si>
  <si>
    <t>Quantity Sold</t>
  </si>
  <si>
    <t>Comms ($A) at Exit</t>
  </si>
  <si>
    <t>Financing ($A)</t>
  </si>
  <si>
    <t xml:space="preserve">FX Rate at Exit               (AUD---) </t>
  </si>
  <si>
    <t>Exit Gross P/L</t>
  </si>
  <si>
    <t>Exit Gross Position Value ($A)</t>
  </si>
  <si>
    <t>Weighted Avg Entry Price</t>
  </si>
  <si>
    <t>Comms on Entry ($A)</t>
  </si>
  <si>
    <t>Total Quanity Sold</t>
  </si>
  <si>
    <t>Weighted Avg Exit Price</t>
  </si>
  <si>
    <t>FX Rate Avg Exit AUD</t>
  </si>
  <si>
    <t>Comms on Exit ($A)</t>
  </si>
  <si>
    <t>Total Comms</t>
  </si>
  <si>
    <t>Total Financing Costs</t>
  </si>
  <si>
    <t>Dividend ($)</t>
  </si>
  <si>
    <t>P/L Before Costs</t>
  </si>
  <si>
    <t>Translation Effect</t>
  </si>
  <si>
    <t>P/L at Constant Currency</t>
  </si>
  <si>
    <t>Total Costs</t>
  </si>
  <si>
    <t>Net P/L</t>
  </si>
  <si>
    <t>Actual R:R</t>
  </si>
  <si>
    <t>Entry Comments</t>
  </si>
  <si>
    <t>Exit Comments</t>
  </si>
  <si>
    <t>Broker</t>
  </si>
  <si>
    <t>Current Stop Loss</t>
  </si>
  <si>
    <t>Previous Stop Loss</t>
  </si>
  <si>
    <t>Dividend 1 Date</t>
  </si>
  <si>
    <t>Dividend 1 ($)</t>
  </si>
  <si>
    <t>Dividend 2 Date</t>
  </si>
  <si>
    <t>Dividend 2 ($)</t>
  </si>
  <si>
    <t>Dividend 3 Date</t>
  </si>
  <si>
    <t>Dividend 3 ($)</t>
  </si>
  <si>
    <t>Dividend 4 Date</t>
  </si>
  <si>
    <t>Dividend 4 ($)</t>
  </si>
  <si>
    <t>Dividend 5 Date</t>
  </si>
  <si>
    <t xml:space="preserve">Dividend 5 ($) </t>
  </si>
  <si>
    <t>A</t>
  </si>
  <si>
    <t>B</t>
  </si>
  <si>
    <t>C</t>
  </si>
  <si>
    <t>D</t>
  </si>
  <si>
    <t>E</t>
  </si>
  <si>
    <t>F</t>
  </si>
  <si>
    <t>K</t>
  </si>
  <si>
    <t>L</t>
  </si>
  <si>
    <t>M</t>
  </si>
  <si>
    <t>Initial stop will be written to Current Stop 1</t>
  </si>
  <si>
    <t>AO</t>
  </si>
  <si>
    <t>AQ</t>
  </si>
  <si>
    <t>AR</t>
  </si>
  <si>
    <t>O</t>
  </si>
  <si>
    <t>SIE 0 R:R</t>
  </si>
  <si>
    <t>P</t>
  </si>
  <si>
    <t>DP</t>
  </si>
  <si>
    <t>SIE 0 FX Rate (AUD---)</t>
  </si>
  <si>
    <t>N</t>
  </si>
  <si>
    <t>Q</t>
  </si>
  <si>
    <t>R</t>
  </si>
  <si>
    <t>S</t>
  </si>
  <si>
    <t>U</t>
  </si>
  <si>
    <t>T</t>
  </si>
  <si>
    <t>W</t>
  </si>
  <si>
    <t>X</t>
  </si>
  <si>
    <t>Y</t>
  </si>
  <si>
    <t>AA</t>
  </si>
  <si>
    <t>Z</t>
  </si>
  <si>
    <t>AC</t>
  </si>
  <si>
    <t>AD</t>
  </si>
  <si>
    <t>AE</t>
  </si>
  <si>
    <t>AG</t>
  </si>
  <si>
    <t>AF</t>
  </si>
  <si>
    <t>AI</t>
  </si>
  <si>
    <t>AJ</t>
  </si>
  <si>
    <t>AK</t>
  </si>
  <si>
    <t>AN</t>
  </si>
  <si>
    <t>AL</t>
  </si>
  <si>
    <t>SIE 0 Initial $VaR</t>
  </si>
  <si>
    <t>SIE 1 Initial $VaR</t>
  </si>
  <si>
    <t>Scale In Event 1 Date</t>
  </si>
  <si>
    <t>Scale In Event 1 Quantity</t>
  </si>
  <si>
    <t>Scale In Event 1 Open Price</t>
  </si>
  <si>
    <t>Scale In Event 1 Stop Loss</t>
  </si>
  <si>
    <t>Scale In Event 1 $VaR</t>
  </si>
  <si>
    <t>Scale In Event 1 Comms ($A)</t>
  </si>
  <si>
    <t>Scale In Event 1 FX Rate (AUD---)</t>
  </si>
  <si>
    <t>Scale In Event 1 Gross Position Value ($A)</t>
  </si>
  <si>
    <t>Scale In Event 2 Date</t>
  </si>
  <si>
    <t>Scale In Event 2 Quantity</t>
  </si>
  <si>
    <t>Scale In Event 2 Open Price</t>
  </si>
  <si>
    <t>Scale In Event 2 Stop Loss</t>
  </si>
  <si>
    <t>Scale In Event 2 $VaR</t>
  </si>
  <si>
    <t>Scale In Event 2 Comms ($A)</t>
  </si>
  <si>
    <t>Scale In Event 2 FX Rate (AUD---)</t>
  </si>
  <si>
    <t>Scale In Event 2 Gross Position Value ($A)</t>
  </si>
  <si>
    <t>Scale In Event 3 Date</t>
  </si>
  <si>
    <t>Scale In Event 3 Quantity</t>
  </si>
  <si>
    <t>Scale In Event 3 Open Price</t>
  </si>
  <si>
    <t>Scale In Event 3 Stop Loss</t>
  </si>
  <si>
    <t>Scale In Event 3 $VaR</t>
  </si>
  <si>
    <t>Scale In Event 3 Comms ($A)</t>
  </si>
  <si>
    <t>Scale In Event 3 FX Rate (AUD---)</t>
  </si>
  <si>
    <t>Scale In Event 3 Gross Position Value ($A)</t>
  </si>
  <si>
    <t>Scale In Event 4 Date</t>
  </si>
  <si>
    <t>Scale In Event 4 Quantity</t>
  </si>
  <si>
    <t>Scale In Event 4 Open Price</t>
  </si>
  <si>
    <t>Scale In Event 4 Stop Loss</t>
  </si>
  <si>
    <t>Scale In Event 4 $VaR</t>
  </si>
  <si>
    <t>Scale In Event 4 Comms ($A)</t>
  </si>
  <si>
    <t>Scale In Event 4 FX Rate (AUD---)</t>
  </si>
  <si>
    <t>Scale In Event 4 Gross Position Value ($A)</t>
  </si>
  <si>
    <t>Scale Out Event 1 Date</t>
  </si>
  <si>
    <t>Scale Out Event 1 Quantity</t>
  </si>
  <si>
    <t>Scale Out Event 1 Exit Price</t>
  </si>
  <si>
    <t>Scale Out Event 1 Comms ($A)</t>
  </si>
  <si>
    <t>Scale Out Event 1 Financing ($A)</t>
  </si>
  <si>
    <t>Scale Out Event 1 FX Rate (AUD---)</t>
  </si>
  <si>
    <t>Scale Out Event 1 Net P/L</t>
  </si>
  <si>
    <t>Scale Out Event 1 Gross Position Value ($A)</t>
  </si>
  <si>
    <t>Scale Out Event 2 Date</t>
  </si>
  <si>
    <t>Scale Out Event 2 Quantity</t>
  </si>
  <si>
    <t>Scale Out Event 2 Exit Price</t>
  </si>
  <si>
    <t>Scale Out Event 2 Comms ($A)</t>
  </si>
  <si>
    <t>Scale Out Event 2 Financing ($A)</t>
  </si>
  <si>
    <t>Scale Out Event 2 FX Rate (AUD---)</t>
  </si>
  <si>
    <t>Scale Out Event 2 Net P/L</t>
  </si>
  <si>
    <t>Scale Out Event 2 Gross Position Value ($A)</t>
  </si>
  <si>
    <t>Scale Out Event 3 Date</t>
  </si>
  <si>
    <t>Scale Out Event 3 Quantity</t>
  </si>
  <si>
    <t>Scale Out Event 3 Exit Price</t>
  </si>
  <si>
    <t>Scale Out Event 3 Comms ($A)</t>
  </si>
  <si>
    <t>Scale Out Event 3 Financing ($A)</t>
  </si>
  <si>
    <t>Scale Out Event 3 FX Rate (AUD---)</t>
  </si>
  <si>
    <t>Scale Out Event 3 Net P/L</t>
  </si>
  <si>
    <t>Scale Out Event 3 Gross Position Value ($A)</t>
  </si>
  <si>
    <t>Scale Out Event 4 Date</t>
  </si>
  <si>
    <t>Scale Out Event 4 Quantity</t>
  </si>
  <si>
    <t>Scale Out Event 4 Exit Price</t>
  </si>
  <si>
    <t>Scale Out Event 4 Comms ($A)</t>
  </si>
  <si>
    <t>Scale Out Event 4 Financing ($A)</t>
  </si>
  <si>
    <t>Scale Out Event 4 FX Rate (AUD---)</t>
  </si>
  <si>
    <t>Scale Out Event 4 Net P/L</t>
  </si>
  <si>
    <t>Scale Out Event 4 Gross Position Value ($A)</t>
  </si>
  <si>
    <t>Scale Out Event 5 Date</t>
  </si>
  <si>
    <t>Scale Out Event 5 Quantity</t>
  </si>
  <si>
    <t>Scale Out Event 5 Exit Price</t>
  </si>
  <si>
    <t>Scale Out Event 5 Comms ($A)</t>
  </si>
  <si>
    <t>Scale Out Event 5 Financing ($A)</t>
  </si>
  <si>
    <t>Scale Out Event 5 FX Rate (AUD---)</t>
  </si>
  <si>
    <t>Scale Out Event 5 Net P/L</t>
  </si>
  <si>
    <t>Scale Out Event 5 Gross Position Value ($A)</t>
  </si>
  <si>
    <t>AW</t>
  </si>
  <si>
    <t>AX</t>
  </si>
  <si>
    <t>AY</t>
  </si>
  <si>
    <t>AZ</t>
  </si>
  <si>
    <t>BA</t>
  </si>
  <si>
    <t>BB</t>
  </si>
  <si>
    <t>BC</t>
  </si>
  <si>
    <t>BD</t>
  </si>
  <si>
    <t>BE</t>
  </si>
  <si>
    <t>BF</t>
  </si>
  <si>
    <t>BG</t>
  </si>
  <si>
    <t>BH</t>
  </si>
  <si>
    <t>BI</t>
  </si>
  <si>
    <t>BJ</t>
  </si>
  <si>
    <t>BK</t>
  </si>
  <si>
    <t>BL</t>
  </si>
  <si>
    <t>BM</t>
  </si>
  <si>
    <t>BN</t>
  </si>
  <si>
    <t>BO</t>
  </si>
  <si>
    <t>BP</t>
  </si>
  <si>
    <t>Discarded</t>
  </si>
  <si>
    <t>There could be as many as 2 stop losses at any one time. Now see Stop Loss 1 and Stop Loss 2</t>
  </si>
  <si>
    <t>G</t>
  </si>
  <si>
    <t>Total Dividends ($)</t>
  </si>
  <si>
    <t>Total Quantity Purchased</t>
  </si>
  <si>
    <t>FX Rate Avg Entry        (AUD---)</t>
  </si>
  <si>
    <t>DR</t>
  </si>
  <si>
    <t>Setup</t>
  </si>
  <si>
    <t>Scale In   Date</t>
  </si>
  <si>
    <t>Tick Size</t>
  </si>
  <si>
    <t>Initial Target</t>
  </si>
  <si>
    <t>Open Price Call</t>
  </si>
  <si>
    <t>Exit Date       1</t>
  </si>
  <si>
    <t>Exit Date       2</t>
  </si>
  <si>
    <t>Exit Price 1</t>
  </si>
  <si>
    <t>Exit Price 2</t>
  </si>
  <si>
    <t>Exit Price Call</t>
  </si>
  <si>
    <t>Comms    In $A</t>
  </si>
  <si>
    <t>Comms Out $A</t>
  </si>
  <si>
    <t>Financing</t>
  </si>
  <si>
    <t>FX Rate  AUD---</t>
  </si>
  <si>
    <t>Trail Stop 1</t>
  </si>
  <si>
    <t>$VaR @ Stop 1</t>
  </si>
  <si>
    <t>Trail Stop 2</t>
  </si>
  <si>
    <t>$VaR @ Stop 2</t>
  </si>
  <si>
    <t>Trail Stop 3</t>
  </si>
  <si>
    <t>$VaR @ Stop 3</t>
  </si>
  <si>
    <t>Trail Stop 4</t>
  </si>
  <si>
    <t>$VaR @ Stop 4</t>
  </si>
  <si>
    <t>Trail Stop 5</t>
  </si>
  <si>
    <t>$VaR @ Stop 5</t>
  </si>
  <si>
    <t>Trail Target 1</t>
  </si>
  <si>
    <t>Trail Target 2</t>
  </si>
  <si>
    <t>Trail Target 3</t>
  </si>
  <si>
    <t>Dividend 1 $A</t>
  </si>
  <si>
    <t>Dividend 2 $A</t>
  </si>
  <si>
    <t>Exit Reason</t>
  </si>
  <si>
    <t>Comments</t>
  </si>
  <si>
    <t>Old Trading Journal</t>
  </si>
  <si>
    <t>Discarded. All trades from the old Journal will be treated as new, individual trades in the New Journal.</t>
  </si>
  <si>
    <t>Discarded. As only equities are handled in the New Journal, this input is now redundant.</t>
  </si>
  <si>
    <t>Discarded.</t>
  </si>
  <si>
    <t>V</t>
  </si>
  <si>
    <t>SIE 1 Entry Price</t>
  </si>
  <si>
    <t>SIE 2 Entry Price</t>
  </si>
  <si>
    <t>SIE 3 Entry Price</t>
  </si>
  <si>
    <t>SIE 4 Entry Price</t>
  </si>
  <si>
    <t>SIE 0 Entry Price</t>
  </si>
  <si>
    <t>H</t>
  </si>
  <si>
    <t>I</t>
  </si>
  <si>
    <t>J</t>
  </si>
  <si>
    <t>AB</t>
  </si>
  <si>
    <t>AH</t>
  </si>
  <si>
    <t>AM</t>
  </si>
  <si>
    <t>AP</t>
  </si>
  <si>
    <t>Trading Journal (2)</t>
  </si>
  <si>
    <t>Trade Journal (2)</t>
  </si>
  <si>
    <t>AS</t>
  </si>
  <si>
    <t>AT</t>
  </si>
  <si>
    <t>AU</t>
  </si>
  <si>
    <t>AV</t>
  </si>
  <si>
    <t>BQ</t>
  </si>
  <si>
    <t>BR</t>
  </si>
  <si>
    <t>BS</t>
  </si>
  <si>
    <t>BT</t>
  </si>
  <si>
    <t>BU</t>
  </si>
  <si>
    <t>BV</t>
  </si>
  <si>
    <t>BW</t>
  </si>
  <si>
    <t>BY</t>
  </si>
  <si>
    <t>BX</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</si>
  <si>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</si>
  <si>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</si>
  <si>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</si>
  <si>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</si>
  <si>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</si>
  <si>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</si>
  <si>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</si>
  <si>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</si>
  <si>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</si>
  <si>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</si>
  <si>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</si>
  <si>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</si>
  <si>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</si>
  <si>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</si>
  <si>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</si>
  <si>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</si>
  <si>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</si>
  <si>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</si>
  <si>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</si>
  <si>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</si>
  <si>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</si>
  <si>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</si>
  <si>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</si>
  <si>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</si>
  <si>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</si>
  <si>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</si>
  <si>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</si>
  <si>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</si>
  <si>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</si>
  <si>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</si>
  <si>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</si>
  <si>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</si>
  <si>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</si>
  <si>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</si>
  <si>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</si>
  <si>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</si>
  <si>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</si>
  <si>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</si>
  <si>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</si>
  <si>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</si>
  <si>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</si>
  <si>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</si>
  <si>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DQ</t>
  </si>
  <si>
    <t>DS</t>
  </si>
  <si>
    <t>DT</t>
  </si>
  <si>
    <t>DU</t>
  </si>
  <si>
    <t>DV</t>
  </si>
  <si>
    <t>DW</t>
  </si>
  <si>
    <t>DX</t>
  </si>
  <si>
    <t>DY</t>
  </si>
  <si>
    <t>DZ</t>
  </si>
  <si>
    <t>EA</t>
  </si>
  <si>
    <t>EB</t>
  </si>
  <si>
    <t>For long trades, the greater of the values in Initial Stop (column M and the Trail Stop columns AB, AD, AF, AH, and AJ) should be written to Current Stop 1. For short trades, the lesser of the values in Initial Stop and the Trail Stop columns should be written to Current Stop 1.</t>
  </si>
  <si>
    <t>SIE 0 Quantity</t>
  </si>
  <si>
    <t>SOE 1 Price:</t>
  </si>
  <si>
    <t>SOE 2 Price:</t>
  </si>
  <si>
    <t>SOE 4 Price:</t>
  </si>
  <si>
    <t>SOE 5 Price:</t>
  </si>
  <si>
    <t>SOE 6 Price:</t>
  </si>
  <si>
    <t>SIE 0:</t>
  </si>
  <si>
    <t>SIE 1:</t>
  </si>
  <si>
    <t>SIE 2:</t>
  </si>
  <si>
    <t>SIE 3:</t>
  </si>
  <si>
    <t>SOE 3 Price:</t>
  </si>
  <si>
    <t>SIE 4:</t>
  </si>
  <si>
    <t>Not sure how you are handling this one at the moment.</t>
  </si>
  <si>
    <t>Discard this in favour of using Trading Journal 2's own P/L calculations.</t>
  </si>
  <si>
    <t>Discard this in favour of using Trading Journal 2's own R:R calculations.</t>
  </si>
  <si>
    <t>ATR(21)</t>
  </si>
  <si>
    <t>Pending Trades Analysis</t>
  </si>
  <si>
    <t>Really the only place that the user would ever need to know the ATR(21) is when assessing a pending trade in the Pending Trades Analysis sheet. Otherwise it has no real purpose which I can think of in the entry to exit life cylce of a trade.</t>
  </si>
  <si>
    <t>This is required to be gathered in the position sizing calculation for the respective SIE only (but is discarded afterwards). After that, on opening, all current and past scale ins receive the same stop loss. When the user opens the trade, they will use the Change form to confirm the stop loss value as being the same as for any prior SIEs - even if they happen to change it to a new value from the previous one. The value in the "Stop Loss" field in the Change form is then written to Current Stop 1.</t>
  </si>
  <si>
    <t>As for Scale In Event 1 Stop Loss</t>
  </si>
  <si>
    <t>SIE 3 Initial $VaR</t>
  </si>
  <si>
    <t>SIE 2 Initial $VaR</t>
  </si>
  <si>
    <t>SIE 4 Initial $VaR</t>
  </si>
  <si>
    <t>Data from OTEdit should be added to the existing value in "Total Comms ($A)"</t>
  </si>
  <si>
    <t>Redundant in favour of "Total Financing ($A)" column?</t>
  </si>
  <si>
    <t>Redundant in favour of "Total Comms ($A)" column?</t>
  </si>
  <si>
    <t>Redundant in favour of "FX Rate Avg Exit (AUD---)" column?</t>
  </si>
  <si>
    <t>SIE 0 Comms ($A). Also just noting that we want to log comms on an executed trades basis, i.e. from the Change and OTEdit forms - actual comms from their broking statements - not predicted comms from the position sizing algorithm used to populate comms fields in the Confirm form.</t>
  </si>
  <si>
    <t>SIE 0 R:R. Note that R:R columns have been added for the other scale in events. This will assist in gathering accurate and comprehensive information for the "Trade Exit Statistics" in the Performance Analysis sheet.</t>
  </si>
  <si>
    <t>Note that the financing calculated in the position sizing calculation at the outset of a trade is an estimate only. It's only function is to assist in the position sizing calculation and therefore can be discarded afterwards. So I don't see the need for retaining this column. We do however need to record the actual financing paid when closing the trade via scale out, hit stop, or close out. The user would attain this information from their broking records and enter into OTEdit when loggin the exit, which then writes to the financing field for appropriate exit event.</t>
  </si>
  <si>
    <t>SIE 2 Comms ($A)</t>
  </si>
  <si>
    <t>SIE 3 Comms ($A)</t>
  </si>
  <si>
    <t>I want to focus on risk, not value. I can't see these columns as being essential to the functionality within the Journal, so would like to discard.</t>
  </si>
  <si>
    <t>SIE 4 Comms ($A)</t>
  </si>
  <si>
    <t>Not sure what the purpose of this column is. Won't "Total Quantity Sold" column suffice?</t>
  </si>
  <si>
    <t>Not sure what the purpose of this column is as there are likely multiple exit prices. Won't "Weighted Avg Exit Price" column suffice?</t>
  </si>
  <si>
    <t>Discarded - happy to just use total comms.</t>
  </si>
  <si>
    <t>Trader can log a scale in. There could be a maximum of 4 scale ins at any one time. Details from this form are written to the Scale In Event 1 - Scale In Event 4 columns in Trading Journal 2.</t>
  </si>
  <si>
    <t>Trader can trail a stop loss, split a stop loss into two stop losses or combine a stop loss back into one stop loss. There can be a maximum of two stop losses under the strategy at any one time. Details from this form are written to the Stop Loss columns in Trading Journal 2.</t>
  </si>
  <si>
    <t>Scale In Event 1 = Scale Factor 1 which allows input of SOE 3 and SOE 4 (trader can define one or both).</t>
  </si>
  <si>
    <t>Scale in events require position sizing to occur suggest a form which looks like:</t>
  </si>
  <si>
    <t>Trader can log a scale out objective being achieved, a stop loss being triggered, or a discretionary close out. There can be a maximum of 6 exits and the details from this form are written to the Exit Event 1 - Exit Event 6 columns in Trading Journal 2.</t>
  </si>
  <si>
    <t>Security:</t>
  </si>
  <si>
    <t>Action:</t>
  </si>
  <si>
    <t>Manage Trade - Trail Stop Loss</t>
  </si>
  <si>
    <t>Manage Trade - Amend SOE Details</t>
  </si>
  <si>
    <t>Manage Trade - Log Scale In Event</t>
  </si>
  <si>
    <t>Manage Trade - Log Exit Event</t>
  </si>
  <si>
    <t>Launches Manage Pending Trades form ***New***</t>
  </si>
  <si>
    <t>Launches OTEdit form (details in Manage Trade sheet)</t>
  </si>
  <si>
    <r>
      <t xml:space="preserve">(See also </t>
    </r>
    <r>
      <rPr>
        <i/>
        <sz val="11"/>
        <color theme="1"/>
        <rFont val="Calibri"/>
        <family val="2"/>
        <scheme val="minor"/>
      </rPr>
      <t>Manage Trades</t>
    </r>
    <r>
      <rPr>
        <sz val="11"/>
        <color theme="1"/>
        <rFont val="Calibri"/>
        <family val="2"/>
        <scheme val="minor"/>
      </rPr>
      <t xml:space="preserve"> sheet for explanation of form functionality)</t>
    </r>
  </si>
  <si>
    <t>For simplicity (and to make our life easier) all exits will be presented to client in multiples of Units Out</t>
  </si>
  <si>
    <t xml:space="preserve">Security: </t>
  </si>
  <si>
    <t>Log Exit Event</t>
  </si>
  <si>
    <t>Select Units to Exit:</t>
  </si>
  <si>
    <t>Exit Price:</t>
  </si>
  <si>
    <t>Comms ($A):</t>
  </si>
  <si>
    <t>Financing ($A):</t>
  </si>
  <si>
    <t>FX Rate (AUD---):</t>
  </si>
  <si>
    <t>Write Exit Details to:</t>
  </si>
  <si>
    <t>Exit Reason:</t>
  </si>
  <si>
    <t>Exit Event 1</t>
  </si>
  <si>
    <t>Scale Out Objective Achieved</t>
  </si>
  <si>
    <t>Hit Initial Stop</t>
  </si>
  <si>
    <t>Hit Trailed Stop</t>
  </si>
  <si>
    <t>Discretionary Close Out</t>
  </si>
  <si>
    <t>Exit Reason menu options:</t>
  </si>
  <si>
    <t>Manage Open Trade: Log Exit Event</t>
  </si>
  <si>
    <t>Manage Open Trade: Amend SOE Details</t>
  </si>
  <si>
    <t>Tick for one exit for all units</t>
  </si>
  <si>
    <t>Exit Event 3</t>
  </si>
  <si>
    <t>User selects index/symbol</t>
  </si>
  <si>
    <t>General Info</t>
  </si>
  <si>
    <t>Status:</t>
  </si>
  <si>
    <t>Direction:</t>
  </si>
  <si>
    <t>Market:</t>
  </si>
  <si>
    <t>Instrument:</t>
  </si>
  <si>
    <t>Entry Comments:</t>
  </si>
  <si>
    <t xml:space="preserve">Exit Comments: </t>
  </si>
  <si>
    <t>Broker:</t>
  </si>
  <si>
    <t>Details to Edit:</t>
  </si>
  <si>
    <t>Edit Trade Details: General Info</t>
  </si>
  <si>
    <t>Trade Index:</t>
  </si>
  <si>
    <t>SIE 0 Date:</t>
  </si>
  <si>
    <t>SIE 0 Quantity:</t>
  </si>
  <si>
    <t>SIE 0 Entry Price:</t>
  </si>
  <si>
    <t>SIE 0 Initial $VaR:</t>
  </si>
  <si>
    <t>SIE 0 Comms ($A):</t>
  </si>
  <si>
    <t>SIE 0 FX Rate (AUD---):</t>
  </si>
  <si>
    <t>Scale In Events</t>
  </si>
  <si>
    <t>Exit Events</t>
  </si>
  <si>
    <t>Fundamental Events</t>
  </si>
  <si>
    <t>Dividends</t>
  </si>
  <si>
    <t>The SOE Units drop down menu allows only choice of full position size or half position size (if odd number then half rounded up to nearest share). When SOE 3 Units is selected, SOE 4 Units automatically populates with value which is half position size (if odd number then half rounded down to nearest share).</t>
  </si>
  <si>
    <t>Edit Trade Details: Scale In Events</t>
  </si>
  <si>
    <t>Edit Trade Details: Exit Events</t>
  </si>
  <si>
    <t>Scale In Event:</t>
  </si>
  <si>
    <t>SOE 1 Quantity:</t>
  </si>
  <si>
    <t>SOE 2 Quantity:</t>
  </si>
  <si>
    <t xml:space="preserve">   1                     JNJ</t>
  </si>
  <si>
    <t>Edit Trade Details: Dividends</t>
  </si>
  <si>
    <t>SOE 3 Quantity:</t>
  </si>
  <si>
    <t>SOE 4 Quantity:</t>
  </si>
  <si>
    <t>SIE 1 Date:</t>
  </si>
  <si>
    <t>SIE 1 Quantity:</t>
  </si>
  <si>
    <t>SIE 1 Entry Price:</t>
  </si>
  <si>
    <t>SIE 1 Initial $VaR:</t>
  </si>
  <si>
    <t>SIE 1 Comms ($A):</t>
  </si>
  <si>
    <t>SIE 1 FX Rate (AUD---):</t>
  </si>
  <si>
    <t>SIE 2 Date:</t>
  </si>
  <si>
    <t>SIE 2 Quantity:</t>
  </si>
  <si>
    <t>SIE 2 Entry Price:</t>
  </si>
  <si>
    <t>SIE 2 Initial $VaR:</t>
  </si>
  <si>
    <t>SIE 2 Comms ($A):</t>
  </si>
  <si>
    <t>SIE 2 FX Rate (AUD---):</t>
  </si>
  <si>
    <t>SIE 3 Date:</t>
  </si>
  <si>
    <t>SIE 3 Quantity:</t>
  </si>
  <si>
    <t>SIE 3 Entry Price:</t>
  </si>
  <si>
    <t>SIE 3 Initial $VaR:</t>
  </si>
  <si>
    <t>SIE 3 Comms ($A):</t>
  </si>
  <si>
    <t>SIE 3 FX Rate (AUD---):</t>
  </si>
  <si>
    <t>SIE 4 Date:</t>
  </si>
  <si>
    <t>SIE 4 Quantity:</t>
  </si>
  <si>
    <t>SIE 4 Entry Price:</t>
  </si>
  <si>
    <t>SIE 4 Initial $VaR:</t>
  </si>
  <si>
    <t>SIE 4 Comms ($A):</t>
  </si>
  <si>
    <t>SIE 4 FX Rate (AUD---):</t>
  </si>
  <si>
    <t>Exit Event 1 Date:</t>
  </si>
  <si>
    <t>Exit Event 1 Quantity:</t>
  </si>
  <si>
    <t>Exit Event 1 Entry Price:</t>
  </si>
  <si>
    <t>Exit Event 1 Comms ($A):</t>
  </si>
  <si>
    <t>Exit Event 1 FX Rate (AUD---):</t>
  </si>
  <si>
    <t>Exit Event:</t>
  </si>
  <si>
    <t>Exit Event 1 Reason:</t>
  </si>
  <si>
    <t>JNJ Example</t>
  </si>
  <si>
    <t>The user should not be able to select an amount from this list which would see the total current recorded units on all Exit Events exceed the total current recorded units. If their intention is to increase the number of units exited in this event, then they must first reduce the number of units exited in a previous event.</t>
  </si>
  <si>
    <t>If an erroneous number of units is selected, the user should be presented with the error message: "You have chosen an exit amount which causes the total number of units to exceed the total current number of units recorded across all Exit Events. Please recheck your data, or first reduce the exit amount in another (or other) exit events."</t>
  </si>
  <si>
    <t>Franking %:</t>
  </si>
  <si>
    <t>Dividend No.</t>
  </si>
  <si>
    <t>I have extended the number of dividends to 12. This should cover the longer term investors when we do the weekly version. That's 3 years of US dividends and 6 years of ASX.</t>
  </si>
  <si>
    <t>Edit Trade Details: Fundamental Events</t>
  </si>
  <si>
    <t>Date Paid:</t>
  </si>
  <si>
    <t>Div Per Share ($):</t>
  </si>
  <si>
    <t>Next Earnings Date:</t>
  </si>
  <si>
    <t>Next Earnings Time:</t>
  </si>
  <si>
    <t>Next Ex-Div Date:</t>
  </si>
  <si>
    <t>Next Ex-Div Amount ($):</t>
  </si>
  <si>
    <t>Log Scale In Event</t>
  </si>
  <si>
    <t>Pending trades which are no longer valid may be cancelled. Cancelled trades, if desired, may remain in the Journal for future reference but will have no impact on any of the exposure calculations in the Journal. Also required is a function which deletes all Cancelled trades from the Journal. (Trader therefore has the choice to delete cancelled trades one by one or all at once.</t>
  </si>
  <si>
    <t>For securities marked as "Cancel" their status in the Trade Journal is overwritten as Cancelled and they are kept in the Trade Journal sheet but removed from the MainPage Open Positions Summary.</t>
  </si>
  <si>
    <t>For securities marked as "Open", their respective Change forms are launched (can we launch multiple Change forms to the screen for the user to work through one by one?). The user then confirms each form and submits the trades as "Open" also confirm in the process any trade entry details.</t>
  </si>
  <si>
    <t>Stop Loss 1 Price = Last recorded stop loss level as per the new "Stop Losses" columns the Trade Journal 2 sheet. The user cannot edit this field. If there are already two recorded stop losses in Trade Journal 2 then the form on the right is the default --&gt;</t>
  </si>
  <si>
    <t>Stop Loss 1 Units = Sum of all units including all scale in events, user cannot edit this field. If there are already two recorded stop losses in Trade Journal 2 then the form on the right is the default --&gt;</t>
  </si>
  <si>
    <t>(Change to:) Stop Loss 2 Units = No. Available Units minus New Stop Level Units, user cannot edit this field.</t>
  </si>
  <si>
    <t>(Change to:) Stop Loss 1 Units = If user checks the "Tick for split stop" box then this field appears. Contains a drop down list with the Scale Out Event Units Out amounts from Scale In-Scale Out Model sheet (amounts for Scale In Events 3 and 4 are always combined into a single Scale Out Event Units Out amount). There could be up to a maximum of 6 Units Out amounts. The user must choose an amount from the list.</t>
  </si>
  <si>
    <t>(Change to:) Stop Loss 2 Price = If user checks the "Tick for split stop" box then this field also appears. The user enters the price of the new stop loss user and clicks Confirm and Add.</t>
  </si>
  <si>
    <t>The data for these cells are drawn from the current values in the corresponding SOE 1 Price to SOE 6 Price columns in the Trade Journal 2 sheet. Once the user clicks "Save", the old values are overwritten with the values in this form.</t>
  </si>
  <si>
    <t>These cells should add up to Units In. SOE 1 Units Out menu has options Units In and Units In/2. If Units In is an odd number, than the options are Units In and Units In/2 rounded up to the nearest whole unit.</t>
  </si>
  <si>
    <t>SOE 1 Units Out:</t>
  </si>
  <si>
    <t>SOE 2 Units Out:</t>
  </si>
  <si>
    <t>SOE 3 Units Out:</t>
  </si>
  <si>
    <t>SOE 4 Units Out:</t>
  </si>
  <si>
    <t>SOE 5 Units Out:</t>
  </si>
  <si>
    <t>SOE 6 Units Out:</t>
  </si>
  <si>
    <t>Same as above for menus for SOE 3 Units Out and SOE 4 Units Out fields.</t>
  </si>
  <si>
    <t>This cell shows the balance of Units In minus SOE 1 Units Out. The user cannot edit this field.</t>
  </si>
  <si>
    <t>The user cannot edit SOE 5 and SOE 6 units out because these trades are always transacted on an all in-all out basis.</t>
  </si>
  <si>
    <t>Note here that there is only one option for SOE 5 Units - the Position Size, so disallow editing of field.</t>
  </si>
  <si>
    <t>Menu options are Exit Event 1 to Exit Event 6</t>
  </si>
  <si>
    <t>Here, if there are already two stop losses, then  the form initialises with each stop loss price and Units Out amounts. If the user wants to combine the stops and have just one stop then they check the "Tick to combine stop" box. The Stop Loss 2 Price and Stop Loss 2 Units Out fields are replaced with "n/a" and on "Confirm and add" the new Stop Loss 1 details are written to the Trade Journal 2 sheet and the previous Stop Loss 2 details are cleared.</t>
  </si>
  <si>
    <t>(Change to:) Stop Loss 1 Price = Initially only this field will show and assume a full exit event at this price. The user enters the price of the new, trailed stop loss and clicks Confirm and Add.</t>
  </si>
  <si>
    <t>If a trade is marked open it goes to the NewTrade form for initial details and position sizing, and then Confirm form to get supplementary details.</t>
  </si>
  <si>
    <t>Trader can amend SOE prices. There could be a maximum of 6 SOE prices at any one time. Details from this form are written to the SOE 1 Price - SOE 6 Price columns in Trading Journal 2.</t>
  </si>
  <si>
    <t>Weighted Avg Entry</t>
  </si>
  <si>
    <t>Scale In Event 4 = Scale Factor 0.25. SOE 6 here writes over any existing SOE 6 as the last two 0.25 units are assumed to be exited at the same price.</t>
  </si>
  <si>
    <t>Note here that there is only one option for SOE 6 Units - the Position Size, so disallow editing of field.</t>
  </si>
  <si>
    <r>
      <t xml:space="preserve">Exit amounts are presented as possible Scale Out Event Units Out amounts as per the </t>
    </r>
    <r>
      <rPr>
        <i/>
        <sz val="11"/>
        <color theme="1"/>
        <rFont val="Calibri"/>
        <family val="2"/>
        <scheme val="minor"/>
      </rPr>
      <t>Scale In-Scale Out Model</t>
    </r>
    <r>
      <rPr>
        <sz val="11"/>
        <color theme="1"/>
        <rFont val="Calibri"/>
        <family val="2"/>
        <scheme val="minor"/>
      </rPr>
      <t xml:space="preserve"> sheet. Units must be exited on a first in - first out basis (non-negotiable). To control this, only when the first box is checked does the second row become active for use, and so on for the rest of the rows. The user may not unselect higher boxes after selecting lower boxes.</t>
    </r>
  </si>
  <si>
    <t>If the user is exiting multiple Unit Out amounts in the same exit order on their trading platform they may wish to combine the commissions financing costs and FX rate for a number of Units Out. If this is the case, then only the Exit Price field needs to be populated, perhaps we could write zero in the relevant Comms and Financing fields to illustrate this. The Exit Price and FX Price fields will need to also be auto populated with the values from the uppermost Units Out fields so that these important values for P/L calculation can be written to the appropriate Exit Events columns in Trade Journal 2.</t>
  </si>
  <si>
    <t>Here the user has already exited 296 units in two separate parcels of 148 units. They are now looking to exit the rest of the position in a single order at a single price. The details will write to Exit Event 3 in Trade Journal 2 and be marked as a Discretionary Close Out.</t>
  </si>
  <si>
    <t>If we allow users to exit as many units as they wish, when they wish, then in theory there could be as many exit events as there are units of shares purchased. Hence, this model of forcing them to exit in multiples of Unit Outs amounts on a first in first out basis is very robust. Inevitably however, the user is going to get a partial fill on something. We can assume that they will not enter the order until the final fill is eventually achieved, but we will need to provide them with some means to determining a single weighted average exit price for a given Units Out amount in order to easily populate the Exit Price field.</t>
  </si>
  <si>
    <t>I haven't come up with format of Partial Fill Calculator but will do if you require.</t>
  </si>
  <si>
    <t>If previous Exit Events have been populated they should either be greyed and disallowed for selection or omitted from this list. If the user wishes to edit a previous Exit Event, then they should do so through the Edit Trade Details functionality. This field should be prepopulated with the next-most Exit Event...for example if, Exit Event 1 and Exit Event 2 columns in the Trade Journal are populated, then it defaults to Exit Event 3 when this form is opened.</t>
  </si>
  <si>
    <t>Details to Edit menu options:</t>
  </si>
  <si>
    <t>These forms link to the respective menu options:</t>
  </si>
  <si>
    <t>These fields simply overwrite the relevant fields in the Trading Journal 2 sheet.</t>
  </si>
  <si>
    <t>Note that SIE 1 has attached to it SOE 3 and SOE 4 details. Really, these details serve no real purpose but to provide a record for the client as to where their scale out events are and the amounts they intend to exit at those prices. The actual prices attained for use in the P/L calculations will come from the data gathered from Scale Out Event.</t>
  </si>
  <si>
    <t>Note that SIE 2 has attached to it the SOE 5 details. Note price details only as quantity is assumed to be SIE 2 Quantity by default and cannot be edited.</t>
  </si>
  <si>
    <t>Note that SIE 3 has attached to it the SOE 6 details. Note price details only as quantity is assumed to be SIE 3 Quantity by default and cannot be edited.</t>
  </si>
  <si>
    <t>Note that SIE 4 has attached to it the SOE 6 details. Note price details only as quantity is assumed to be SIE 4 Quantity by default and cannot be edited.</t>
  </si>
  <si>
    <t>Exit Event 1                          Financing ($):</t>
  </si>
  <si>
    <t>In the JNJ examples, assuming that the user has recorded all the example scale ins, then these are the possible exit amounts to be shown in the Exit Event 1 Quantity field.</t>
  </si>
  <si>
    <t>As you can see, more for the longer term investors I have added franking credits. At this stage there's no other value add than simply record keeping.</t>
  </si>
  <si>
    <t>Also in the past I have recorded dividends as dollar amounts. I would prefer to track them as a cents per share options so clients have to do less mucking around to determine their value. Because of the fact that users scale in and scale out, it will be impossible to know how many units a dividend applies to without getting the user to specify this for each dividend.</t>
  </si>
  <si>
    <t>Units:</t>
  </si>
  <si>
    <t>I think this form should be pretty simple - just list the dividends and then write to the appropriate columns in the Trade Journal 2 sheet. Any easier/smarter way of doing this would also be welcome though…</t>
  </si>
  <si>
    <r>
      <t xml:space="preserve">The dividends here differ from the ones in the Dividends form above because in that form the dividends are recorded on an ex-post basis, that is </t>
    </r>
    <r>
      <rPr>
        <i/>
        <sz val="11"/>
        <color theme="1"/>
        <rFont val="Calibri"/>
        <family val="2"/>
        <scheme val="minor"/>
      </rPr>
      <t>after</t>
    </r>
    <r>
      <rPr>
        <sz val="11"/>
        <color theme="1"/>
        <rFont val="Calibri"/>
        <family val="2"/>
        <scheme val="minor"/>
      </rPr>
      <t xml:space="preserve"> they have been earned.</t>
    </r>
  </si>
  <si>
    <t>This information has no value in the longer term and therefore does not get written anywhere in the Trade Journal 2 sheet. It will solely be used on MainPage in the Open Positions Summary.</t>
  </si>
  <si>
    <t>The menu options for Next Earnings Time field are: AMC, BMO, DMH representing After Market Close, Before Market Open, and During Market Hours. This is the convention we use in the Daily and Weekly Analysis Watchlists.</t>
  </si>
  <si>
    <t>For both SIE 0 and SIE 1, the first of the two quantity fields should be a drop down menu containing SIE Quantity, and SIE Quantity/2 as the only options. When SIE Quantity is an odd number then the SIE Quantity/2 should be rounded up to the nearest share. Again for both SIE 0 and SIE 1, the second of the two quantity fields should not be editable and simply default to the balance of Quantity minus the first most quantity field.</t>
  </si>
  <si>
    <t>For the Exit Event 1 Quantity field, to ensure the robustness of the Journal I think we need to limit the available options. We don’t want clients to be able to select any amount as then we would need in theory to allow for as many exit events as there are units. We also don't want the  user to get themselves into a situation where they can exit more units than they have recorded to be holding.</t>
  </si>
  <si>
    <t>In this section just the next dividend is recorded so the user can be aware it is pending and therefore make any necessary adjustments to the stop loss prior to the stock going ex-dividend in order to avoid an inadvertent exit.</t>
  </si>
  <si>
    <t>Quantity: Sum of quantities in "SIE 0 Quantity" to "SIE 4 Quantity" columns (N, Z, AL, AU &amp; BD)</t>
  </si>
  <si>
    <t>Exit Event 1 Date</t>
  </si>
  <si>
    <t>Exit Event 1 Quantity</t>
  </si>
  <si>
    <t>Exit Event 1 Exit Price</t>
  </si>
  <si>
    <t>Exit Event 1 Comms ($A)</t>
  </si>
  <si>
    <t>Exit Event 1 Financing ($A)</t>
  </si>
  <si>
    <t>Exit Event 1 FX Rate (AUD---)</t>
  </si>
  <si>
    <t>Exit Event 1 Net P/L. These should be calculated on a first in-first out basis.</t>
  </si>
  <si>
    <t>Exit Event 2 Date</t>
  </si>
  <si>
    <t>Exit Event 2 Quantity</t>
  </si>
  <si>
    <t>Exit Event 2 Exit Price</t>
  </si>
  <si>
    <t>Exit Event 2 Comms ($A)</t>
  </si>
  <si>
    <t>Exit Event 2 Financing ($A)</t>
  </si>
  <si>
    <t>Exit Event 2 FX Rate (AUD---)</t>
  </si>
  <si>
    <t>Exit Event 2 Net P/L</t>
  </si>
  <si>
    <t>Exit Event 3 Date</t>
  </si>
  <si>
    <t>Exit Event 3 Quantity</t>
  </si>
  <si>
    <t>Exit Event 3 Exit Price</t>
  </si>
  <si>
    <t>Exit Event 3 Comms ($A)</t>
  </si>
  <si>
    <t>Exit Event 3 Financing ($A)</t>
  </si>
  <si>
    <t>Exit Event 3 FX Rate (AUD---)</t>
  </si>
  <si>
    <t>Exit Event 4 Date</t>
  </si>
  <si>
    <t>Exit Event 4 Quantity</t>
  </si>
  <si>
    <t>Exit Event 4 Exit Price</t>
  </si>
  <si>
    <t>Exit Event 4 Comms ($A)</t>
  </si>
  <si>
    <t>Exit Event 4 Financing ($A)</t>
  </si>
  <si>
    <t>Exit Event 4 FX Rate (AUD---)</t>
  </si>
  <si>
    <t>Exit Event 4 Net P/L</t>
  </si>
  <si>
    <t>Exit Event 5 Date</t>
  </si>
  <si>
    <t>Exit Event 5 Quantity</t>
  </si>
  <si>
    <t>Exit Event 5 Exit Price</t>
  </si>
  <si>
    <t>Exit Event 5 Comms ($A)</t>
  </si>
  <si>
    <t>Exit Event 5 Financing ($A)</t>
  </si>
  <si>
    <t>Exit Event 5 FX Rate (AUD---)</t>
  </si>
  <si>
    <t>Exit Event 5 Net P/L</t>
  </si>
  <si>
    <t>Not sure what the purpose of this column is as there are likely to be multiple exit dates. The exit date for the entire trade for any other calculation purposes will be the most recent of the exit dates recorded in the Exit Event 1 - Exit Event 6 columns.</t>
  </si>
  <si>
    <t>K, L</t>
  </si>
  <si>
    <t>Dividend 1 ($): Note that dividends are to be entered in dividends per share not as a dollar amount. Thus I have included columns where the user is to specify how many units they were holding at the time the security when ex-dividend.</t>
  </si>
  <si>
    <t>EC</t>
  </si>
  <si>
    <t>EE</t>
  </si>
  <si>
    <t>EG</t>
  </si>
  <si>
    <t>EI</t>
  </si>
  <si>
    <t>EK</t>
  </si>
  <si>
    <t>EM</t>
  </si>
  <si>
    <t>EO</t>
  </si>
  <si>
    <t>EQ</t>
  </si>
  <si>
    <t>ES</t>
  </si>
  <si>
    <t>Dividend 1 ($), Assume that the dividend was paid on "Quantity" and divide the dividend dollar amount by Quantity to get a dividends per share amount. Write Quantity to column EB</t>
  </si>
  <si>
    <t>EB, EC</t>
  </si>
  <si>
    <t>Dividend 2 ($), Assume that the dividend was paid on "Quantity" and divide the dividend dollar amount by Quantity to get a dividends per share amount. Write Quantity to column EF</t>
  </si>
  <si>
    <t>SOE 1 Price</t>
  </si>
  <si>
    <t>SOE 2 Price</t>
  </si>
  <si>
    <t>Column</t>
  </si>
  <si>
    <t>Column Heading</t>
  </si>
  <si>
    <t>SIE 0 Comms ($A)</t>
  </si>
  <si>
    <t>Not sure how you are handling this now, but guess on how t o do it would be to write this to SIE 0 FX Rate (AUD---); then either just assume the same for the exit (write to Exit Event 1 FX Rate (AUD---)) or perhaps it's possible to look up the closing end of day value for the entry date and exit date in Yahoo?</t>
  </si>
  <si>
    <t>AE, BQ</t>
  </si>
  <si>
    <t>Exit Event 1 Comms ($A): If there is also an Exit Event 2 then assume comms for Exit Event 2 is zero.</t>
  </si>
  <si>
    <t>Exit Event 1 Financing ($A): If there is also an Exit Event 2 then assume financing for Exit Event 2 is zero.</t>
  </si>
  <si>
    <r>
      <t xml:space="preserve">This is going to be the most frequently used menu. What I envisage it doing: Add New Trade - pretty self explanatory; Manage Pending Trades - launches a new form where user can quickly open, cancel, or cancel and delete pending trade from a list; Manage Open Trade - User can apply a trailing stop, amend SOE details, log a scale in event, log an exit event (encompassing scenerios like scale out events, hit stops or partial/full close outs); Edit Trade Details - The user has likely made an error inputting one or some of the parameters for a trade and wishes to change them. I have provided detailed notes and diagrams on the functionality within each of these areas in the </t>
    </r>
    <r>
      <rPr>
        <i/>
        <sz val="11"/>
        <color theme="1"/>
        <rFont val="Calibri"/>
        <family val="2"/>
        <scheme val="minor"/>
      </rPr>
      <t>Scale In-Scale Out Model</t>
    </r>
    <r>
      <rPr>
        <sz val="11"/>
        <color theme="1"/>
        <rFont val="Calibri"/>
        <family val="2"/>
        <scheme val="minor"/>
      </rPr>
      <t xml:space="preserve">, </t>
    </r>
    <r>
      <rPr>
        <i/>
        <sz val="11"/>
        <color theme="1"/>
        <rFont val="Calibri"/>
        <family val="2"/>
        <scheme val="minor"/>
      </rPr>
      <t>Manage Trades</t>
    </r>
    <r>
      <rPr>
        <sz val="11"/>
        <color theme="1"/>
        <rFont val="Calibri"/>
        <family val="2"/>
        <scheme val="minor"/>
      </rPr>
      <t xml:space="preserve">, and </t>
    </r>
    <r>
      <rPr>
        <i/>
        <sz val="11"/>
        <color theme="1"/>
        <rFont val="Calibri"/>
        <family val="2"/>
        <scheme val="minor"/>
      </rPr>
      <t>Edit Trade Details</t>
    </r>
    <r>
      <rPr>
        <sz val="11"/>
        <color theme="1"/>
        <rFont val="Calibri"/>
        <family val="2"/>
        <scheme val="minor"/>
      </rPr>
      <t xml:space="preserve"> sheets within this workbook. Also note that the existing Trade Journal sheet is significantly lacking in its ability to cater for this proposed functionality. I have created a Trade Journal 2 which details exactly what is required in a Trade Journal page. I am guessing that it might be easier for you to switch to use this page instead and then to discard Trade Journal 1 - but happy if it is easier to make the necessary amendments to Trade Journal 1 so that it matches Trade Journal 2, and then discard Trade Journal 2 afterwards. I know that this is a MAJOR change and in the past this has caused you great angst, but this is the first real chance I have had to really consider what this Journal needs to accomplish. Ideally what I have prepared for you in this document would be our starting point, not the partially completed "Reboot" version you started with in May. I have put a significant amount of time and effort into this document and the Journal itself to make it 1. Robust - i.e. it does everything the ETC trading system requires and more importantly our clients require from it; and 2. Look its absolute best and like a truly professional grade trade management tool.</t>
    </r>
  </si>
  <si>
    <t>Note that in all instances, $VaR should include round trip (can just double entry costs) commissions as well as any outstanding $VaR. For example, the $VaR formula on the Main Page for the Open Positions Summary. I made a start in fixing the formula but got stuck with getting each respective trade's commissions data from the Trade Journal.</t>
  </si>
  <si>
    <r>
      <t xml:space="preserve">Note that clients can have two separate stops for 1/2R of their trade. Initially there is only one stop loss so no need to change NewTrade form, but will need to make a change to the OTEdit form - see item below in OTEdit items - Actions - Trail Stop Loss and the </t>
    </r>
    <r>
      <rPr>
        <i/>
        <sz val="11"/>
        <color theme="1"/>
        <rFont val="Calibri"/>
        <family val="2"/>
        <scheme val="minor"/>
      </rPr>
      <t>Scale In-Scale Out Model</t>
    </r>
    <r>
      <rPr>
        <sz val="11"/>
        <color theme="1"/>
        <rFont val="Calibri"/>
        <family val="2"/>
        <scheme val="minor"/>
      </rPr>
      <t xml:space="preserve"> and </t>
    </r>
    <r>
      <rPr>
        <i/>
        <sz val="11"/>
        <color theme="1"/>
        <rFont val="Calibri"/>
        <family val="2"/>
        <scheme val="minor"/>
      </rPr>
      <t>Manage Trade</t>
    </r>
    <r>
      <rPr>
        <sz val="11"/>
        <color theme="1"/>
        <rFont val="Calibri"/>
        <family val="2"/>
        <scheme val="minor"/>
      </rPr>
      <t xml:space="preserve"> sheets for more info.</t>
    </r>
  </si>
  <si>
    <t>Columns from left to right should be: Security | Market | Status | Direction | Current Quantity | Weighted Avg Entry | Last Price | Current Stop Loss 1 | Current Stop Loss 2 | Closest SOE | Next Closest SOE | $VaR |  $PaR | $EaR |Next Earnings | Ex-Div Date | Div Amount. I like the idea of the other items you have there currently and perhaps we can use them in the Portfolio Analysis page...but note that the columns I have chosen here match also the columns in the Daily/Weekly Watchlists where we may eventually be pulling some data. Traders need to know when a dividend is imminent as this may affect their stop loss. In addition to earnings, I think you want this info front and centre. To take in this information we'll need to amend the NewTrade and OTEdit forms. See respective sections below.</t>
  </si>
  <si>
    <t>I like the practicality of this concept, but would suggest that because once done editing, one inevitably is presented with the "Cell is protected and therefore read only" message. I think this is going to create more confusion than it's worth. So let's disable this.</t>
  </si>
  <si>
    <t>Couldn’t tell 100% if these were working because the P/Ls aren't calculating in the Trade Journal. I checked all of the formulas and happy with all except for the formulas for Longs Strike Rate and Shorts Strike Rate as they appear to lookup the number of winners but then do not divide by the number of total trades. Also the Longs Payoff and Shorts Payoff formulas may also need amending due to the formatting changes and resulting formula changes in the Longs | Shorts row (I merged some of the cells). Just check these for  me.</t>
  </si>
  <si>
    <t>FYI, some formulas here were at odds with the capital management strategy so I have corrected them. Also I have added some conditional formatting.</t>
  </si>
  <si>
    <t xml:space="preserve">Added a "No." Column for each of ASX, USA and Combined, and 2 rows in the Portfolio Bias Summary. I think I have fixed up most of the items relating  to row/column formatting in the VBA for the Import and MainPageClean functions which both appear to be functioning as per normal. Just to be sure, please just go over the various functions which might depend on targeting specific rows/columns in MainPage. </t>
  </si>
  <si>
    <t>I would like to transfer the Exposure Model selection to the Trading Plan Parameters. I have mocked up in the form what it would look like  (see revised Objectives form) but need you to do the coding. We could simply have the selection write to the current Select Exposure Model cell which the MainPage formulas are referencing - thus not having to change any of them. We then adjust the font colour to match the background of the cell and lock it down so that it can't be seen (done this). Three options for the Exposure Model drop down menu in the revised Objectives form are "Select", "$VaR" and "$EaR". If "Select" is still in place when "Save" button is clicked, user gets error message "Please select an Exposure Model." If $VaR or $EaR then relevant value to MainPage $E$5 which I have created the name Exposure_Dest.</t>
  </si>
  <si>
    <t>Same as above for Portfolio Bias Summary, I added a "No." Column.</t>
  </si>
  <si>
    <t>The default financing rate for trades designated at "Equities" should be zero. If by chance the client is trading direct equities on margin - say with a margin loan, then this rate also needs to be specified and separately from the CFDs trading rate. I have replaced the "GST" title with a "Equities Financing Rate" whose field will take the actual financing rate applied by the margin lender as opposed to the CFD provider method of applying a margin above/below the cash rate for longs/shorts. Obviously, my changes are cosmetic only, you will need to change the drop down menu of the old GST input to a field, sort out making the GST permanent on Australian shares only, and make the new margin rate appear in the New Trade form by default when Equities is selected.</t>
  </si>
  <si>
    <t>Does it really have to take that long to complete the importing process? No big deal if that's it, but if I am adding a bunch of trades it might get a bit tedious!</t>
  </si>
  <si>
    <t>Currently the user can select a pending trade, and then actions which relate to an open trade. If a pending trade is selected is it possible to grey out the other options relating to an open trade and if they are selected nothing happens? Otherwise we will need some error handling here. For example, if user selects a pending trade and then: Trail Stop Loss: "You are trying to trail a stop loss on a pending trade. Please re-check the trade details."; for Amend SOE Details: "You are trying to amend the SOE details for a pending trade. Please re-check the trade details."; for Log Scale In: "You are trying to log a scale in for a pending trade. Please re-check the trade details."; for Log Scale Out and Full Close Out: "You are trying to scale out of or close a pending trade. Please re-check the trade details."</t>
  </si>
  <si>
    <r>
      <t xml:space="preserve">I have changed these actions to: Trail Stop Loss, Amend SOE Details, Log Scale In, Log Exit Event. Note that I have provided some guidance as to how the Trail Stop Loss, Amend SOE Details, Log Scale In and Log Exit Event forms should look and function in the </t>
    </r>
    <r>
      <rPr>
        <i/>
        <sz val="11"/>
        <color theme="1"/>
        <rFont val="Calibri"/>
        <family val="2"/>
        <scheme val="minor"/>
      </rPr>
      <t>Manage Trade</t>
    </r>
    <r>
      <rPr>
        <sz val="11"/>
        <color theme="1"/>
        <rFont val="Calibri"/>
        <family val="2"/>
        <scheme val="minor"/>
      </rPr>
      <t xml:space="preserve"> sheet. Note also the </t>
    </r>
    <r>
      <rPr>
        <i/>
        <sz val="11"/>
        <color theme="1"/>
        <rFont val="Calibri"/>
        <family val="2"/>
        <scheme val="minor"/>
      </rPr>
      <t>Scale-In-Scale-Out Model</t>
    </r>
    <r>
      <rPr>
        <sz val="11"/>
        <color theme="1"/>
        <rFont val="Calibri"/>
        <family val="2"/>
        <scheme val="minor"/>
      </rPr>
      <t xml:space="preserve"> sheet has a good description of how the formulas need to account for the possible life cycle of a trade.</t>
    </r>
  </si>
  <si>
    <t>Doesn’t appear to close the trade? Not sure if the fields are writing to the Trade Journal correctly. This likely to be revised on move to new Trade Journal format anyway.</t>
  </si>
  <si>
    <t>When scaling in the position size is not simply a multiple of the original trade size, rather it requires a completely new position sizing calculation based upon the Scale In factor and the Notional Equity at the time of ascertaining the trade. Amending this item will fix the issue of when adding a scale in event (regardless of number) only 0.25 of the original position size is added. I think you have to treat each scale in event as a new trade, requiring the position size calculation fields in the NewTrade form. I have mocked up what this should look like in a new Manage_OT_SIE form and you'll also find details of how it works in the Manage Trade sheet.</t>
  </si>
  <si>
    <t>I've nailed down all of the formulas and functionality for this sheet. What I would really like you to help out with is possibly automating the gathering of the data for the ATR(21) column?</t>
  </si>
  <si>
    <t>I have added this to fill the blank cells previously in the Performance Statistics area. Included for All Trades, Long Trades, Short Trades, ASX Equities and USA Equities. Apart from looking better, I think it adds value and should be easy to calculate by referencing data in the new column DW in Trade Journal 2. For column DW in Trade Journal 2, the duration simply the difference between Scale In Event 0 date and the latest date of any of the Exit Event dates, assuming the trade has been marked as closed.</t>
  </si>
  <si>
    <t>Due to the P/Ls not calculating in the Trade Journal this part wasn't showing too much info so I couldn’t really review it.</t>
  </si>
  <si>
    <t>Trade Exit Statistics</t>
  </si>
  <si>
    <t>Exit Comments:</t>
  </si>
  <si>
    <t>Exit Reason to be written to respective "Exit Reason" column in Trade Journal 2 sheet.</t>
  </si>
  <si>
    <t>Exit Comments to be written to "Exit Comments" column in Trade Journal 2 sheet. Obviously there's only one column and 6 possible exit events, so each one will have to overwrite the last.</t>
  </si>
  <si>
    <t>*Note that these Exit Comments will overwrite any currently recored in the Trade Journal</t>
  </si>
  <si>
    <r>
      <t xml:space="preserve">I have replaced "Hit SOE1" and "Hit SOE2" with "Hit Scale Out Event" and "Discretionary Close Out". I did this because SOE1 and SOE2 aren't quite as simple as say Target 1 and Target 2. We will simply show here the sum of all of the "Exit Reason" columns for the Exit Event events in Trading Journal 2. More details on this in the </t>
    </r>
    <r>
      <rPr>
        <i/>
        <sz val="11"/>
        <color theme="1"/>
        <rFont val="Calibri"/>
        <family val="2"/>
        <scheme val="minor"/>
      </rPr>
      <t>Manage Trade</t>
    </r>
    <r>
      <rPr>
        <sz val="11"/>
        <color theme="1"/>
        <rFont val="Calibri"/>
        <family val="2"/>
        <scheme val="minor"/>
      </rPr>
      <t xml:space="preserve"> sheet.</t>
    </r>
  </si>
  <si>
    <t>"Save" works but doesn’t automatically close window after doing so. Please make the window close after save completed.</t>
  </si>
  <si>
    <t>Saxo uses a seperate financing rate for long trades and short trades. I have made changes to the BrokerCosts form to accommodate this (see note in Settings - Broker Costs - Commissions Costs below). Note also that for shorts CFD providers will subtract the financing margin from the base rate. For example if the ASX rate is 2.5% and the broker's financing margin is 2.0% then the broker will pay the trader 0.5% p.a. on the gross position size for short trades. Also for example, if the USA rate is 0.25% and the financing margin is 2% then the trader will pay is 1.75% on the gross position size for short trades. It appears that you add the broker's financing margin to the base rate regardless of whether it is a long or short trade.</t>
  </si>
  <si>
    <t>Given that Options, Indices, Commodities and FX have been removed, this section requires some further amendments: 1. Broker Carry Margin is redundant; 2. Note though that Saxo have two Finance Margins, one for longs (+3%) and one for shorts (-2.5%). I have amended the Broker Costs form to replace the Carry Margin with Short Financing Margin and also relabelled Broker Finance Margin to Long Finance Margin...note however this does not amend the formulas...can you please amend the P/L calc etc. to account for the two finance margins? 3. GST on transaction will strictly now only apply to ASX Equities trades. This should be set to "Y" by default for these trades (but not ASX CFDs) I have amended this field to take the financing rate on equities for those using margin loans- you will need to make the formulas work.</t>
  </si>
  <si>
    <t>For particular broker in Finance Margin field client enters "3.0" for example. Hits save. Closes window. Upon review, value now 300%. Without some text to tell the client the correct format we’re just going to be guessing that they've got it right…not saying we should put some text there, but I think it's safer to assume that they will enter 3% as "3" and not "0.03".</t>
  </si>
  <si>
    <t>General</t>
  </si>
  <si>
    <t xml:space="preserve">Currently the Journal opens on MainPage, can we please default it to the start on the Disclaimer each time. </t>
  </si>
  <si>
    <t>SelectTrade</t>
  </si>
  <si>
    <r>
      <t xml:space="preserve">This list now very different. See </t>
    </r>
    <r>
      <rPr>
        <i/>
        <sz val="11"/>
        <color theme="1"/>
        <rFont val="Calibri"/>
        <family val="2"/>
        <scheme val="minor"/>
      </rPr>
      <t>Edit Trade</t>
    </r>
    <r>
      <rPr>
        <sz val="11"/>
        <color theme="1"/>
        <rFont val="Calibri"/>
        <family val="2"/>
        <scheme val="minor"/>
      </rPr>
      <t xml:space="preserve"> sheet for more details.</t>
    </r>
  </si>
  <si>
    <t>When deleting trades, the Trade Index column in the Trade Journal should reset so that the trade in the first row has 1 and each row below it is numbered sequentially to the number of rows with trades. At the moment, if you delete index one, the top row is index 2.</t>
  </si>
  <si>
    <t>Not sure if this needs to be done in the code, otherwise I would just change is, but this column not in currency format.</t>
  </si>
  <si>
    <t>Again, not sure if this needs to be done in the code, but a number of FX related columns need to go to 4 dps.</t>
  </si>
  <si>
    <t>The user cannot change Units In and Entry Price as these are specific to the respective scale in event and are static. Note above that SOE 1 Price and Units Out are shaded green and struck out to simulate handling a scenario where an exit event for those units has been logged and thus the price and units out cannot be changed.</t>
  </si>
  <si>
    <t>Scale In Calculator</t>
  </si>
  <si>
    <t>I have nailed down the formulas and formatting of this page. I have set it up to pull the relevant data from Trading Journal (will need references updated if move to Trade Journal 2). The concept here is that the client wishes to to see a schedule of their current $VaR, $PaR and $EaR on an existing trade. They simply select the relevant trade index.</t>
  </si>
  <si>
    <t>Require ability for client to assess whether a scale in event is going to breach their total position $VaR and $EaR limits before the trade is taken.</t>
  </si>
  <si>
    <t>Event No should be pre-populated with the event number from the feeder Manage_OT_SIE form. User cannot amend this field.</t>
  </si>
  <si>
    <t>The formulas for each of the fields here are exacly the same as the corresponding formulas in the Scale In Exposure Calculator sheet. Conditional formatting should also be the same, so highlights red if over limits.</t>
  </si>
  <si>
    <t>Security should be pre-populated with the relevant security from the feeder Manage_OT_SIE form. User cannor amend this field.</t>
  </si>
  <si>
    <t>$VaR Limit (2R) is 2 times the current risk amount (i.e. standard risk percentage times the Notional Capital). User cannot amend this field.</t>
  </si>
  <si>
    <t>$EaR Limit (3R) is 3 times the current risk amount (i.e. standard risk percentage times the Notional Capital). User cannot amend this field.</t>
  </si>
  <si>
    <t>Historical data for past scale in events are drawn from the Trade Journal. Details for the current event being considered are drawn from the feeder Manage_OT_SIE form. Would like to highlight the current scale in event in the "Scale In Event" column by formatting the appropriate current event (i.e. Event 1, Event 2, Event 3, Event 4 label) in bold.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</si>
</sst>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8" formatCode="&quot;$&quot;#,##0.00;[Red]\-&quot;$&quot;#,##0.00"/>
    <numFmt numFmtId="164" formatCode="0.0%"/>
  </numFmts>
  <fonts count="21"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FF0000"/>
      <name val="Calibri"/>
      <family val="2"/>
      <scheme val="minor"/>
    </font>
    <font>
      <b/>
      <sz val="22"/>
      <color rgb="FF0070C0"/>
      <name val="Calibri"/>
      <family val="2"/>
      <scheme val="minor"/>
    </font>
    <font>
      <sz val="11"/>
      <color theme="0"/>
      <name val="Calibri"/>
      <family val="2"/>
      <scheme val="minor"/>
    </font>
    <font>
      <sz val="11"/>
      <color theme="0" tint="-0.499984740745262"/>
      <name val="Calibri"/>
      <family val="2"/>
      <scheme val="minor"/>
    </font>
    <font>
      <b/>
      <sz val="14"/>
      <color theme="1"/>
      <name val="Calibri"/>
      <family val="2"/>
      <scheme val="minor"/>
    </font>
    <font>
      <sz val="10"/>
      <color theme="1"/>
      <name val="Calibri"/>
      <family val="2"/>
      <scheme val="minor"/>
    </font>
    <font>
      <b/>
      <sz val="11"/>
      <color rgb="FF000000"/>
      <name val="Calibri"/>
      <family val="2"/>
    </font>
    <font>
      <b/>
      <sz val="16"/>
      <color theme="1"/>
      <name val="Calibri"/>
      <family val="2"/>
      <scheme val="minor"/>
    </font>
    <font>
      <i/>
      <sz val="11"/>
      <color theme="1"/>
      <name val="Calibri"/>
      <family val="2"/>
      <scheme val="minor"/>
    </font>
    <font>
      <b/>
      <sz val="11"/>
      <color theme="0" tint="-0.499984740745262"/>
      <name val="Calibri"/>
      <family val="2"/>
      <scheme val="minor"/>
    </font>
    <font>
      <sz val="10"/>
      <color theme="0" tint="-0.499984740745262"/>
      <name val="Calibri"/>
      <family val="2"/>
      <scheme val="minor"/>
    </font>
    <font>
      <b/>
      <sz val="11"/>
      <name val="Calibri"/>
      <family val="2"/>
      <scheme val="minor"/>
    </font>
    <font>
      <sz val="11"/>
      <name val="Calibri"/>
      <family val="2"/>
      <scheme val="minor"/>
    </font>
    <font>
      <sz val="10"/>
      <name val="Calibri"/>
      <family val="2"/>
      <scheme val="minor"/>
    </font>
    <font>
      <strike/>
      <sz val="11"/>
      <name val="Calibri"/>
      <family val="2"/>
      <scheme val="minor"/>
    </font>
    <font>
      <sz val="12"/>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27">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26">
    <xf numFmtId="0" fontId="0" fillId="0" borderId="0" xfId="0"/>
    <xf numFmtId="0" fontId="0" fillId="0" borderId="0" xfId="0" applyAlignment="1">
      <alignment wrapText="1"/>
    </xf>
    <xf numFmtId="0" fontId="1" fillId="0" borderId="0" xfId="0" applyFont="1" applyFill="1" applyAlignment="1">
      <alignment vertical="center"/>
    </xf>
    <xf numFmtId="0" fontId="0" fillId="0" borderId="0" xfId="0" applyFill="1" applyAlignment="1">
      <alignment vertical="center"/>
    </xf>
    <xf numFmtId="0" fontId="0" fillId="0" borderId="0" xfId="0" applyFill="1" applyAlignment="1">
      <alignment vertical="center" wrapText="1"/>
    </xf>
    <xf numFmtId="6" fontId="0" fillId="0" borderId="0" xfId="0" applyNumberFormat="1"/>
    <xf numFmtId="8" fontId="0" fillId="0" borderId="0" xfId="0" applyNumberFormat="1"/>
    <xf numFmtId="0" fontId="0" fillId="0" borderId="0" xfId="0" applyAlignment="1">
      <alignment horizontal="left" vertical="center"/>
    </xf>
    <xf numFmtId="6" fontId="0" fillId="0" borderId="0" xfId="0" applyNumberFormat="1" applyAlignment="1">
      <alignment horizontal="center" vertical="center"/>
    </xf>
    <xf numFmtId="0" fontId="0" fillId="0" borderId="0" xfId="0" applyFont="1" applyAlignment="1">
      <alignment horizontal="center" vertical="center"/>
    </xf>
    <xf numFmtId="8" fontId="0" fillId="0" borderId="0" xfId="0" applyNumberFormat="1" applyAlignment="1">
      <alignment horizontal="center" vertical="center"/>
    </xf>
    <xf numFmtId="0" fontId="0" fillId="0" borderId="0" xfId="0" applyAlignment="1">
      <alignment horizontal="center" vertical="center" wrapText="1"/>
    </xf>
    <xf numFmtId="1" fontId="0" fillId="0" borderId="0" xfId="0" applyNumberFormat="1" applyFont="1" applyAlignment="1">
      <alignment horizontal="center" vertical="center"/>
    </xf>
    <xf numFmtId="0" fontId="0" fillId="0" borderId="2" xfId="0" applyBorder="1" applyAlignment="1">
      <alignment vertical="center"/>
    </xf>
    <xf numFmtId="1" fontId="0" fillId="0" borderId="1" xfId="0" applyNumberFormat="1" applyBorder="1" applyAlignment="1">
      <alignment horizontal="center" vertical="center"/>
    </xf>
    <xf numFmtId="0" fontId="0" fillId="0" borderId="3" xfId="0" applyBorder="1" applyAlignment="1">
      <alignment horizontal="center" vertical="center"/>
    </xf>
    <xf numFmtId="8" fontId="0" fillId="0" borderId="3" xfId="0" applyNumberFormat="1" applyBorder="1" applyAlignment="1">
      <alignment horizontal="center" vertical="center"/>
    </xf>
    <xf numFmtId="6" fontId="0" fillId="0" borderId="3" xfId="0" applyNumberFormat="1" applyBorder="1" applyAlignment="1">
      <alignment horizontal="center" vertical="center"/>
    </xf>
    <xf numFmtId="0" fontId="0" fillId="0" borderId="0" xfId="0" applyAlignment="1">
      <alignment vertical="center"/>
    </xf>
    <xf numFmtId="1" fontId="0" fillId="0" borderId="3" xfId="0" applyNumberFormat="1" applyBorder="1" applyAlignment="1">
      <alignment horizontal="center" vertical="center"/>
    </xf>
    <xf numFmtId="0" fontId="0" fillId="0" borderId="4" xfId="0"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6" fontId="0" fillId="0" borderId="0" xfId="0" applyNumberFormat="1" applyAlignment="1">
      <alignment horizontal="left" vertical="center"/>
    </xf>
    <xf numFmtId="164" fontId="1" fillId="0" borderId="0" xfId="1" applyNumberFormat="1" applyFont="1" applyAlignment="1">
      <alignment horizontal="left" vertical="center"/>
    </xf>
    <xf numFmtId="0" fontId="1" fillId="0" borderId="0" xfId="0" applyFont="1" applyAlignment="1">
      <alignment horizontal="right" vertical="center"/>
    </xf>
    <xf numFmtId="0" fontId="3" fillId="0" borderId="0" xfId="0" applyFont="1" applyAlignment="1">
      <alignment vertical="center"/>
    </xf>
    <xf numFmtId="0" fontId="0" fillId="0" borderId="6"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0" borderId="0" xfId="0" applyFont="1" applyBorder="1"/>
    <xf numFmtId="0" fontId="0" fillId="0" borderId="0" xfId="0" applyBorder="1"/>
    <xf numFmtId="0" fontId="0" fillId="0" borderId="12" xfId="0" applyBorder="1"/>
    <xf numFmtId="0" fontId="0" fillId="0" borderId="13" xfId="0" applyBorder="1"/>
    <xf numFmtId="0" fontId="0" fillId="0" borderId="14" xfId="0" applyBorder="1"/>
    <xf numFmtId="0" fontId="1" fillId="0" borderId="11" xfId="0" applyFont="1" applyBorder="1"/>
    <xf numFmtId="0" fontId="7" fillId="0" borderId="7" xfId="0" applyFont="1" applyBorder="1" applyAlignment="1">
      <alignment horizontal="left" indent="1"/>
    </xf>
    <xf numFmtId="0" fontId="4" fillId="0" borderId="0" xfId="0" applyFont="1" applyFill="1" applyAlignment="1">
      <alignment vertical="center"/>
    </xf>
    <xf numFmtId="0" fontId="6" fillId="0" borderId="0" xfId="0" applyFont="1" applyFill="1" applyAlignment="1">
      <alignment vertical="center" wrapText="1"/>
    </xf>
    <xf numFmtId="0" fontId="6" fillId="0" borderId="0" xfId="0" applyFont="1" applyFill="1" applyAlignment="1">
      <alignment vertical="center"/>
    </xf>
    <xf numFmtId="0" fontId="0" fillId="0" borderId="0" xfId="0" applyBorder="1" applyAlignment="1">
      <alignment horizontal="center" wrapText="1"/>
    </xf>
    <xf numFmtId="0" fontId="0" fillId="0" borderId="0" xfId="0" applyAlignment="1">
      <alignment vertical="top" wrapText="1"/>
    </xf>
    <xf numFmtId="0" fontId="0" fillId="0" borderId="3" xfId="0" applyBorder="1"/>
    <xf numFmtId="0" fontId="0" fillId="0" borderId="5" xfId="0" applyBorder="1"/>
    <xf numFmtId="0" fontId="0" fillId="0" borderId="19" xfId="0" applyBorder="1"/>
    <xf numFmtId="0" fontId="0" fillId="0" borderId="17" xfId="0" applyBorder="1"/>
    <xf numFmtId="0" fontId="0" fillId="0" borderId="21" xfId="0" applyBorder="1"/>
    <xf numFmtId="0" fontId="1" fillId="0" borderId="0" xfId="0" applyFont="1"/>
    <xf numFmtId="0" fontId="8" fillId="0" borderId="0" xfId="0" applyFont="1" applyAlignment="1">
      <alignment vertical="center"/>
    </xf>
    <xf numFmtId="0" fontId="0" fillId="0" borderId="22" xfId="0" applyBorder="1"/>
    <xf numFmtId="0" fontId="0" fillId="0" borderId="20" xfId="0" applyBorder="1"/>
    <xf numFmtId="0" fontId="0" fillId="0" borderId="23" xfId="0" applyBorder="1"/>
    <xf numFmtId="0" fontId="0" fillId="0" borderId="18" xfId="0" applyBorder="1"/>
    <xf numFmtId="0" fontId="0" fillId="0" borderId="17" xfId="0" applyBorder="1" applyAlignment="1">
      <alignment wrapText="1"/>
    </xf>
    <xf numFmtId="0" fontId="0" fillId="0" borderId="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0" xfId="0" applyFill="1" applyAlignment="1">
      <alignment horizontal="left" vertical="center"/>
    </xf>
    <xf numFmtId="0" fontId="1" fillId="0" borderId="0" xfId="0" applyFont="1" applyBorder="1" applyAlignment="1">
      <alignment horizontal="center"/>
    </xf>
    <xf numFmtId="0" fontId="9" fillId="0" borderId="0" xfId="0" applyFont="1" applyBorder="1"/>
    <xf numFmtId="14" fontId="9" fillId="0" borderId="0" xfId="0" applyNumberFormat="1" applyFont="1" applyBorder="1"/>
    <xf numFmtId="0" fontId="0" fillId="0" borderId="0" xfId="0" applyFill="1" applyBorder="1"/>
    <xf numFmtId="0" fontId="0" fillId="0" borderId="2" xfId="0" applyBorder="1"/>
    <xf numFmtId="0" fontId="0" fillId="0" borderId="1" xfId="0" applyBorder="1"/>
    <xf numFmtId="0" fontId="0" fillId="0" borderId="3" xfId="0" applyBorder="1" applyAlignment="1">
      <alignment horizontal="center" vertical="center"/>
    </xf>
    <xf numFmtId="0" fontId="0" fillId="0" borderId="0" xfId="0" applyBorder="1" applyAlignment="1">
      <alignment vertical="top"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Fill="1" applyBorder="1" applyAlignment="1">
      <alignment horizontal="center" vertical="center"/>
    </xf>
    <xf numFmtId="0" fontId="0" fillId="0" borderId="0" xfId="0" applyAlignment="1">
      <alignment vertical="center" wrapText="1"/>
    </xf>
    <xf numFmtId="0" fontId="0" fillId="0" borderId="0" xfId="0" applyAlignment="1">
      <alignment vertical="top" wrapText="1"/>
    </xf>
    <xf numFmtId="0" fontId="0" fillId="0" borderId="0" xfId="0" applyBorder="1" applyAlignment="1">
      <alignment vertical="top" wrapText="1"/>
    </xf>
    <xf numFmtId="0" fontId="0" fillId="0" borderId="3" xfId="0" applyFill="1" applyBorder="1" applyAlignment="1">
      <alignment vertical="center" wrapText="1"/>
    </xf>
    <xf numFmtId="0" fontId="0" fillId="0" borderId="0" xfId="0" applyBorder="1" applyAlignment="1"/>
    <xf numFmtId="0" fontId="0" fillId="0" borderId="0" xfId="0" applyBorder="1"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wrapText="1"/>
    </xf>
    <xf numFmtId="0" fontId="9" fillId="0" borderId="0" xfId="0" applyFont="1" applyBorder="1" applyAlignment="1">
      <alignment horizontal="right"/>
    </xf>
    <xf numFmtId="0" fontId="0" fillId="0" borderId="3" xfId="0" applyBorder="1" applyAlignment="1">
      <alignment horizontal="right"/>
    </xf>
    <xf numFmtId="0" fontId="0" fillId="0" borderId="0" xfId="0" applyBorder="1" applyAlignment="1">
      <alignment horizontal="right"/>
    </xf>
    <xf numFmtId="0" fontId="0" fillId="0" borderId="3" xfId="0" applyFont="1" applyBorder="1" applyAlignment="1">
      <alignment horizontal="right"/>
    </xf>
    <xf numFmtId="0" fontId="0" fillId="0" borderId="0" xfId="0" applyFont="1" applyBorder="1" applyAlignment="1">
      <alignment horizontal="right"/>
    </xf>
    <xf numFmtId="0" fontId="0" fillId="0" borderId="0" xfId="0" applyFont="1" applyBorder="1"/>
    <xf numFmtId="0" fontId="0" fillId="0" borderId="7" xfId="0" applyFont="1" applyBorder="1" applyAlignment="1">
      <alignment horizontal="left" indent="1"/>
    </xf>
    <xf numFmtId="0" fontId="0" fillId="0" borderId="0" xfId="0" applyFont="1" applyBorder="1" applyAlignment="1">
      <alignment horizontal="left"/>
    </xf>
    <xf numFmtId="0" fontId="0" fillId="0" borderId="0" xfId="0" applyFont="1"/>
    <xf numFmtId="0" fontId="0" fillId="0" borderId="0" xfId="0" applyFont="1" applyBorder="1" applyAlignment="1">
      <alignment horizontal="center"/>
    </xf>
    <xf numFmtId="0" fontId="0" fillId="0" borderId="20" xfId="0" applyFont="1" applyBorder="1"/>
    <xf numFmtId="0" fontId="13" fillId="0" borderId="0" xfId="0" applyFont="1" applyBorder="1" applyAlignment="1">
      <alignment horizontal="center"/>
    </xf>
    <xf numFmtId="0" fontId="7" fillId="0" borderId="0" xfId="0" applyFont="1" applyBorder="1" applyAlignment="1">
      <alignment horizontal="right"/>
    </xf>
    <xf numFmtId="0" fontId="14" fillId="0" borderId="3" xfId="0" applyFont="1" applyBorder="1" applyAlignment="1">
      <alignment horizontal="right"/>
    </xf>
    <xf numFmtId="0" fontId="7" fillId="0" borderId="3" xfId="0" applyFont="1" applyBorder="1" applyAlignment="1">
      <alignment horizontal="right"/>
    </xf>
    <xf numFmtId="0" fontId="14" fillId="0" borderId="0" xfId="0" applyFont="1" applyBorder="1" applyAlignment="1">
      <alignment horizontal="right"/>
    </xf>
    <xf numFmtId="0" fontId="14" fillId="0" borderId="0" xfId="0" applyFont="1" applyBorder="1"/>
    <xf numFmtId="14" fontId="14" fillId="0" borderId="0" xfId="0" applyNumberFormat="1" applyFont="1" applyBorder="1"/>
    <xf numFmtId="0" fontId="7" fillId="0" borderId="0" xfId="0" applyFont="1" applyBorder="1"/>
    <xf numFmtId="0" fontId="0" fillId="0" borderId="0" xfId="0" applyBorder="1" applyAlignment="1">
      <alignment horizontal="left" indent="1"/>
    </xf>
    <xf numFmtId="0" fontId="9" fillId="0" borderId="0" xfId="0" applyFont="1" applyBorder="1" applyAlignment="1">
      <alignment horizontal="left" indent="1"/>
    </xf>
    <xf numFmtId="0" fontId="15" fillId="0" borderId="0" xfId="0" applyFont="1" applyBorder="1" applyAlignment="1">
      <alignment horizontal="center"/>
    </xf>
    <xf numFmtId="0" fontId="16" fillId="0" borderId="0" xfId="0" applyFont="1" applyBorder="1" applyAlignment="1">
      <alignment horizontal="right"/>
    </xf>
    <xf numFmtId="0" fontId="17" fillId="0" borderId="3" xfId="0" applyFont="1" applyBorder="1" applyAlignment="1">
      <alignment horizontal="right"/>
    </xf>
    <xf numFmtId="0" fontId="16" fillId="0" borderId="3" xfId="0" applyFont="1" applyBorder="1" applyAlignment="1">
      <alignment horizontal="right"/>
    </xf>
    <xf numFmtId="0" fontId="0" fillId="0" borderId="24" xfId="0" applyFont="1" applyBorder="1" applyAlignment="1">
      <alignment horizontal="left" indent="1"/>
    </xf>
    <xf numFmtId="0" fontId="0" fillId="0" borderId="26" xfId="0" applyFont="1" applyBorder="1" applyAlignment="1">
      <alignment horizontal="left" indent="1"/>
    </xf>
    <xf numFmtId="0" fontId="0" fillId="0" borderId="25" xfId="0" applyFont="1" applyBorder="1" applyAlignment="1">
      <alignment horizontal="left" indent="1"/>
    </xf>
    <xf numFmtId="2" fontId="16" fillId="0" borderId="3" xfId="0" applyNumberFormat="1" applyFont="1" applyBorder="1" applyAlignment="1">
      <alignment horizontal="right"/>
    </xf>
    <xf numFmtId="0" fontId="0" fillId="0" borderId="0" xfId="0" applyAlignment="1">
      <alignment horizontal="right"/>
    </xf>
    <xf numFmtId="0" fontId="0" fillId="0" borderId="19" xfId="0" applyBorder="1" applyAlignment="1">
      <alignment horizontal="right"/>
    </xf>
    <xf numFmtId="0" fontId="0" fillId="0" borderId="5" xfId="0" applyBorder="1" applyAlignment="1">
      <alignment horizontal="right"/>
    </xf>
    <xf numFmtId="0" fontId="0" fillId="0" borderId="18" xfId="0" applyBorder="1" applyAlignment="1">
      <alignment horizontal="right"/>
    </xf>
    <xf numFmtId="0" fontId="0" fillId="0" borderId="17" xfId="0" applyBorder="1" applyAlignment="1">
      <alignment horizontal="right"/>
    </xf>
    <xf numFmtId="0" fontId="0" fillId="0" borderId="20" xfId="0"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23" xfId="0" applyBorder="1" applyAlignment="1">
      <alignment horizontal="right"/>
    </xf>
    <xf numFmtId="0" fontId="0" fillId="0" borderId="24" xfId="0" applyBorder="1" applyAlignment="1">
      <alignment horizontal="left" indent="1"/>
    </xf>
    <xf numFmtId="0" fontId="5" fillId="0" borderId="0" xfId="0" applyFont="1" applyBorder="1" applyAlignment="1">
      <alignment horizontal="center" vertical="top"/>
    </xf>
    <xf numFmtId="0" fontId="0" fillId="0" borderId="3" xfId="0" applyBorder="1" applyAlignment="1">
      <alignment horizontal="left" indent="1"/>
    </xf>
    <xf numFmtId="0" fontId="0" fillId="0" borderId="25" xfId="0" applyBorder="1" applyAlignment="1">
      <alignment horizontal="left" indent="1"/>
    </xf>
    <xf numFmtId="0" fontId="0" fillId="0" borderId="20" xfId="0" applyBorder="1" applyAlignment="1">
      <alignment vertical="top" wrapText="1"/>
    </xf>
    <xf numFmtId="0" fontId="0" fillId="0" borderId="24" xfId="0" applyBorder="1" applyAlignment="1">
      <alignment horizontal="right"/>
    </xf>
    <xf numFmtId="0" fontId="0" fillId="0" borderId="26" xfId="0" applyBorder="1" applyAlignment="1">
      <alignment horizontal="right"/>
    </xf>
    <xf numFmtId="0" fontId="0" fillId="0" borderId="25" xfId="0" applyBorder="1" applyAlignment="1">
      <alignment horizontal="right"/>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vertical="center"/>
    </xf>
    <xf numFmtId="0" fontId="1" fillId="0" borderId="3" xfId="0" applyFont="1" applyBorder="1" applyAlignment="1">
      <alignment horizontal="center" vertical="center" wrapText="1"/>
    </xf>
    <xf numFmtId="0" fontId="0" fillId="0" borderId="0" xfId="0" applyFont="1" applyBorder="1" applyAlignment="1">
      <alignment horizontal="right" indent="1"/>
    </xf>
    <xf numFmtId="0" fontId="1" fillId="0" borderId="0" xfId="0" applyFont="1" applyBorder="1" applyAlignment="1">
      <alignment horizontal="left"/>
    </xf>
    <xf numFmtId="14" fontId="0" fillId="0" borderId="0" xfId="0" applyNumberFormat="1" applyFont="1" applyBorder="1" applyAlignment="1">
      <alignment horizontal="right" indent="1"/>
    </xf>
    <xf numFmtId="14" fontId="9" fillId="0" borderId="0" xfId="0" applyNumberFormat="1" applyFont="1" applyBorder="1" applyAlignment="1">
      <alignment horizontal="right" indent="1"/>
    </xf>
    <xf numFmtId="14" fontId="16" fillId="0" borderId="0" xfId="0" applyNumberFormat="1" applyFont="1" applyBorder="1" applyAlignment="1">
      <alignment horizontal="right" indent="1"/>
    </xf>
    <xf numFmtId="14" fontId="14" fillId="0" borderId="0" xfId="0" applyNumberFormat="1" applyFont="1" applyBorder="1" applyAlignment="1">
      <alignment horizontal="right" indent="1"/>
    </xf>
    <xf numFmtId="14" fontId="7" fillId="0" borderId="0" xfId="0" applyNumberFormat="1" applyFont="1" applyBorder="1" applyAlignment="1">
      <alignment horizontal="right" indent="1"/>
    </xf>
    <xf numFmtId="0" fontId="16" fillId="0" borderId="0" xfId="0" applyFont="1" applyBorder="1" applyAlignment="1">
      <alignment horizontal="right" indent="1"/>
    </xf>
    <xf numFmtId="0" fontId="7" fillId="0" borderId="0" xfId="0" applyFont="1" applyBorder="1" applyAlignment="1">
      <alignment horizontal="right" indent="1"/>
    </xf>
    <xf numFmtId="0" fontId="18" fillId="3" borderId="7" xfId="0" applyFont="1" applyFill="1" applyBorder="1" applyAlignment="1">
      <alignment horizontal="left" indent="1"/>
    </xf>
    <xf numFmtId="0" fontId="0" fillId="0" borderId="0" xfId="0" applyBorder="1" applyAlignment="1">
      <alignment horizontal="right" indent="1"/>
    </xf>
    <xf numFmtId="0" fontId="0" fillId="0" borderId="0" xfId="0" applyAlignment="1">
      <alignment horizontal="right" indent="1"/>
    </xf>
    <xf numFmtId="0" fontId="0" fillId="0" borderId="0" xfId="0" applyBorder="1" applyAlignment="1">
      <alignment horizontal="left"/>
    </xf>
    <xf numFmtId="0" fontId="0" fillId="0" borderId="0" xfId="0" applyAlignment="1">
      <alignment vertical="top"/>
    </xf>
    <xf numFmtId="0" fontId="5" fillId="0" borderId="17" xfId="0" applyFont="1" applyBorder="1" applyAlignment="1">
      <alignment horizontal="center" vertical="center"/>
    </xf>
    <xf numFmtId="0" fontId="5" fillId="0" borderId="0" xfId="0" applyFont="1" applyBorder="1" applyAlignment="1">
      <alignment horizontal="center" vertical="center"/>
    </xf>
    <xf numFmtId="0" fontId="5" fillId="0" borderId="20" xfId="0" applyFont="1" applyBorder="1" applyAlignment="1">
      <alignment horizontal="center" vertical="center"/>
    </xf>
    <xf numFmtId="0" fontId="0" fillId="0" borderId="0" xfId="0" applyBorder="1"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center"/>
    </xf>
    <xf numFmtId="0" fontId="0" fillId="0" borderId="24" xfId="0" applyBorder="1" applyAlignment="1">
      <alignment horizontal="center"/>
    </xf>
    <xf numFmtId="0" fontId="0" fillId="0" borderId="25" xfId="0" applyBorder="1" applyAlignment="1">
      <alignment horizontal="center"/>
    </xf>
    <xf numFmtId="0" fontId="0" fillId="0" borderId="0" xfId="0" applyAlignment="1">
      <alignment horizontal="right" vertical="center"/>
    </xf>
    <xf numFmtId="0" fontId="0" fillId="0" borderId="4" xfId="0" applyBorder="1" applyAlignment="1">
      <alignment horizontal="center" vertical="center"/>
    </xf>
    <xf numFmtId="0" fontId="0" fillId="0" borderId="1" xfId="0" applyBorder="1" applyAlignment="1">
      <alignment horizontal="center" vertical="center"/>
    </xf>
    <xf numFmtId="1" fontId="0" fillId="0" borderId="4" xfId="0" applyNumberFormat="1" applyBorder="1" applyAlignment="1">
      <alignment horizontal="center" vertical="center"/>
    </xf>
    <xf numFmtId="1" fontId="0" fillId="0" borderId="1" xfId="0" applyNumberFormat="1" applyBorder="1" applyAlignment="1">
      <alignment horizontal="center" vertical="center"/>
    </xf>
    <xf numFmtId="6" fontId="0" fillId="0" borderId="4" xfId="0" applyNumberFormat="1" applyBorder="1" applyAlignment="1">
      <alignment horizontal="center" vertical="center"/>
    </xf>
    <xf numFmtId="6" fontId="0" fillId="0" borderId="1" xfId="0" applyNumberFormat="1" applyBorder="1" applyAlignment="1">
      <alignment horizontal="center" vertical="center"/>
    </xf>
    <xf numFmtId="0" fontId="0" fillId="0" borderId="0" xfId="0" applyBorder="1" applyAlignment="1">
      <alignment vertical="top" wrapText="1"/>
    </xf>
    <xf numFmtId="8" fontId="0" fillId="0" borderId="4" xfId="0" applyNumberFormat="1" applyBorder="1" applyAlignment="1">
      <alignment horizontal="center" vertical="center"/>
    </xf>
    <xf numFmtId="8" fontId="0" fillId="0" borderId="1" xfId="0" applyNumberFormat="1" applyBorder="1" applyAlignment="1">
      <alignment horizontal="center" vertical="center"/>
    </xf>
    <xf numFmtId="0" fontId="0" fillId="0" borderId="3" xfId="0" applyBorder="1" applyAlignment="1">
      <alignment horizontal="center" vertical="center"/>
    </xf>
    <xf numFmtId="0" fontId="8" fillId="0" borderId="22" xfId="0" applyFont="1" applyBorder="1" applyAlignment="1">
      <alignment vertical="center"/>
    </xf>
    <xf numFmtId="0" fontId="0" fillId="0" borderId="19" xfId="0" applyBorder="1" applyAlignment="1">
      <alignment horizontal="left" vertical="top" wrapText="1"/>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17" xfId="0" applyBorder="1" applyAlignment="1">
      <alignment horizontal="left" vertical="top" wrapText="1"/>
    </xf>
    <xf numFmtId="0" fontId="0" fillId="0" borderId="0"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7" xfId="0" applyBorder="1" applyAlignment="1">
      <alignment vertical="center" wrapText="1"/>
    </xf>
    <xf numFmtId="0" fontId="0" fillId="0" borderId="0" xfId="0" applyAlignment="1">
      <alignment vertic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top"/>
    </xf>
    <xf numFmtId="0" fontId="0" fillId="0" borderId="25" xfId="0" applyBorder="1" applyAlignment="1">
      <alignment horizontal="center" vertical="top"/>
    </xf>
    <xf numFmtId="0" fontId="0" fillId="0" borderId="0" xfId="0" applyAlignment="1">
      <alignment wrapText="1"/>
    </xf>
    <xf numFmtId="0" fontId="0" fillId="0" borderId="9" xfId="0" applyBorder="1" applyAlignment="1">
      <alignment vertical="center" wrapText="1"/>
    </xf>
    <xf numFmtId="0" fontId="0" fillId="0" borderId="0" xfId="0" applyBorder="1" applyAlignment="1">
      <alignment horizontal="right" wrapText="1"/>
    </xf>
    <xf numFmtId="0" fontId="11" fillId="0" borderId="0" xfId="0" applyFont="1" applyAlignment="1">
      <alignment horizontal="center" vertical="center"/>
    </xf>
    <xf numFmtId="0" fontId="0" fillId="0" borderId="24" xfId="0" applyFont="1" applyBorder="1" applyAlignment="1">
      <alignment horizontal="left" indent="1"/>
    </xf>
    <xf numFmtId="0" fontId="0" fillId="0" borderId="25" xfId="0" applyFont="1" applyBorder="1" applyAlignment="1">
      <alignment horizontal="left" indent="1"/>
    </xf>
    <xf numFmtId="0" fontId="0" fillId="0" borderId="0" xfId="0" applyAlignment="1">
      <alignment horizontal="left" vertical="center" wrapText="1"/>
    </xf>
    <xf numFmtId="0" fontId="5" fillId="0" borderId="0" xfId="0" applyFont="1" applyBorder="1" applyAlignment="1">
      <alignment horizontal="center" vertical="top"/>
    </xf>
    <xf numFmtId="0" fontId="0" fillId="0" borderId="15" xfId="0" applyBorder="1" applyAlignment="1">
      <alignment horizontal="left" indent="1"/>
    </xf>
    <xf numFmtId="0" fontId="0" fillId="0" borderId="16" xfId="0" applyBorder="1" applyAlignment="1">
      <alignment horizontal="left" indent="1"/>
    </xf>
    <xf numFmtId="0" fontId="1" fillId="2" borderId="15" xfId="0" applyFont="1" applyFill="1" applyBorder="1" applyAlignment="1">
      <alignment horizontal="center"/>
    </xf>
    <xf numFmtId="0" fontId="1" fillId="2" borderId="16" xfId="0" applyFont="1" applyFill="1"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0" xfId="0" applyFont="1" applyAlignment="1">
      <alignment horizontal="right" indent="1"/>
    </xf>
    <xf numFmtId="0" fontId="0" fillId="0" borderId="0" xfId="0" applyBorder="1" applyAlignment="1">
      <alignment horizontal="left" wrapText="1" indent="3"/>
    </xf>
    <xf numFmtId="0" fontId="0" fillId="0" borderId="0" xfId="0" applyAlignment="1">
      <alignment horizontal="left" wrapText="1" indent="3"/>
    </xf>
    <xf numFmtId="0" fontId="0" fillId="0" borderId="17" xfId="0" applyBorder="1" applyAlignment="1">
      <alignment wrapText="1"/>
    </xf>
    <xf numFmtId="0" fontId="0" fillId="0" borderId="0" xfId="0" applyBorder="1" applyAlignment="1">
      <alignment vertical="center" wrapText="1"/>
    </xf>
    <xf numFmtId="0" fontId="5" fillId="0" borderId="17" xfId="0" applyFont="1" applyBorder="1" applyAlignment="1">
      <alignment horizontal="center" vertical="top"/>
    </xf>
    <xf numFmtId="0" fontId="5" fillId="0" borderId="20" xfId="0" applyFont="1" applyBorder="1" applyAlignment="1">
      <alignment horizontal="center" vertical="top"/>
    </xf>
    <xf numFmtId="0" fontId="0" fillId="0" borderId="0" xfId="0" applyBorder="1" applyAlignment="1">
      <alignment horizontal="right" wrapText="1" indent="1"/>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Font="1" applyBorder="1" applyAlignment="1">
      <alignment horizontal="left" indent="1"/>
    </xf>
    <xf numFmtId="0" fontId="19" fillId="0" borderId="0" xfId="0" applyFont="1" applyBorder="1"/>
    <xf numFmtId="0" fontId="9" fillId="0" borderId="19" xfId="0" applyFont="1" applyBorder="1"/>
    <xf numFmtId="0" fontId="9" fillId="0" borderId="5" xfId="0" applyFont="1" applyBorder="1"/>
    <xf numFmtId="0" fontId="9" fillId="0" borderId="17" xfId="0" applyFont="1" applyBorder="1"/>
    <xf numFmtId="0" fontId="9" fillId="0" borderId="21" xfId="0" applyFont="1" applyBorder="1"/>
    <xf numFmtId="0" fontId="9" fillId="0" borderId="22" xfId="0" applyFont="1" applyBorder="1"/>
    <xf numFmtId="0" fontId="20" fillId="0" borderId="0" xfId="0" applyFont="1" applyBorder="1"/>
    <xf numFmtId="0" fontId="0" fillId="0" borderId="0" xfId="0" applyAlignment="1">
      <alignment horizontal="left" vertical="top"/>
    </xf>
    <xf numFmtId="0" fontId="0" fillId="0" borderId="0" xfId="0" applyAlignment="1">
      <alignment horizontal="left" wrapText="1"/>
    </xf>
  </cellXfs>
  <cellStyles count="2">
    <cellStyle name="Normal" xfId="0" builtinId="0"/>
    <cellStyle name="Percent" xfId="1" builtinId="5"/>
  </cellStyles>
  <dxfs count="7">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ill>
        <patternFill patternType="none">
          <fgColor indexed="64"/>
          <bgColor auto="1"/>
        </patternFill>
      </fill>
      <alignment vertical="center"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vertical="center" textRotation="0" indent="0" justifyLastLine="0" shrinkToFit="0" readingOrder="0"/>
    </dxf>
  </dxfs>
  <tableStyles count="0" defaultTableStyle="TableStyleMedium2" defaultPivotStyle="PivotStyleLight16"/>
  <colors>
    <mruColors>
      <color rgb="FFF2F2F2"/>
      <color rgb="FFF9F9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Button" lockText="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Button" lockText="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4</xdr:col>
      <xdr:colOff>542966</xdr:colOff>
      <xdr:row>47</xdr:row>
      <xdr:rowOff>33130</xdr:rowOff>
    </xdr:from>
    <xdr:to>
      <xdr:col>7</xdr:col>
      <xdr:colOff>86619</xdr:colOff>
      <xdr:row>64</xdr:row>
      <xdr:rowOff>8283</xdr:rowOff>
    </xdr:to>
    <xdr:pic>
      <xdr:nvPicPr>
        <xdr:cNvPr id="61" name="Picture 60"/>
        <xdr:cNvPicPr>
          <a:picLocks noChangeAspect="1"/>
        </xdr:cNvPicPr>
      </xdr:nvPicPr>
      <xdr:blipFill>
        <a:blip xmlns:r="http://schemas.openxmlformats.org/officeDocument/2006/relationships" r:embed="rId1"/>
        <a:stretch>
          <a:fillRect/>
        </a:stretch>
      </xdr:blipFill>
      <xdr:spPr>
        <a:xfrm>
          <a:off x="2886944" y="9914282"/>
          <a:ext cx="2500545" cy="3387588"/>
        </a:xfrm>
        <a:prstGeom prst="rect">
          <a:avLst/>
        </a:prstGeom>
      </xdr:spPr>
    </xdr:pic>
    <xdr:clientData/>
  </xdr:twoCellAnchor>
  <xdr:twoCellAnchor>
    <xdr:from>
      <xdr:col>4</xdr:col>
      <xdr:colOff>0</xdr:colOff>
      <xdr:row>8</xdr:row>
      <xdr:rowOff>102870</xdr:rowOff>
    </xdr:from>
    <xdr:to>
      <xdr:col>5</xdr:col>
      <xdr:colOff>0</xdr:colOff>
      <xdr:row>8</xdr:row>
      <xdr:rowOff>200025</xdr:rowOff>
    </xdr:to>
    <xdr:cxnSp macro="">
      <xdr:nvCxnSpPr>
        <xdr:cNvPr id="6" name="Straight Arrow Connector 5"/>
        <xdr:cNvCxnSpPr/>
      </xdr:nvCxnSpPr>
      <xdr:spPr>
        <a:xfrm>
          <a:off x="2343978" y="2132109"/>
          <a:ext cx="712305" cy="9715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3810</xdr:colOff>
      <xdr:row>2</xdr:row>
      <xdr:rowOff>99060</xdr:rowOff>
    </xdr:from>
    <xdr:to>
      <xdr:col>15</xdr:col>
      <xdr:colOff>3810</xdr:colOff>
      <xdr:row>3</xdr:row>
      <xdr:rowOff>3811</xdr:rowOff>
    </xdr:to>
    <xdr:cxnSp macro="">
      <xdr:nvCxnSpPr>
        <xdr:cNvPr id="9" name="Straight Arrow Connector 8"/>
        <xdr:cNvCxnSpPr/>
      </xdr:nvCxnSpPr>
      <xdr:spPr>
        <a:xfrm flipV="1">
          <a:off x="10191419" y="836212"/>
          <a:ext cx="712304" cy="12009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3</xdr:row>
      <xdr:rowOff>3810</xdr:rowOff>
    </xdr:from>
    <xdr:to>
      <xdr:col>15</xdr:col>
      <xdr:colOff>0</xdr:colOff>
      <xdr:row>3</xdr:row>
      <xdr:rowOff>102870</xdr:rowOff>
    </xdr:to>
    <xdr:cxnSp macro="">
      <xdr:nvCxnSpPr>
        <xdr:cNvPr id="10" name="Straight Arrow Connector 9"/>
        <xdr:cNvCxnSpPr/>
      </xdr:nvCxnSpPr>
      <xdr:spPr>
        <a:xfrm>
          <a:off x="10187609" y="956310"/>
          <a:ext cx="712304" cy="990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4</xdr:row>
      <xdr:rowOff>95250</xdr:rowOff>
    </xdr:from>
    <xdr:to>
      <xdr:col>15</xdr:col>
      <xdr:colOff>0</xdr:colOff>
      <xdr:row>5</xdr:row>
      <xdr:rowOff>3811</xdr:rowOff>
    </xdr:to>
    <xdr:cxnSp macro="">
      <xdr:nvCxnSpPr>
        <xdr:cNvPr id="11" name="Straight Arrow Connector 10"/>
        <xdr:cNvCxnSpPr/>
      </xdr:nvCxnSpPr>
      <xdr:spPr>
        <a:xfrm flipV="1">
          <a:off x="10195229" y="1263098"/>
          <a:ext cx="704684" cy="12390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3810</xdr:colOff>
      <xdr:row>5</xdr:row>
      <xdr:rowOff>3810</xdr:rowOff>
    </xdr:from>
    <xdr:to>
      <xdr:col>15</xdr:col>
      <xdr:colOff>0</xdr:colOff>
      <xdr:row>5</xdr:row>
      <xdr:rowOff>99060</xdr:rowOff>
    </xdr:to>
    <xdr:cxnSp macro="">
      <xdr:nvCxnSpPr>
        <xdr:cNvPr id="12" name="Straight Arrow Connector 11"/>
        <xdr:cNvCxnSpPr/>
      </xdr:nvCxnSpPr>
      <xdr:spPr>
        <a:xfrm>
          <a:off x="10191419" y="1387006"/>
          <a:ext cx="708494" cy="9525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6</xdr:row>
      <xdr:rowOff>186690</xdr:rowOff>
    </xdr:from>
    <xdr:to>
      <xdr:col>15</xdr:col>
      <xdr:colOff>3810</xdr:colOff>
      <xdr:row>6</xdr:row>
      <xdr:rowOff>186690</xdr:rowOff>
    </xdr:to>
    <xdr:cxnSp macro="">
      <xdr:nvCxnSpPr>
        <xdr:cNvPr id="15" name="Straight Arrow Connector 14"/>
        <xdr:cNvCxnSpPr/>
      </xdr:nvCxnSpPr>
      <xdr:spPr>
        <a:xfrm>
          <a:off x="10187609" y="1785233"/>
          <a:ext cx="716114"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xdr:colOff>
      <xdr:row>2</xdr:row>
      <xdr:rowOff>99060</xdr:rowOff>
    </xdr:from>
    <xdr:to>
      <xdr:col>5</xdr:col>
      <xdr:colOff>3810</xdr:colOff>
      <xdr:row>3</xdr:row>
      <xdr:rowOff>3811</xdr:rowOff>
    </xdr:to>
    <xdr:cxnSp macro="">
      <xdr:nvCxnSpPr>
        <xdr:cNvPr id="2" name="Straight Arrow Connector 1"/>
        <xdr:cNvCxnSpPr/>
      </xdr:nvCxnSpPr>
      <xdr:spPr>
        <a:xfrm flipV="1">
          <a:off x="2347788" y="836212"/>
          <a:ext cx="712305" cy="12009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xdr:row>
      <xdr:rowOff>3810</xdr:rowOff>
    </xdr:from>
    <xdr:to>
      <xdr:col>5</xdr:col>
      <xdr:colOff>0</xdr:colOff>
      <xdr:row>3</xdr:row>
      <xdr:rowOff>102870</xdr:rowOff>
    </xdr:to>
    <xdr:cxnSp macro="">
      <xdr:nvCxnSpPr>
        <xdr:cNvPr id="3" name="Straight Arrow Connector 2"/>
        <xdr:cNvCxnSpPr/>
      </xdr:nvCxnSpPr>
      <xdr:spPr>
        <a:xfrm>
          <a:off x="2343978" y="956310"/>
          <a:ext cx="712305" cy="990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xdr:colOff>
      <xdr:row>4</xdr:row>
      <xdr:rowOff>95250</xdr:rowOff>
    </xdr:from>
    <xdr:to>
      <xdr:col>5</xdr:col>
      <xdr:colOff>0</xdr:colOff>
      <xdr:row>5</xdr:row>
      <xdr:rowOff>3811</xdr:rowOff>
    </xdr:to>
    <xdr:cxnSp macro="">
      <xdr:nvCxnSpPr>
        <xdr:cNvPr id="4" name="Straight Arrow Connector 3"/>
        <xdr:cNvCxnSpPr/>
      </xdr:nvCxnSpPr>
      <xdr:spPr>
        <a:xfrm flipV="1">
          <a:off x="2351598" y="1263098"/>
          <a:ext cx="704685" cy="12390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xdr:colOff>
      <xdr:row>5</xdr:row>
      <xdr:rowOff>3810</xdr:rowOff>
    </xdr:from>
    <xdr:to>
      <xdr:col>5</xdr:col>
      <xdr:colOff>0</xdr:colOff>
      <xdr:row>5</xdr:row>
      <xdr:rowOff>99060</xdr:rowOff>
    </xdr:to>
    <xdr:cxnSp macro="">
      <xdr:nvCxnSpPr>
        <xdr:cNvPr id="5" name="Straight Arrow Connector 4"/>
        <xdr:cNvCxnSpPr/>
      </xdr:nvCxnSpPr>
      <xdr:spPr>
        <a:xfrm>
          <a:off x="2347788" y="1387006"/>
          <a:ext cx="708495" cy="9525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9</xdr:row>
      <xdr:rowOff>0</xdr:rowOff>
    </xdr:from>
    <xdr:to>
      <xdr:col>5</xdr:col>
      <xdr:colOff>0</xdr:colOff>
      <xdr:row>9</xdr:row>
      <xdr:rowOff>99061</xdr:rowOff>
    </xdr:to>
    <xdr:cxnSp macro="">
      <xdr:nvCxnSpPr>
        <xdr:cNvPr id="7" name="Straight Arrow Connector 6"/>
        <xdr:cNvCxnSpPr/>
      </xdr:nvCxnSpPr>
      <xdr:spPr>
        <a:xfrm flipV="1">
          <a:off x="2343978" y="2244587"/>
          <a:ext cx="712305" cy="9906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6</xdr:row>
      <xdr:rowOff>186690</xdr:rowOff>
    </xdr:from>
    <xdr:to>
      <xdr:col>5</xdr:col>
      <xdr:colOff>3810</xdr:colOff>
      <xdr:row>6</xdr:row>
      <xdr:rowOff>186690</xdr:rowOff>
    </xdr:to>
    <xdr:cxnSp macro="">
      <xdr:nvCxnSpPr>
        <xdr:cNvPr id="8" name="Straight Arrow Connector 7"/>
        <xdr:cNvCxnSpPr/>
      </xdr:nvCxnSpPr>
      <xdr:spPr>
        <a:xfrm>
          <a:off x="2343978" y="1785233"/>
          <a:ext cx="716115"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8</xdr:row>
      <xdr:rowOff>114300</xdr:rowOff>
    </xdr:from>
    <xdr:to>
      <xdr:col>15</xdr:col>
      <xdr:colOff>0</xdr:colOff>
      <xdr:row>8</xdr:row>
      <xdr:rowOff>211455</xdr:rowOff>
    </xdr:to>
    <xdr:cxnSp macro="">
      <xdr:nvCxnSpPr>
        <xdr:cNvPr id="24" name="Straight Arrow Connector 23"/>
        <xdr:cNvCxnSpPr/>
      </xdr:nvCxnSpPr>
      <xdr:spPr>
        <a:xfrm>
          <a:off x="10187609" y="2143539"/>
          <a:ext cx="712304" cy="9715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9</xdr:row>
      <xdr:rowOff>11430</xdr:rowOff>
    </xdr:from>
    <xdr:to>
      <xdr:col>15</xdr:col>
      <xdr:colOff>0</xdr:colOff>
      <xdr:row>9</xdr:row>
      <xdr:rowOff>110491</xdr:rowOff>
    </xdr:to>
    <xdr:cxnSp macro="">
      <xdr:nvCxnSpPr>
        <xdr:cNvPr id="25" name="Straight Arrow Connector 24"/>
        <xdr:cNvCxnSpPr/>
      </xdr:nvCxnSpPr>
      <xdr:spPr>
        <a:xfrm flipV="1">
          <a:off x="10187609" y="2256017"/>
          <a:ext cx="712304" cy="9906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99391</xdr:colOff>
      <xdr:row>26</xdr:row>
      <xdr:rowOff>99391</xdr:rowOff>
    </xdr:from>
    <xdr:to>
      <xdr:col>4</xdr:col>
      <xdr:colOff>588065</xdr:colOff>
      <xdr:row>26</xdr:row>
      <xdr:rowOff>99391</xdr:rowOff>
    </xdr:to>
    <xdr:cxnSp macro="">
      <xdr:nvCxnSpPr>
        <xdr:cNvPr id="16" name="Straight Arrow Connector 15"/>
        <xdr:cNvCxnSpPr/>
      </xdr:nvCxnSpPr>
      <xdr:spPr>
        <a:xfrm>
          <a:off x="1731065" y="5930348"/>
          <a:ext cx="1200978"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99391</xdr:colOff>
      <xdr:row>20</xdr:row>
      <xdr:rowOff>124242</xdr:rowOff>
    </xdr:from>
    <xdr:to>
      <xdr:col>4</xdr:col>
      <xdr:colOff>629479</xdr:colOff>
      <xdr:row>26</xdr:row>
      <xdr:rowOff>91108</xdr:rowOff>
    </xdr:to>
    <xdr:cxnSp macro="">
      <xdr:nvCxnSpPr>
        <xdr:cNvPr id="18" name="Straight Arrow Connector 17"/>
        <xdr:cNvCxnSpPr/>
      </xdr:nvCxnSpPr>
      <xdr:spPr>
        <a:xfrm flipV="1">
          <a:off x="1731065" y="4812199"/>
          <a:ext cx="1242392" cy="110986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99391</xdr:colOff>
      <xdr:row>26</xdr:row>
      <xdr:rowOff>107673</xdr:rowOff>
    </xdr:from>
    <xdr:to>
      <xdr:col>4</xdr:col>
      <xdr:colOff>654326</xdr:colOff>
      <xdr:row>33</xdr:row>
      <xdr:rowOff>82826</xdr:rowOff>
    </xdr:to>
    <xdr:cxnSp macro="">
      <xdr:nvCxnSpPr>
        <xdr:cNvPr id="20" name="Straight Arrow Connector 19"/>
        <xdr:cNvCxnSpPr/>
      </xdr:nvCxnSpPr>
      <xdr:spPr>
        <a:xfrm>
          <a:off x="1731065" y="5938630"/>
          <a:ext cx="1267239" cy="1308653"/>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266700</xdr:colOff>
      <xdr:row>16</xdr:row>
      <xdr:rowOff>198783</xdr:rowOff>
    </xdr:from>
    <xdr:to>
      <xdr:col>12</xdr:col>
      <xdr:colOff>20325</xdr:colOff>
      <xdr:row>16</xdr:row>
      <xdr:rowOff>198783</xdr:rowOff>
    </xdr:to>
    <xdr:cxnSp macro="">
      <xdr:nvCxnSpPr>
        <xdr:cNvPr id="22" name="Straight Arrow Connector 21"/>
        <xdr:cNvCxnSpPr/>
      </xdr:nvCxnSpPr>
      <xdr:spPr>
        <a:xfrm>
          <a:off x="8334375" y="4027833"/>
          <a:ext cx="468000"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266700</xdr:colOff>
      <xdr:row>21</xdr:row>
      <xdr:rowOff>99393</xdr:rowOff>
    </xdr:from>
    <xdr:to>
      <xdr:col>11</xdr:col>
      <xdr:colOff>712845</xdr:colOff>
      <xdr:row>21</xdr:row>
      <xdr:rowOff>99393</xdr:rowOff>
    </xdr:to>
    <xdr:cxnSp macro="">
      <xdr:nvCxnSpPr>
        <xdr:cNvPr id="23" name="Straight Arrow Connector 22"/>
        <xdr:cNvCxnSpPr/>
      </xdr:nvCxnSpPr>
      <xdr:spPr>
        <a:xfrm>
          <a:off x="8334375" y="5004768"/>
          <a:ext cx="446145"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247650</xdr:colOff>
      <xdr:row>25</xdr:row>
      <xdr:rowOff>66675</xdr:rowOff>
    </xdr:from>
    <xdr:to>
      <xdr:col>12</xdr:col>
      <xdr:colOff>1275</xdr:colOff>
      <xdr:row>25</xdr:row>
      <xdr:rowOff>66675</xdr:rowOff>
    </xdr:to>
    <xdr:cxnSp macro="">
      <xdr:nvCxnSpPr>
        <xdr:cNvPr id="26" name="Straight Arrow Connector 25"/>
        <xdr:cNvCxnSpPr/>
      </xdr:nvCxnSpPr>
      <xdr:spPr>
        <a:xfrm>
          <a:off x="8315325" y="5734050"/>
          <a:ext cx="468000"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247649</xdr:colOff>
      <xdr:row>29</xdr:row>
      <xdr:rowOff>99392</xdr:rowOff>
    </xdr:from>
    <xdr:to>
      <xdr:col>12</xdr:col>
      <xdr:colOff>1274</xdr:colOff>
      <xdr:row>29</xdr:row>
      <xdr:rowOff>99392</xdr:rowOff>
    </xdr:to>
    <xdr:cxnSp macro="">
      <xdr:nvCxnSpPr>
        <xdr:cNvPr id="27" name="Straight Arrow Connector 26"/>
        <xdr:cNvCxnSpPr/>
      </xdr:nvCxnSpPr>
      <xdr:spPr>
        <a:xfrm flipV="1">
          <a:off x="8315324" y="6528767"/>
          <a:ext cx="468000"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82827</xdr:colOff>
      <xdr:row>63</xdr:row>
      <xdr:rowOff>115957</xdr:rowOff>
    </xdr:from>
    <xdr:to>
      <xdr:col>10</xdr:col>
      <xdr:colOff>82828</xdr:colOff>
      <xdr:row>68</xdr:row>
      <xdr:rowOff>149086</xdr:rowOff>
    </xdr:to>
    <xdr:cxnSp macro="">
      <xdr:nvCxnSpPr>
        <xdr:cNvPr id="54" name="Straight Arrow Connector 53"/>
        <xdr:cNvCxnSpPr/>
      </xdr:nvCxnSpPr>
      <xdr:spPr>
        <a:xfrm flipH="1">
          <a:off x="7421218" y="13392979"/>
          <a:ext cx="1" cy="98562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207066</xdr:colOff>
      <xdr:row>54</xdr:row>
      <xdr:rowOff>115956</xdr:rowOff>
    </xdr:from>
    <xdr:to>
      <xdr:col>15</xdr:col>
      <xdr:colOff>488674</xdr:colOff>
      <xdr:row>54</xdr:row>
      <xdr:rowOff>115958</xdr:rowOff>
    </xdr:to>
    <xdr:cxnSp macro="">
      <xdr:nvCxnSpPr>
        <xdr:cNvPr id="55" name="Straight Arrow Connector 54"/>
        <xdr:cNvCxnSpPr/>
      </xdr:nvCxnSpPr>
      <xdr:spPr>
        <a:xfrm flipV="1">
          <a:off x="9682370" y="11504543"/>
          <a:ext cx="1706217" cy="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21</xdr:col>
          <xdr:colOff>247650</xdr:colOff>
          <xdr:row>52</xdr:row>
          <xdr:rowOff>0</xdr:rowOff>
        </xdr:from>
        <xdr:to>
          <xdr:col>21</xdr:col>
          <xdr:colOff>552450</xdr:colOff>
          <xdr:row>53</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53</xdr:row>
          <xdr:rowOff>0</xdr:rowOff>
        </xdr:from>
        <xdr:to>
          <xdr:col>21</xdr:col>
          <xdr:colOff>552450</xdr:colOff>
          <xdr:row>54</xdr:row>
          <xdr:rowOff>28575</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54</xdr:row>
          <xdr:rowOff>0</xdr:rowOff>
        </xdr:from>
        <xdr:to>
          <xdr:col>21</xdr:col>
          <xdr:colOff>552450</xdr:colOff>
          <xdr:row>55</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55</xdr:row>
          <xdr:rowOff>0</xdr:rowOff>
        </xdr:from>
        <xdr:to>
          <xdr:col>21</xdr:col>
          <xdr:colOff>552450</xdr:colOff>
          <xdr:row>56</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56</xdr:row>
          <xdr:rowOff>0</xdr:rowOff>
        </xdr:from>
        <xdr:to>
          <xdr:col>21</xdr:col>
          <xdr:colOff>552450</xdr:colOff>
          <xdr:row>57</xdr:row>
          <xdr:rowOff>28575</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57</xdr:row>
          <xdr:rowOff>0</xdr:rowOff>
        </xdr:from>
        <xdr:to>
          <xdr:col>21</xdr:col>
          <xdr:colOff>552450</xdr:colOff>
          <xdr:row>58</xdr:row>
          <xdr:rowOff>28575</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58</xdr:row>
          <xdr:rowOff>0</xdr:rowOff>
        </xdr:from>
        <xdr:to>
          <xdr:col>21</xdr:col>
          <xdr:colOff>552450</xdr:colOff>
          <xdr:row>59</xdr:row>
          <xdr:rowOff>28575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60</xdr:row>
          <xdr:rowOff>0</xdr:rowOff>
        </xdr:from>
        <xdr:to>
          <xdr:col>21</xdr:col>
          <xdr:colOff>552450</xdr:colOff>
          <xdr:row>61</xdr:row>
          <xdr:rowOff>28575</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59</xdr:row>
          <xdr:rowOff>0</xdr:rowOff>
        </xdr:from>
        <xdr:to>
          <xdr:col>21</xdr:col>
          <xdr:colOff>552450</xdr:colOff>
          <xdr:row>60</xdr:row>
          <xdr:rowOff>28575</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61</xdr:row>
          <xdr:rowOff>0</xdr:rowOff>
        </xdr:from>
        <xdr:to>
          <xdr:col>21</xdr:col>
          <xdr:colOff>552450</xdr:colOff>
          <xdr:row>62</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247650</xdr:colOff>
          <xdr:row>62</xdr:row>
          <xdr:rowOff>0</xdr:rowOff>
        </xdr:from>
        <xdr:to>
          <xdr:col>21</xdr:col>
          <xdr:colOff>552450</xdr:colOff>
          <xdr:row>63</xdr:row>
          <xdr:rowOff>28575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52</xdr:row>
          <xdr:rowOff>0</xdr:rowOff>
        </xdr:from>
        <xdr:to>
          <xdr:col>22</xdr:col>
          <xdr:colOff>714375</xdr:colOff>
          <xdr:row>53</xdr:row>
          <xdr:rowOff>28575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53</xdr:row>
          <xdr:rowOff>0</xdr:rowOff>
        </xdr:from>
        <xdr:to>
          <xdr:col>22</xdr:col>
          <xdr:colOff>714375</xdr:colOff>
          <xdr:row>54</xdr:row>
          <xdr:rowOff>28575</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54</xdr:row>
          <xdr:rowOff>0</xdr:rowOff>
        </xdr:from>
        <xdr:to>
          <xdr:col>22</xdr:col>
          <xdr:colOff>714375</xdr:colOff>
          <xdr:row>55</xdr:row>
          <xdr:rowOff>28575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55</xdr:row>
          <xdr:rowOff>0</xdr:rowOff>
        </xdr:from>
        <xdr:to>
          <xdr:col>22</xdr:col>
          <xdr:colOff>714375</xdr:colOff>
          <xdr:row>56</xdr:row>
          <xdr:rowOff>28575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56</xdr:row>
          <xdr:rowOff>0</xdr:rowOff>
        </xdr:from>
        <xdr:to>
          <xdr:col>22</xdr:col>
          <xdr:colOff>714375</xdr:colOff>
          <xdr:row>57</xdr:row>
          <xdr:rowOff>28575</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57</xdr:row>
          <xdr:rowOff>0</xdr:rowOff>
        </xdr:from>
        <xdr:to>
          <xdr:col>22</xdr:col>
          <xdr:colOff>714375</xdr:colOff>
          <xdr:row>58</xdr:row>
          <xdr:rowOff>28575</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58</xdr:row>
          <xdr:rowOff>0</xdr:rowOff>
        </xdr:from>
        <xdr:to>
          <xdr:col>22</xdr:col>
          <xdr:colOff>714375</xdr:colOff>
          <xdr:row>59</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60</xdr:row>
          <xdr:rowOff>0</xdr:rowOff>
        </xdr:from>
        <xdr:to>
          <xdr:col>22</xdr:col>
          <xdr:colOff>714375</xdr:colOff>
          <xdr:row>61</xdr:row>
          <xdr:rowOff>28575</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59</xdr:row>
          <xdr:rowOff>0</xdr:rowOff>
        </xdr:from>
        <xdr:to>
          <xdr:col>22</xdr:col>
          <xdr:colOff>714375</xdr:colOff>
          <xdr:row>60</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61</xdr:row>
          <xdr:rowOff>0</xdr:rowOff>
        </xdr:from>
        <xdr:to>
          <xdr:col>22</xdr:col>
          <xdr:colOff>714375</xdr:colOff>
          <xdr:row>62</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62</xdr:row>
          <xdr:rowOff>0</xdr:rowOff>
        </xdr:from>
        <xdr:to>
          <xdr:col>22</xdr:col>
          <xdr:colOff>714375</xdr:colOff>
          <xdr:row>63</xdr:row>
          <xdr:rowOff>28575</xdr:rowOff>
        </xdr:to>
        <xdr:sp macro="" textlink="">
          <xdr:nvSpPr>
            <xdr:cNvPr id="1047" name="Check Box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52</xdr:row>
          <xdr:rowOff>0</xdr:rowOff>
        </xdr:from>
        <xdr:to>
          <xdr:col>23</xdr:col>
          <xdr:colOff>704850</xdr:colOff>
          <xdr:row>53</xdr:row>
          <xdr:rowOff>28575</xdr:rowOff>
        </xdr:to>
        <xdr:sp macro="" textlink="">
          <xdr:nvSpPr>
            <xdr:cNvPr id="1048" name="Check Box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53</xdr:row>
          <xdr:rowOff>0</xdr:rowOff>
        </xdr:from>
        <xdr:to>
          <xdr:col>23</xdr:col>
          <xdr:colOff>704850</xdr:colOff>
          <xdr:row>54</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54</xdr:row>
          <xdr:rowOff>0</xdr:rowOff>
        </xdr:from>
        <xdr:to>
          <xdr:col>23</xdr:col>
          <xdr:colOff>704850</xdr:colOff>
          <xdr:row>55</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55</xdr:row>
          <xdr:rowOff>0</xdr:rowOff>
        </xdr:from>
        <xdr:to>
          <xdr:col>23</xdr:col>
          <xdr:colOff>704850</xdr:colOff>
          <xdr:row>56</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56</xdr:row>
          <xdr:rowOff>0</xdr:rowOff>
        </xdr:from>
        <xdr:to>
          <xdr:col>23</xdr:col>
          <xdr:colOff>704850</xdr:colOff>
          <xdr:row>57</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57</xdr:row>
          <xdr:rowOff>0</xdr:rowOff>
        </xdr:from>
        <xdr:to>
          <xdr:col>23</xdr:col>
          <xdr:colOff>704850</xdr:colOff>
          <xdr:row>58</xdr:row>
          <xdr:rowOff>28575</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58</xdr:row>
          <xdr:rowOff>0</xdr:rowOff>
        </xdr:from>
        <xdr:to>
          <xdr:col>23</xdr:col>
          <xdr:colOff>704850</xdr:colOff>
          <xdr:row>59</xdr:row>
          <xdr:rowOff>28575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60</xdr:row>
          <xdr:rowOff>0</xdr:rowOff>
        </xdr:from>
        <xdr:to>
          <xdr:col>23</xdr:col>
          <xdr:colOff>704850</xdr:colOff>
          <xdr:row>61</xdr:row>
          <xdr:rowOff>28575</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59</xdr:row>
          <xdr:rowOff>0</xdr:rowOff>
        </xdr:from>
        <xdr:to>
          <xdr:col>23</xdr:col>
          <xdr:colOff>704850</xdr:colOff>
          <xdr:row>60</xdr:row>
          <xdr:rowOff>28575</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61</xdr:row>
          <xdr:rowOff>0</xdr:rowOff>
        </xdr:from>
        <xdr:to>
          <xdr:col>23</xdr:col>
          <xdr:colOff>704850</xdr:colOff>
          <xdr:row>62</xdr:row>
          <xdr:rowOff>28575</xdr:rowOff>
        </xdr:to>
        <xdr:sp macro="" textlink="">
          <xdr:nvSpPr>
            <xdr:cNvPr id="1057" name="Check Box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400050</xdr:colOff>
          <xdr:row>62</xdr:row>
          <xdr:rowOff>0</xdr:rowOff>
        </xdr:from>
        <xdr:to>
          <xdr:col>23</xdr:col>
          <xdr:colOff>704850</xdr:colOff>
          <xdr:row>63</xdr:row>
          <xdr:rowOff>28575</xdr:rowOff>
        </xdr:to>
        <xdr:sp macro="" textlink="">
          <xdr:nvSpPr>
            <xdr:cNvPr id="1058" name="Check Box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247650</xdr:colOff>
          <xdr:row>64</xdr:row>
          <xdr:rowOff>28575</xdr:rowOff>
        </xdr:from>
        <xdr:to>
          <xdr:col>24</xdr:col>
          <xdr:colOff>361950</xdr:colOff>
          <xdr:row>65</xdr:row>
          <xdr:rowOff>66675</xdr:rowOff>
        </xdr:to>
        <xdr:sp macro="" textlink="">
          <xdr:nvSpPr>
            <xdr:cNvPr id="1059" name="Button 35" hidden="1">
              <a:extLst>
                <a:ext uri="{63B3BB69-23CF-44E3-9099-C40C66FF867C}">
                  <a14:compatExt spid="_x0000_s1059"/>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Submit</a:t>
              </a:r>
            </a:p>
          </xdr:txBody>
        </xdr:sp>
        <xdr:clientData fPrintsWithSheet="0"/>
      </xdr:twoCellAnchor>
    </mc:Choice>
    <mc:Fallback/>
  </mc:AlternateContent>
  <xdr:twoCellAnchor>
    <xdr:from>
      <xdr:col>25</xdr:col>
      <xdr:colOff>8283</xdr:colOff>
      <xdr:row>46</xdr:row>
      <xdr:rowOff>66261</xdr:rowOff>
    </xdr:from>
    <xdr:to>
      <xdr:col>26</xdr:col>
      <xdr:colOff>588065</xdr:colOff>
      <xdr:row>51</xdr:row>
      <xdr:rowOff>115959</xdr:rowOff>
    </xdr:to>
    <xdr:cxnSp macro="">
      <xdr:nvCxnSpPr>
        <xdr:cNvPr id="99" name="Straight Arrow Connector 98"/>
        <xdr:cNvCxnSpPr/>
      </xdr:nvCxnSpPr>
      <xdr:spPr>
        <a:xfrm flipV="1">
          <a:off x="18660718" y="9930848"/>
          <a:ext cx="1606825" cy="1176133"/>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28</xdr:col>
          <xdr:colOff>457200</xdr:colOff>
          <xdr:row>49</xdr:row>
          <xdr:rowOff>161925</xdr:rowOff>
        </xdr:from>
        <xdr:to>
          <xdr:col>30</xdr:col>
          <xdr:colOff>276225</xdr:colOff>
          <xdr:row>50</xdr:row>
          <xdr:rowOff>28575</xdr:rowOff>
        </xdr:to>
        <xdr:sp macro="" textlink="">
          <xdr:nvSpPr>
            <xdr:cNvPr id="1060" name="Button 36" hidden="1">
              <a:extLst>
                <a:ext uri="{63B3BB69-23CF-44E3-9099-C40C66FF867C}">
                  <a14:compatExt spid="_x0000_s1060"/>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31</xdr:col>
          <xdr:colOff>333375</xdr:colOff>
          <xdr:row>49</xdr:row>
          <xdr:rowOff>142875</xdr:rowOff>
        </xdr:from>
        <xdr:to>
          <xdr:col>33</xdr:col>
          <xdr:colOff>257175</xdr:colOff>
          <xdr:row>50</xdr:row>
          <xdr:rowOff>9525</xdr:rowOff>
        </xdr:to>
        <xdr:sp macro="" textlink="">
          <xdr:nvSpPr>
            <xdr:cNvPr id="1061" name="Button 37" hidden="1">
              <a:extLst>
                <a:ext uri="{63B3BB69-23CF-44E3-9099-C40C66FF867C}">
                  <a14:compatExt spid="_x0000_s1061"/>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Cancel</a:t>
              </a:r>
            </a:p>
          </xdr:txBody>
        </xdr:sp>
        <xdr:clientData fPrintsWithSheet="0"/>
      </xdr:twoCellAnchor>
    </mc:Choice>
    <mc:Fallback/>
  </mc:AlternateContent>
  <xdr:twoCellAnchor>
    <xdr:from>
      <xdr:col>6</xdr:col>
      <xdr:colOff>1341783</xdr:colOff>
      <xdr:row>51</xdr:row>
      <xdr:rowOff>115957</xdr:rowOff>
    </xdr:from>
    <xdr:to>
      <xdr:col>8</xdr:col>
      <xdr:colOff>505239</xdr:colOff>
      <xdr:row>51</xdr:row>
      <xdr:rowOff>115957</xdr:rowOff>
    </xdr:to>
    <xdr:cxnSp macro="">
      <xdr:nvCxnSpPr>
        <xdr:cNvPr id="47" name="Straight Arrow Connector 46"/>
        <xdr:cNvCxnSpPr/>
      </xdr:nvCxnSpPr>
      <xdr:spPr>
        <a:xfrm>
          <a:off x="5110370" y="10933044"/>
          <a:ext cx="1308652"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1341783</xdr:colOff>
      <xdr:row>57</xdr:row>
      <xdr:rowOff>8284</xdr:rowOff>
    </xdr:from>
    <xdr:to>
      <xdr:col>8</xdr:col>
      <xdr:colOff>505239</xdr:colOff>
      <xdr:row>57</xdr:row>
      <xdr:rowOff>8284</xdr:rowOff>
    </xdr:to>
    <xdr:cxnSp macro="">
      <xdr:nvCxnSpPr>
        <xdr:cNvPr id="48" name="Straight Arrow Connector 47"/>
        <xdr:cNvCxnSpPr/>
      </xdr:nvCxnSpPr>
      <xdr:spPr>
        <a:xfrm>
          <a:off x="5110370" y="11968371"/>
          <a:ext cx="1308652"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1345096</xdr:colOff>
      <xdr:row>59</xdr:row>
      <xdr:rowOff>168967</xdr:rowOff>
    </xdr:from>
    <xdr:to>
      <xdr:col>8</xdr:col>
      <xdr:colOff>508552</xdr:colOff>
      <xdr:row>59</xdr:row>
      <xdr:rowOff>168967</xdr:rowOff>
    </xdr:to>
    <xdr:cxnSp macro="">
      <xdr:nvCxnSpPr>
        <xdr:cNvPr id="51" name="Straight Arrow Connector 50"/>
        <xdr:cNvCxnSpPr/>
      </xdr:nvCxnSpPr>
      <xdr:spPr>
        <a:xfrm>
          <a:off x="5113683" y="12510054"/>
          <a:ext cx="1308652"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1341783</xdr:colOff>
      <xdr:row>54</xdr:row>
      <xdr:rowOff>91110</xdr:rowOff>
    </xdr:from>
    <xdr:to>
      <xdr:col>8</xdr:col>
      <xdr:colOff>505239</xdr:colOff>
      <xdr:row>54</xdr:row>
      <xdr:rowOff>91110</xdr:rowOff>
    </xdr:to>
    <xdr:cxnSp macro="">
      <xdr:nvCxnSpPr>
        <xdr:cNvPr id="52" name="Straight Arrow Connector 51"/>
        <xdr:cNvCxnSpPr/>
      </xdr:nvCxnSpPr>
      <xdr:spPr>
        <a:xfrm>
          <a:off x="5110370" y="11479697"/>
          <a:ext cx="1308652"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1341783</xdr:colOff>
      <xdr:row>62</xdr:row>
      <xdr:rowOff>91110</xdr:rowOff>
    </xdr:from>
    <xdr:to>
      <xdr:col>8</xdr:col>
      <xdr:colOff>505239</xdr:colOff>
      <xdr:row>62</xdr:row>
      <xdr:rowOff>91110</xdr:rowOff>
    </xdr:to>
    <xdr:cxnSp macro="">
      <xdr:nvCxnSpPr>
        <xdr:cNvPr id="53" name="Straight Arrow Connector 52"/>
        <xdr:cNvCxnSpPr/>
      </xdr:nvCxnSpPr>
      <xdr:spPr>
        <a:xfrm>
          <a:off x="5110370" y="13003697"/>
          <a:ext cx="1308652"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8</xdr:col>
          <xdr:colOff>504825</xdr:colOff>
          <xdr:row>72</xdr:row>
          <xdr:rowOff>57150</xdr:rowOff>
        </xdr:from>
        <xdr:to>
          <xdr:col>11</xdr:col>
          <xdr:colOff>171450</xdr:colOff>
          <xdr:row>74</xdr:row>
          <xdr:rowOff>95250</xdr:rowOff>
        </xdr:to>
        <xdr:sp macro="" textlink="">
          <xdr:nvSpPr>
            <xdr:cNvPr id="1062" name="Button 38" hidden="1">
              <a:extLst>
                <a:ext uri="{63B3BB69-23CF-44E3-9099-C40C66FF867C}">
                  <a14:compatExt spid="_x0000_s1062"/>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Delete Individual Trade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504825</xdr:colOff>
          <xdr:row>75</xdr:row>
          <xdr:rowOff>114300</xdr:rowOff>
        </xdr:from>
        <xdr:to>
          <xdr:col>11</xdr:col>
          <xdr:colOff>161925</xdr:colOff>
          <xdr:row>77</xdr:row>
          <xdr:rowOff>152400</xdr:rowOff>
        </xdr:to>
        <xdr:sp macro="" textlink="">
          <xdr:nvSpPr>
            <xdr:cNvPr id="1063" name="Button 39" hidden="1">
              <a:extLst>
                <a:ext uri="{63B3BB69-23CF-44E3-9099-C40C66FF867C}">
                  <a14:compatExt spid="_x0000_s1063"/>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Delete all Cancelled Trades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495300</xdr:colOff>
          <xdr:row>78</xdr:row>
          <xdr:rowOff>171450</xdr:rowOff>
        </xdr:from>
        <xdr:to>
          <xdr:col>11</xdr:col>
          <xdr:colOff>161925</xdr:colOff>
          <xdr:row>80</xdr:row>
          <xdr:rowOff>228600</xdr:rowOff>
        </xdr:to>
        <xdr:sp macro="" textlink="">
          <xdr:nvSpPr>
            <xdr:cNvPr id="1064" name="Button 40" hidden="1">
              <a:extLst>
                <a:ext uri="{63B3BB69-23CF-44E3-9099-C40C66FF867C}">
                  <a14:compatExt spid="_x0000_s1064"/>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Delete all Virtual Trades</a:t>
              </a:r>
            </a:p>
          </xdr:txBody>
        </xdr:sp>
        <xdr:clientData fPrintsWithSheet="0"/>
      </xdr:twoCellAnchor>
    </mc:Choice>
    <mc:Fallback/>
  </mc:AlternateContent>
  <xdr:twoCellAnchor>
    <xdr:from>
      <xdr:col>11</xdr:col>
      <xdr:colOff>171450</xdr:colOff>
      <xdr:row>69</xdr:row>
      <xdr:rowOff>0</xdr:rowOff>
    </xdr:from>
    <xdr:to>
      <xdr:col>14</xdr:col>
      <xdr:colOff>447675</xdr:colOff>
      <xdr:row>73</xdr:row>
      <xdr:rowOff>76200</xdr:rowOff>
    </xdr:to>
    <xdr:cxnSp macro="">
      <xdr:nvCxnSpPr>
        <xdr:cNvPr id="113" name="Straight Arrow Connector 112"/>
        <xdr:cNvCxnSpPr/>
      </xdr:nvCxnSpPr>
      <xdr:spPr>
        <a:xfrm flipV="1">
          <a:off x="8239125" y="14439900"/>
          <a:ext cx="2419350" cy="100965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14</xdr:col>
      <xdr:colOff>463826</xdr:colOff>
      <xdr:row>68</xdr:row>
      <xdr:rowOff>59245</xdr:rowOff>
    </xdr:from>
    <xdr:to>
      <xdr:col>23</xdr:col>
      <xdr:colOff>417262</xdr:colOff>
      <xdr:row>72</xdr:row>
      <xdr:rowOff>144791</xdr:rowOff>
    </xdr:to>
    <xdr:pic>
      <xdr:nvPicPr>
        <xdr:cNvPr id="70" name="Picture 69"/>
        <xdr:cNvPicPr>
          <a:picLocks noChangeAspect="1"/>
        </xdr:cNvPicPr>
      </xdr:nvPicPr>
      <xdr:blipFill>
        <a:blip xmlns:r="http://schemas.openxmlformats.org/officeDocument/2006/relationships" r:embed="rId2"/>
        <a:stretch>
          <a:fillRect/>
        </a:stretch>
      </xdr:blipFill>
      <xdr:spPr>
        <a:xfrm>
          <a:off x="10651435" y="14288767"/>
          <a:ext cx="6678914" cy="1021481"/>
        </a:xfrm>
        <a:prstGeom prst="rect">
          <a:avLst/>
        </a:prstGeom>
      </xdr:spPr>
    </xdr:pic>
    <xdr:clientData/>
  </xdr:twoCellAnchor>
  <xdr:twoCellAnchor editAs="oneCell">
    <xdr:from>
      <xdr:col>25</xdr:col>
      <xdr:colOff>107686</xdr:colOff>
      <xdr:row>68</xdr:row>
      <xdr:rowOff>141194</xdr:rowOff>
    </xdr:from>
    <xdr:to>
      <xdr:col>33</xdr:col>
      <xdr:colOff>326163</xdr:colOff>
      <xdr:row>80</xdr:row>
      <xdr:rowOff>351522</xdr:rowOff>
    </xdr:to>
    <xdr:pic>
      <xdr:nvPicPr>
        <xdr:cNvPr id="71" name="Picture 70"/>
        <xdr:cNvPicPr>
          <a:picLocks noChangeAspect="1"/>
        </xdr:cNvPicPr>
      </xdr:nvPicPr>
      <xdr:blipFill>
        <a:blip xmlns:r="http://schemas.openxmlformats.org/officeDocument/2006/relationships" r:embed="rId3"/>
        <a:stretch>
          <a:fillRect/>
        </a:stretch>
      </xdr:blipFill>
      <xdr:spPr>
        <a:xfrm>
          <a:off x="18760121" y="14370716"/>
          <a:ext cx="5535912" cy="2670263"/>
        </a:xfrm>
        <a:prstGeom prst="rect">
          <a:avLst/>
        </a:prstGeom>
      </xdr:spPr>
    </xdr:pic>
    <xdr:clientData/>
  </xdr:twoCellAnchor>
  <xdr:twoCellAnchor>
    <xdr:from>
      <xdr:col>23</xdr:col>
      <xdr:colOff>107673</xdr:colOff>
      <xdr:row>74</xdr:row>
      <xdr:rowOff>124239</xdr:rowOff>
    </xdr:from>
    <xdr:to>
      <xdr:col>25</xdr:col>
      <xdr:colOff>74542</xdr:colOff>
      <xdr:row>74</xdr:row>
      <xdr:rowOff>124241</xdr:rowOff>
    </xdr:to>
    <xdr:cxnSp macro="">
      <xdr:nvCxnSpPr>
        <xdr:cNvPr id="116" name="Straight Arrow Connector 115"/>
        <xdr:cNvCxnSpPr/>
      </xdr:nvCxnSpPr>
      <xdr:spPr>
        <a:xfrm flipV="1">
          <a:off x="17020760" y="15670696"/>
          <a:ext cx="1706217" cy="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16</xdr:col>
          <xdr:colOff>609600</xdr:colOff>
          <xdr:row>85</xdr:row>
          <xdr:rowOff>133350</xdr:rowOff>
        </xdr:from>
        <xdr:to>
          <xdr:col>18</xdr:col>
          <xdr:colOff>476250</xdr:colOff>
          <xdr:row>86</xdr:row>
          <xdr:rowOff>123825</xdr:rowOff>
        </xdr:to>
        <xdr:sp macro="" textlink="">
          <xdr:nvSpPr>
            <xdr:cNvPr id="1067" name="Button 43" hidden="1">
              <a:extLst>
                <a:ext uri="{63B3BB69-23CF-44E3-9099-C40C66FF867C}">
                  <a14:compatExt spid="_x0000_s1067"/>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485775</xdr:colOff>
          <xdr:row>85</xdr:row>
          <xdr:rowOff>133350</xdr:rowOff>
        </xdr:from>
        <xdr:to>
          <xdr:col>21</xdr:col>
          <xdr:colOff>352425</xdr:colOff>
          <xdr:row>86</xdr:row>
          <xdr:rowOff>123825</xdr:rowOff>
        </xdr:to>
        <xdr:sp macro="" textlink="">
          <xdr:nvSpPr>
            <xdr:cNvPr id="1068" name="Button 44" hidden="1">
              <a:extLst>
                <a:ext uri="{63B3BB69-23CF-44E3-9099-C40C66FF867C}">
                  <a14:compatExt spid="_x0000_s1068"/>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Cancel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609600</xdr:colOff>
          <xdr:row>96</xdr:row>
          <xdr:rowOff>133350</xdr:rowOff>
        </xdr:from>
        <xdr:to>
          <xdr:col>18</xdr:col>
          <xdr:colOff>476250</xdr:colOff>
          <xdr:row>97</xdr:row>
          <xdr:rowOff>123825</xdr:rowOff>
        </xdr:to>
        <xdr:sp macro="" textlink="">
          <xdr:nvSpPr>
            <xdr:cNvPr id="1069" name="Button 45" hidden="1">
              <a:extLst>
                <a:ext uri="{63B3BB69-23CF-44E3-9099-C40C66FF867C}">
                  <a14:compatExt spid="_x0000_s1069"/>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Delete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495300</xdr:colOff>
          <xdr:row>96</xdr:row>
          <xdr:rowOff>133350</xdr:rowOff>
        </xdr:from>
        <xdr:to>
          <xdr:col>21</xdr:col>
          <xdr:colOff>361950</xdr:colOff>
          <xdr:row>97</xdr:row>
          <xdr:rowOff>123825</xdr:rowOff>
        </xdr:to>
        <xdr:sp macro="" textlink="">
          <xdr:nvSpPr>
            <xdr:cNvPr id="1070" name="Button 46" hidden="1">
              <a:extLst>
                <a:ext uri="{63B3BB69-23CF-44E3-9099-C40C66FF867C}">
                  <a14:compatExt spid="_x0000_s1070"/>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Cancel</a:t>
              </a:r>
            </a:p>
          </xdr:txBody>
        </xdr:sp>
        <xdr:clientData fPrintsWithSheet="0"/>
      </xdr:twoCellAnchor>
    </mc:Choice>
    <mc:Fallback/>
  </mc:AlternateContent>
  <xdr:twoCellAnchor>
    <xdr:from>
      <xdr:col>11</xdr:col>
      <xdr:colOff>161925</xdr:colOff>
      <xdr:row>76</xdr:row>
      <xdr:rowOff>133350</xdr:rowOff>
    </xdr:from>
    <xdr:to>
      <xdr:col>14</xdr:col>
      <xdr:colOff>695325</xdr:colOff>
      <xdr:row>79</xdr:row>
      <xdr:rowOff>66675</xdr:rowOff>
    </xdr:to>
    <xdr:cxnSp macro="">
      <xdr:nvCxnSpPr>
        <xdr:cNvPr id="123" name="Straight Arrow Connector 122"/>
        <xdr:cNvCxnSpPr/>
      </xdr:nvCxnSpPr>
      <xdr:spPr>
        <a:xfrm>
          <a:off x="8229600" y="16078200"/>
          <a:ext cx="2676525" cy="50482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161925</xdr:colOff>
      <xdr:row>80</xdr:row>
      <xdr:rowOff>9525</xdr:rowOff>
    </xdr:from>
    <xdr:to>
      <xdr:col>14</xdr:col>
      <xdr:colOff>704850</xdr:colOff>
      <xdr:row>90</xdr:row>
      <xdr:rowOff>114300</xdr:rowOff>
    </xdr:to>
    <xdr:cxnSp macro="">
      <xdr:nvCxnSpPr>
        <xdr:cNvPr id="124" name="Straight Arrow Connector 123"/>
        <xdr:cNvCxnSpPr/>
      </xdr:nvCxnSpPr>
      <xdr:spPr>
        <a:xfrm>
          <a:off x="8229600" y="16716375"/>
          <a:ext cx="2686050" cy="218122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19050</xdr:colOff>
      <xdr:row>29</xdr:row>
      <xdr:rowOff>9525</xdr:rowOff>
    </xdr:from>
    <xdr:to>
      <xdr:col>10</xdr:col>
      <xdr:colOff>504825</xdr:colOff>
      <xdr:row>29</xdr:row>
      <xdr:rowOff>9525</xdr:rowOff>
    </xdr:to>
    <xdr:cxnSp macro="">
      <xdr:nvCxnSpPr>
        <xdr:cNvPr id="21" name="Straight Connector 20"/>
        <xdr:cNvCxnSpPr/>
      </xdr:nvCxnSpPr>
      <xdr:spPr>
        <a:xfrm>
          <a:off x="7372350" y="6438900"/>
          <a:ext cx="4857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504825</xdr:colOff>
      <xdr:row>22</xdr:row>
      <xdr:rowOff>171450</xdr:rowOff>
    </xdr:from>
    <xdr:to>
      <xdr:col>10</xdr:col>
      <xdr:colOff>504825</xdr:colOff>
      <xdr:row>29</xdr:row>
      <xdr:rowOff>9527</xdr:rowOff>
    </xdr:to>
    <xdr:cxnSp macro="">
      <xdr:nvCxnSpPr>
        <xdr:cNvPr id="29" name="Straight Connector 28"/>
        <xdr:cNvCxnSpPr/>
      </xdr:nvCxnSpPr>
      <xdr:spPr>
        <a:xfrm flipV="1">
          <a:off x="7858125" y="5267325"/>
          <a:ext cx="0" cy="117157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257175</xdr:colOff>
      <xdr:row>16</xdr:row>
      <xdr:rowOff>190500</xdr:rowOff>
    </xdr:from>
    <xdr:to>
      <xdr:col>11</xdr:col>
      <xdr:colOff>257175</xdr:colOff>
      <xdr:row>29</xdr:row>
      <xdr:rowOff>85725</xdr:rowOff>
    </xdr:to>
    <xdr:cxnSp macro="">
      <xdr:nvCxnSpPr>
        <xdr:cNvPr id="39" name="Straight Connector 38"/>
        <xdr:cNvCxnSpPr/>
      </xdr:nvCxnSpPr>
      <xdr:spPr>
        <a:xfrm>
          <a:off x="8324850" y="4019550"/>
          <a:ext cx="0" cy="24955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10353</xdr:colOff>
      <xdr:row>22</xdr:row>
      <xdr:rowOff>175508</xdr:rowOff>
    </xdr:from>
    <xdr:to>
      <xdr:col>11</xdr:col>
      <xdr:colOff>257175</xdr:colOff>
      <xdr:row>22</xdr:row>
      <xdr:rowOff>175508</xdr:rowOff>
    </xdr:to>
    <xdr:cxnSp macro="">
      <xdr:nvCxnSpPr>
        <xdr:cNvPr id="100" name="Straight Arrow Connector 99"/>
        <xdr:cNvCxnSpPr/>
      </xdr:nvCxnSpPr>
      <xdr:spPr>
        <a:xfrm>
          <a:off x="7363653" y="5271383"/>
          <a:ext cx="961197" cy="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504825</xdr:colOff>
      <xdr:row>4</xdr:row>
      <xdr:rowOff>295275</xdr:rowOff>
    </xdr:from>
    <xdr:to>
      <xdr:col>9</xdr:col>
      <xdr:colOff>0</xdr:colOff>
      <xdr:row>4</xdr:row>
      <xdr:rowOff>447675</xdr:rowOff>
    </xdr:to>
    <xdr:sp macro="" textlink="">
      <xdr:nvSpPr>
        <xdr:cNvPr id="4" name="Right Arrow 3"/>
        <xdr:cNvSpPr/>
      </xdr:nvSpPr>
      <xdr:spPr>
        <a:xfrm>
          <a:off x="5505450" y="1876425"/>
          <a:ext cx="923925"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438150</xdr:colOff>
      <xdr:row>18</xdr:row>
      <xdr:rowOff>171450</xdr:rowOff>
    </xdr:from>
    <xdr:to>
      <xdr:col>8</xdr:col>
      <xdr:colOff>647700</xdr:colOff>
      <xdr:row>19</xdr:row>
      <xdr:rowOff>133350</xdr:rowOff>
    </xdr:to>
    <xdr:sp macro="" textlink="">
      <xdr:nvSpPr>
        <xdr:cNvPr id="11" name="Right Arrow 10"/>
        <xdr:cNvSpPr/>
      </xdr:nvSpPr>
      <xdr:spPr>
        <a:xfrm>
          <a:off x="5438775" y="6467475"/>
          <a:ext cx="923925" cy="161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30</xdr:col>
      <xdr:colOff>57150</xdr:colOff>
      <xdr:row>17</xdr:row>
      <xdr:rowOff>66675</xdr:rowOff>
    </xdr:from>
    <xdr:to>
      <xdr:col>32</xdr:col>
      <xdr:colOff>600076</xdr:colOff>
      <xdr:row>17</xdr:row>
      <xdr:rowOff>66675</xdr:rowOff>
    </xdr:to>
    <xdr:cxnSp macro="">
      <xdr:nvCxnSpPr>
        <xdr:cNvPr id="12" name="Straight Arrow Connector 11"/>
        <xdr:cNvCxnSpPr/>
      </xdr:nvCxnSpPr>
      <xdr:spPr>
        <a:xfrm flipH="1">
          <a:off x="26117550" y="6105525"/>
          <a:ext cx="1866901" cy="0"/>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47625</xdr:colOff>
      <xdr:row>18</xdr:row>
      <xdr:rowOff>104775</xdr:rowOff>
    </xdr:from>
    <xdr:to>
      <xdr:col>32</xdr:col>
      <xdr:colOff>571501</xdr:colOff>
      <xdr:row>20</xdr:row>
      <xdr:rowOff>1</xdr:rowOff>
    </xdr:to>
    <xdr:cxnSp macro="">
      <xdr:nvCxnSpPr>
        <xdr:cNvPr id="13" name="Straight Arrow Connector 12"/>
        <xdr:cNvCxnSpPr/>
      </xdr:nvCxnSpPr>
      <xdr:spPr>
        <a:xfrm flipH="1" flipV="1">
          <a:off x="26108025" y="6343650"/>
          <a:ext cx="1847851" cy="295276"/>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19050</xdr:colOff>
      <xdr:row>21</xdr:row>
      <xdr:rowOff>9525</xdr:rowOff>
    </xdr:from>
    <xdr:to>
      <xdr:col>9</xdr:col>
      <xdr:colOff>20706</xdr:colOff>
      <xdr:row>30</xdr:row>
      <xdr:rowOff>73630</xdr:rowOff>
    </xdr:to>
    <xdr:cxnSp macro="">
      <xdr:nvCxnSpPr>
        <xdr:cNvPr id="16" name="Straight Arrow Connector 15"/>
        <xdr:cNvCxnSpPr/>
      </xdr:nvCxnSpPr>
      <xdr:spPr>
        <a:xfrm>
          <a:off x="6448425" y="6381750"/>
          <a:ext cx="1656" cy="2016730"/>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409575</xdr:colOff>
      <xdr:row>56</xdr:row>
      <xdr:rowOff>85725</xdr:rowOff>
    </xdr:from>
    <xdr:to>
      <xdr:col>8</xdr:col>
      <xdr:colOff>619125</xdr:colOff>
      <xdr:row>57</xdr:row>
      <xdr:rowOff>57150</xdr:rowOff>
    </xdr:to>
    <xdr:sp macro="" textlink="">
      <xdr:nvSpPr>
        <xdr:cNvPr id="18" name="Right Arrow 17"/>
        <xdr:cNvSpPr/>
      </xdr:nvSpPr>
      <xdr:spPr>
        <a:xfrm>
          <a:off x="5410200" y="13439775"/>
          <a:ext cx="923925" cy="161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7</xdr:col>
      <xdr:colOff>466725</xdr:colOff>
      <xdr:row>122</xdr:row>
      <xdr:rowOff>9525</xdr:rowOff>
    </xdr:from>
    <xdr:to>
      <xdr:col>8</xdr:col>
      <xdr:colOff>676275</xdr:colOff>
      <xdr:row>122</xdr:row>
      <xdr:rowOff>171450</xdr:rowOff>
    </xdr:to>
    <xdr:sp macro="" textlink="">
      <xdr:nvSpPr>
        <xdr:cNvPr id="20" name="Right Arrow 19"/>
        <xdr:cNvSpPr/>
      </xdr:nvSpPr>
      <xdr:spPr>
        <a:xfrm>
          <a:off x="5467350" y="24603075"/>
          <a:ext cx="923925" cy="161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7</xdr:col>
      <xdr:colOff>600075</xdr:colOff>
      <xdr:row>124</xdr:row>
      <xdr:rowOff>161925</xdr:rowOff>
    </xdr:from>
    <xdr:to>
      <xdr:col>11</xdr:col>
      <xdr:colOff>123825</xdr:colOff>
      <xdr:row>137</xdr:row>
      <xdr:rowOff>66676</xdr:rowOff>
    </xdr:to>
    <xdr:cxnSp macro="">
      <xdr:nvCxnSpPr>
        <xdr:cNvPr id="22" name="Straight Arrow Connector 21"/>
        <xdr:cNvCxnSpPr/>
      </xdr:nvCxnSpPr>
      <xdr:spPr>
        <a:xfrm flipV="1">
          <a:off x="5600700" y="27079575"/>
          <a:ext cx="1847850" cy="2047876"/>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10</xdr:col>
      <xdr:colOff>95250</xdr:colOff>
      <xdr:row>1</xdr:row>
      <xdr:rowOff>57150</xdr:rowOff>
    </xdr:from>
    <xdr:to>
      <xdr:col>15</xdr:col>
      <xdr:colOff>342242</xdr:colOff>
      <xdr:row>8</xdr:row>
      <xdr:rowOff>47154</xdr:rowOff>
    </xdr:to>
    <xdr:pic>
      <xdr:nvPicPr>
        <xdr:cNvPr id="26" name="Picture 25"/>
        <xdr:cNvPicPr>
          <a:picLocks noChangeAspect="1"/>
        </xdr:cNvPicPr>
      </xdr:nvPicPr>
      <xdr:blipFill>
        <a:blip xmlns:r="http://schemas.openxmlformats.org/officeDocument/2006/relationships" r:embed="rId1"/>
        <a:stretch>
          <a:fillRect/>
        </a:stretch>
      </xdr:blipFill>
      <xdr:spPr>
        <a:xfrm>
          <a:off x="6705600" y="247650"/>
          <a:ext cx="5266667" cy="3771429"/>
        </a:xfrm>
        <a:prstGeom prst="rect">
          <a:avLst/>
        </a:prstGeom>
      </xdr:spPr>
    </xdr:pic>
    <xdr:clientData/>
  </xdr:twoCellAnchor>
  <xdr:twoCellAnchor editAs="oneCell">
    <xdr:from>
      <xdr:col>24</xdr:col>
      <xdr:colOff>857250</xdr:colOff>
      <xdr:row>0</xdr:row>
      <xdr:rowOff>95250</xdr:rowOff>
    </xdr:from>
    <xdr:to>
      <xdr:col>30</xdr:col>
      <xdr:colOff>285092</xdr:colOff>
      <xdr:row>10</xdr:row>
      <xdr:rowOff>142325</xdr:rowOff>
    </xdr:to>
    <xdr:pic>
      <xdr:nvPicPr>
        <xdr:cNvPr id="27" name="Picture 26"/>
        <xdr:cNvPicPr>
          <a:picLocks noChangeAspect="1"/>
        </xdr:cNvPicPr>
      </xdr:nvPicPr>
      <xdr:blipFill>
        <a:blip xmlns:r="http://schemas.openxmlformats.org/officeDocument/2006/relationships" r:embed="rId2"/>
        <a:stretch>
          <a:fillRect/>
        </a:stretch>
      </xdr:blipFill>
      <xdr:spPr>
        <a:xfrm>
          <a:off x="21202650" y="95250"/>
          <a:ext cx="5266667" cy="4400000"/>
        </a:xfrm>
        <a:prstGeom prst="rect">
          <a:avLst/>
        </a:prstGeom>
      </xdr:spPr>
    </xdr:pic>
    <xdr:clientData/>
  </xdr:twoCellAnchor>
  <xdr:twoCellAnchor editAs="oneCell">
    <xdr:from>
      <xdr:col>0</xdr:col>
      <xdr:colOff>466725</xdr:colOff>
      <xdr:row>2</xdr:row>
      <xdr:rowOff>85268</xdr:rowOff>
    </xdr:from>
    <xdr:to>
      <xdr:col>7</xdr:col>
      <xdr:colOff>151656</xdr:colOff>
      <xdr:row>8</xdr:row>
      <xdr:rowOff>170897</xdr:rowOff>
    </xdr:to>
    <xdr:pic>
      <xdr:nvPicPr>
        <xdr:cNvPr id="5" name="Picture 4"/>
        <xdr:cNvPicPr>
          <a:picLocks noChangeAspect="1"/>
        </xdr:cNvPicPr>
      </xdr:nvPicPr>
      <xdr:blipFill>
        <a:blip xmlns:r="http://schemas.openxmlformats.org/officeDocument/2006/relationships" r:embed="rId3"/>
        <a:stretch>
          <a:fillRect/>
        </a:stretch>
      </xdr:blipFill>
      <xdr:spPr>
        <a:xfrm>
          <a:off x="466725" y="656768"/>
          <a:ext cx="4685556" cy="3486054"/>
        </a:xfrm>
        <a:prstGeom prst="rect">
          <a:avLst/>
        </a:prstGeom>
      </xdr:spPr>
    </xdr:pic>
    <xdr:clientData/>
  </xdr:twoCellAnchor>
  <xdr:twoCellAnchor editAs="oneCell">
    <xdr:from>
      <xdr:col>0</xdr:col>
      <xdr:colOff>392936</xdr:colOff>
      <xdr:row>13</xdr:row>
      <xdr:rowOff>383468</xdr:rowOff>
    </xdr:from>
    <xdr:to>
      <xdr:col>6</xdr:col>
      <xdr:colOff>609599</xdr:colOff>
      <xdr:row>29</xdr:row>
      <xdr:rowOff>120314</xdr:rowOff>
    </xdr:to>
    <xdr:pic>
      <xdr:nvPicPr>
        <xdr:cNvPr id="9" name="Picture 8"/>
        <xdr:cNvPicPr>
          <a:picLocks noChangeAspect="1"/>
        </xdr:cNvPicPr>
      </xdr:nvPicPr>
      <xdr:blipFill>
        <a:blip xmlns:r="http://schemas.openxmlformats.org/officeDocument/2006/relationships" r:embed="rId4"/>
        <a:stretch>
          <a:fillRect/>
        </a:stretch>
      </xdr:blipFill>
      <xdr:spPr>
        <a:xfrm>
          <a:off x="392936" y="5393618"/>
          <a:ext cx="4502913" cy="3330727"/>
        </a:xfrm>
        <a:prstGeom prst="rect">
          <a:avLst/>
        </a:prstGeom>
      </xdr:spPr>
    </xdr:pic>
    <xdr:clientData/>
  </xdr:twoCellAnchor>
  <xdr:twoCellAnchor editAs="oneCell">
    <xdr:from>
      <xdr:col>0</xdr:col>
      <xdr:colOff>534177</xdr:colOff>
      <xdr:row>47</xdr:row>
      <xdr:rowOff>76200</xdr:rowOff>
    </xdr:from>
    <xdr:to>
      <xdr:col>7</xdr:col>
      <xdr:colOff>161925</xdr:colOff>
      <xdr:row>65</xdr:row>
      <xdr:rowOff>152401</xdr:rowOff>
    </xdr:to>
    <xdr:pic>
      <xdr:nvPicPr>
        <xdr:cNvPr id="10" name="Picture 9"/>
        <xdr:cNvPicPr>
          <a:picLocks noChangeAspect="1"/>
        </xdr:cNvPicPr>
      </xdr:nvPicPr>
      <xdr:blipFill>
        <a:blip xmlns:r="http://schemas.openxmlformats.org/officeDocument/2006/relationships" r:embed="rId5"/>
        <a:stretch>
          <a:fillRect/>
        </a:stretch>
      </xdr:blipFill>
      <xdr:spPr>
        <a:xfrm>
          <a:off x="534177" y="12001500"/>
          <a:ext cx="4628373" cy="3505201"/>
        </a:xfrm>
        <a:prstGeom prst="rect">
          <a:avLst/>
        </a:prstGeom>
      </xdr:spPr>
    </xdr:pic>
    <xdr:clientData/>
  </xdr:twoCellAnchor>
  <xdr:twoCellAnchor editAs="oneCell">
    <xdr:from>
      <xdr:col>0</xdr:col>
      <xdr:colOff>552450</xdr:colOff>
      <xdr:row>116</xdr:row>
      <xdr:rowOff>183154</xdr:rowOff>
    </xdr:from>
    <xdr:to>
      <xdr:col>7</xdr:col>
      <xdr:colOff>237381</xdr:colOff>
      <xdr:row>136</xdr:row>
      <xdr:rowOff>66115</xdr:rowOff>
    </xdr:to>
    <xdr:pic>
      <xdr:nvPicPr>
        <xdr:cNvPr id="14" name="Picture 13"/>
        <xdr:cNvPicPr>
          <a:picLocks noChangeAspect="1"/>
        </xdr:cNvPicPr>
      </xdr:nvPicPr>
      <xdr:blipFill>
        <a:blip xmlns:r="http://schemas.openxmlformats.org/officeDocument/2006/relationships" r:embed="rId6"/>
        <a:stretch>
          <a:fillRect/>
        </a:stretch>
      </xdr:blipFill>
      <xdr:spPr>
        <a:xfrm>
          <a:off x="552450" y="25148179"/>
          <a:ext cx="4685556" cy="35310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190500</xdr:colOff>
          <xdr:row>123</xdr:row>
          <xdr:rowOff>171450</xdr:rowOff>
        </xdr:from>
        <xdr:to>
          <xdr:col>11</xdr:col>
          <xdr:colOff>495300</xdr:colOff>
          <xdr:row>125</xdr:row>
          <xdr:rowOff>9525</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125</xdr:row>
          <xdr:rowOff>104775</xdr:rowOff>
        </xdr:from>
        <xdr:to>
          <xdr:col>11</xdr:col>
          <xdr:colOff>495300</xdr:colOff>
          <xdr:row>127</xdr:row>
          <xdr:rowOff>9525</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127</xdr:row>
          <xdr:rowOff>104775</xdr:rowOff>
        </xdr:from>
        <xdr:to>
          <xdr:col>11</xdr:col>
          <xdr:colOff>495300</xdr:colOff>
          <xdr:row>129</xdr:row>
          <xdr:rowOff>9525</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129</xdr:row>
          <xdr:rowOff>104775</xdr:rowOff>
        </xdr:from>
        <xdr:to>
          <xdr:col>11</xdr:col>
          <xdr:colOff>495300</xdr:colOff>
          <xdr:row>131</xdr:row>
          <xdr:rowOff>9525</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131</xdr:row>
          <xdr:rowOff>104775</xdr:rowOff>
        </xdr:from>
        <xdr:to>
          <xdr:col>11</xdr:col>
          <xdr:colOff>495300</xdr:colOff>
          <xdr:row>133</xdr:row>
          <xdr:rowOff>9525</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133</xdr:row>
          <xdr:rowOff>104775</xdr:rowOff>
        </xdr:from>
        <xdr:to>
          <xdr:col>11</xdr:col>
          <xdr:colOff>495300</xdr:colOff>
          <xdr:row>135</xdr:row>
          <xdr:rowOff>9525</xdr:rowOff>
        </xdr:to>
        <xdr:sp macro="" textlink="">
          <xdr:nvSpPr>
            <xdr:cNvPr id="2054" name="Check Box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657225</xdr:colOff>
          <xdr:row>146</xdr:row>
          <xdr:rowOff>66675</xdr:rowOff>
        </xdr:from>
        <xdr:to>
          <xdr:col>20</xdr:col>
          <xdr:colOff>19050</xdr:colOff>
          <xdr:row>147</xdr:row>
          <xdr:rowOff>104775</xdr:rowOff>
        </xdr:to>
        <xdr:sp macro="" textlink="">
          <xdr:nvSpPr>
            <xdr:cNvPr id="2082" name="Button 34" hidden="1">
              <a:extLst>
                <a:ext uri="{63B3BB69-23CF-44E3-9099-C40C66FF867C}">
                  <a14:compatExt spid="_x0000_s2082"/>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Submit</a:t>
              </a:r>
            </a:p>
          </xdr:txBody>
        </xdr:sp>
        <xdr:clientData fPrintsWithSheet="0"/>
      </xdr:twoCellAnchor>
    </mc:Choice>
    <mc:Fallback/>
  </mc:AlternateContent>
  <xdr:twoCellAnchor editAs="oneCell">
    <xdr:from>
      <xdr:col>15</xdr:col>
      <xdr:colOff>104775</xdr:colOff>
      <xdr:row>134</xdr:row>
      <xdr:rowOff>142875</xdr:rowOff>
    </xdr:from>
    <xdr:to>
      <xdr:col>21</xdr:col>
      <xdr:colOff>619126</xdr:colOff>
      <xdr:row>138</xdr:row>
      <xdr:rowOff>85725</xdr:rowOff>
    </xdr:to>
    <xdr:cxnSp macro="">
      <xdr:nvCxnSpPr>
        <xdr:cNvPr id="61" name="Straight Arrow Connector 60"/>
        <xdr:cNvCxnSpPr/>
      </xdr:nvCxnSpPr>
      <xdr:spPr>
        <a:xfrm flipH="1">
          <a:off x="11734800" y="28822650"/>
          <a:ext cx="6715126" cy="704850"/>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47625</xdr:colOff>
      <xdr:row>2</xdr:row>
      <xdr:rowOff>66675</xdr:rowOff>
    </xdr:from>
    <xdr:to>
      <xdr:col>14</xdr:col>
      <xdr:colOff>1019175</xdr:colOff>
      <xdr:row>2</xdr:row>
      <xdr:rowOff>390525</xdr:rowOff>
    </xdr:to>
    <xdr:sp macro="" textlink="">
      <xdr:nvSpPr>
        <xdr:cNvPr id="25" name="TextBox 24"/>
        <xdr:cNvSpPr txBox="1"/>
      </xdr:nvSpPr>
      <xdr:spPr>
        <a:xfrm>
          <a:off x="7372350" y="638175"/>
          <a:ext cx="420052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b="1">
              <a:solidFill>
                <a:srgbClr val="0070C0"/>
              </a:solidFill>
            </a:rPr>
            <a:t>Manage Open Trade:</a:t>
          </a:r>
          <a:r>
            <a:rPr lang="en-AU" sz="2000" b="1" baseline="0">
              <a:solidFill>
                <a:srgbClr val="0070C0"/>
              </a:solidFill>
            </a:rPr>
            <a:t> Trail Stop Loss</a:t>
          </a:r>
          <a:endParaRPr lang="en-AU" sz="2000" b="1">
            <a:solidFill>
              <a:srgbClr val="0070C0"/>
            </a:solidFill>
          </a:endParaRPr>
        </a:p>
      </xdr:txBody>
    </xdr:sp>
    <xdr:clientData/>
  </xdr:twoCellAnchor>
  <mc:AlternateContent xmlns:mc="http://schemas.openxmlformats.org/markup-compatibility/2006">
    <mc:Choice xmlns:a14="http://schemas.microsoft.com/office/drawing/2010/main" Requires="a14">
      <xdr:twoCellAnchor editAs="oneCell">
        <xdr:from>
          <xdr:col>14</xdr:col>
          <xdr:colOff>514350</xdr:colOff>
          <xdr:row>135</xdr:row>
          <xdr:rowOff>171450</xdr:rowOff>
        </xdr:from>
        <xdr:to>
          <xdr:col>14</xdr:col>
          <xdr:colOff>819150</xdr:colOff>
          <xdr:row>137</xdr:row>
          <xdr:rowOff>9525</xdr:rowOff>
        </xdr:to>
        <xdr:sp macro="" textlink="">
          <xdr:nvSpPr>
            <xdr:cNvPr id="2083" name="Check Box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xdr:twoCellAnchor>
    <xdr:from>
      <xdr:col>14</xdr:col>
      <xdr:colOff>947174</xdr:colOff>
      <xdr:row>138</xdr:row>
      <xdr:rowOff>70874</xdr:rowOff>
    </xdr:from>
    <xdr:to>
      <xdr:col>14</xdr:col>
      <xdr:colOff>1019174</xdr:colOff>
      <xdr:row>138</xdr:row>
      <xdr:rowOff>142874</xdr:rowOff>
    </xdr:to>
    <xdr:sp macro="" textlink="">
      <xdr:nvSpPr>
        <xdr:cNvPr id="31" name="Isosceles Triangle 30"/>
        <xdr:cNvSpPr/>
      </xdr:nvSpPr>
      <xdr:spPr>
        <a:xfrm rot="10800000">
          <a:off x="11500874" y="29131649"/>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17</xdr:col>
      <xdr:colOff>956042</xdr:colOff>
      <xdr:row>140</xdr:row>
      <xdr:rowOff>75144</xdr:rowOff>
    </xdr:from>
    <xdr:to>
      <xdr:col>17</xdr:col>
      <xdr:colOff>1028042</xdr:colOff>
      <xdr:row>140</xdr:row>
      <xdr:rowOff>147144</xdr:rowOff>
    </xdr:to>
    <xdr:sp macro="" textlink="">
      <xdr:nvSpPr>
        <xdr:cNvPr id="73" name="Isosceles Triangle 72"/>
        <xdr:cNvSpPr/>
      </xdr:nvSpPr>
      <xdr:spPr>
        <a:xfrm rot="10800000">
          <a:off x="14764008" y="29477834"/>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19</xdr:col>
      <xdr:colOff>952500</xdr:colOff>
      <xdr:row>120</xdr:row>
      <xdr:rowOff>66447</xdr:rowOff>
    </xdr:from>
    <xdr:to>
      <xdr:col>19</xdr:col>
      <xdr:colOff>1024500</xdr:colOff>
      <xdr:row>120</xdr:row>
      <xdr:rowOff>138447</xdr:rowOff>
    </xdr:to>
    <xdr:sp macro="" textlink="">
      <xdr:nvSpPr>
        <xdr:cNvPr id="74" name="Isosceles Triangle 73"/>
        <xdr:cNvSpPr/>
      </xdr:nvSpPr>
      <xdr:spPr>
        <a:xfrm rot="10800000">
          <a:off x="16915086" y="2598758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18</xdr:col>
      <xdr:colOff>989944</xdr:colOff>
      <xdr:row>14</xdr:row>
      <xdr:rowOff>65690</xdr:rowOff>
    </xdr:from>
    <xdr:to>
      <xdr:col>18</xdr:col>
      <xdr:colOff>1061944</xdr:colOff>
      <xdr:row>14</xdr:row>
      <xdr:rowOff>137690</xdr:rowOff>
    </xdr:to>
    <xdr:sp macro="" textlink="">
      <xdr:nvSpPr>
        <xdr:cNvPr id="75" name="Isosceles Triangle 74"/>
        <xdr:cNvSpPr/>
      </xdr:nvSpPr>
      <xdr:spPr>
        <a:xfrm rot="10800000">
          <a:off x="15848944" y="551399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29</xdr:col>
      <xdr:colOff>806341</xdr:colOff>
      <xdr:row>14</xdr:row>
      <xdr:rowOff>65690</xdr:rowOff>
    </xdr:from>
    <xdr:to>
      <xdr:col>29</xdr:col>
      <xdr:colOff>878341</xdr:colOff>
      <xdr:row>14</xdr:row>
      <xdr:rowOff>137690</xdr:rowOff>
    </xdr:to>
    <xdr:sp macro="" textlink="">
      <xdr:nvSpPr>
        <xdr:cNvPr id="76" name="Isosceles Triangle 75"/>
        <xdr:cNvSpPr/>
      </xdr:nvSpPr>
      <xdr:spPr>
        <a:xfrm rot="10800000">
          <a:off x="25945772" y="552450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29</xdr:col>
      <xdr:colOff>832617</xdr:colOff>
      <xdr:row>28</xdr:row>
      <xdr:rowOff>65690</xdr:rowOff>
    </xdr:from>
    <xdr:to>
      <xdr:col>29</xdr:col>
      <xdr:colOff>904617</xdr:colOff>
      <xdr:row>28</xdr:row>
      <xdr:rowOff>137690</xdr:rowOff>
    </xdr:to>
    <xdr:sp macro="" textlink="">
      <xdr:nvSpPr>
        <xdr:cNvPr id="77" name="Isosceles Triangle 76"/>
        <xdr:cNvSpPr/>
      </xdr:nvSpPr>
      <xdr:spPr>
        <a:xfrm rot="10800000">
          <a:off x="25972048" y="844769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mc:AlternateContent xmlns:mc="http://schemas.openxmlformats.org/markup-compatibility/2006">
    <mc:Choice xmlns:a14="http://schemas.microsoft.com/office/drawing/2010/main" Requires="a14">
      <xdr:twoCellAnchor>
        <xdr:from>
          <xdr:col>11</xdr:col>
          <xdr:colOff>200025</xdr:colOff>
          <xdr:row>146</xdr:row>
          <xdr:rowOff>57150</xdr:rowOff>
        </xdr:from>
        <xdr:to>
          <xdr:col>12</xdr:col>
          <xdr:colOff>638175</xdr:colOff>
          <xdr:row>147</xdr:row>
          <xdr:rowOff>95250</xdr:rowOff>
        </xdr:to>
        <xdr:sp macro="" textlink="">
          <xdr:nvSpPr>
            <xdr:cNvPr id="2084" name="Button 36" hidden="1">
              <a:extLst>
                <a:ext uri="{63B3BB69-23CF-44E3-9099-C40C66FF867C}">
                  <a14:compatExt spid="_x0000_s2084"/>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Partial Fill Calculator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156</xdr:row>
          <xdr:rowOff>171450</xdr:rowOff>
        </xdr:from>
        <xdr:to>
          <xdr:col>11</xdr:col>
          <xdr:colOff>495300</xdr:colOff>
          <xdr:row>158</xdr:row>
          <xdr:rowOff>9525</xdr:rowOff>
        </xdr:to>
        <xdr:sp macro="" textlink="">
          <xdr:nvSpPr>
            <xdr:cNvPr id="2085" name="Check Box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158</xdr:row>
          <xdr:rowOff>104775</xdr:rowOff>
        </xdr:from>
        <xdr:to>
          <xdr:col>11</xdr:col>
          <xdr:colOff>495300</xdr:colOff>
          <xdr:row>159</xdr:row>
          <xdr:rowOff>133350</xdr:rowOff>
        </xdr:to>
        <xdr:sp macro="" textlink="">
          <xdr:nvSpPr>
            <xdr:cNvPr id="2086" name="Check Box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160</xdr:row>
          <xdr:rowOff>104775</xdr:rowOff>
        </xdr:from>
        <xdr:to>
          <xdr:col>11</xdr:col>
          <xdr:colOff>495300</xdr:colOff>
          <xdr:row>161</xdr:row>
          <xdr:rowOff>133350</xdr:rowOff>
        </xdr:to>
        <xdr:sp macro="" textlink="">
          <xdr:nvSpPr>
            <xdr:cNvPr id="2087" name="Check Box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162</xdr:row>
          <xdr:rowOff>104775</xdr:rowOff>
        </xdr:from>
        <xdr:to>
          <xdr:col>11</xdr:col>
          <xdr:colOff>495300</xdr:colOff>
          <xdr:row>163</xdr:row>
          <xdr:rowOff>133350</xdr:rowOff>
        </xdr:to>
        <xdr:sp macro="" textlink="">
          <xdr:nvSpPr>
            <xdr:cNvPr id="2088" name="Check Box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164</xdr:row>
          <xdr:rowOff>104775</xdr:rowOff>
        </xdr:from>
        <xdr:to>
          <xdr:col>11</xdr:col>
          <xdr:colOff>495300</xdr:colOff>
          <xdr:row>165</xdr:row>
          <xdr:rowOff>133350</xdr:rowOff>
        </xdr:to>
        <xdr:sp macro="" textlink="">
          <xdr:nvSpPr>
            <xdr:cNvPr id="2089" name="Check Box 41"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190500</xdr:colOff>
          <xdr:row>166</xdr:row>
          <xdr:rowOff>104775</xdr:rowOff>
        </xdr:from>
        <xdr:to>
          <xdr:col>11</xdr:col>
          <xdr:colOff>495300</xdr:colOff>
          <xdr:row>167</xdr:row>
          <xdr:rowOff>133350</xdr:rowOff>
        </xdr:to>
        <xdr:sp macro="" textlink="">
          <xdr:nvSpPr>
            <xdr:cNvPr id="2090" name="Check Box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657225</xdr:colOff>
          <xdr:row>179</xdr:row>
          <xdr:rowOff>66675</xdr:rowOff>
        </xdr:from>
        <xdr:to>
          <xdr:col>20</xdr:col>
          <xdr:colOff>19050</xdr:colOff>
          <xdr:row>180</xdr:row>
          <xdr:rowOff>104775</xdr:rowOff>
        </xdr:to>
        <xdr:sp macro="" textlink="">
          <xdr:nvSpPr>
            <xdr:cNvPr id="2091" name="Button 43" hidden="1">
              <a:extLst>
                <a:ext uri="{63B3BB69-23CF-44E3-9099-C40C66FF867C}">
                  <a14:compatExt spid="_x0000_s2091"/>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Submit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542925</xdr:colOff>
          <xdr:row>168</xdr:row>
          <xdr:rowOff>171450</xdr:rowOff>
        </xdr:from>
        <xdr:to>
          <xdr:col>14</xdr:col>
          <xdr:colOff>847725</xdr:colOff>
          <xdr:row>170</xdr:row>
          <xdr:rowOff>9525</xdr:rowOff>
        </xdr:to>
        <xdr:sp macro="" textlink="">
          <xdr:nvSpPr>
            <xdr:cNvPr id="2092" name="Check Box 44" hidden="1">
              <a:extLst>
                <a:ext uri="{63B3BB69-23CF-44E3-9099-C40C66FF867C}">
                  <a14:compatExt spid="_x0000_s2092"/>
                </a:ext>
              </a:extLst>
            </xdr:cNvPr>
            <xdr:cNvSpPr/>
          </xdr:nvSpPr>
          <xdr:spPr>
            <a:xfrm>
              <a:off x="0" y="0"/>
              <a:ext cx="0" cy="0"/>
            </a:xfrm>
            <a:prstGeom prst="rect">
              <a:avLst/>
            </a:prstGeom>
          </xdr:spPr>
        </xdr:sp>
        <xdr:clientData/>
      </xdr:twoCellAnchor>
    </mc:Choice>
    <mc:Fallback/>
  </mc:AlternateContent>
  <xdr:twoCellAnchor>
    <xdr:from>
      <xdr:col>14</xdr:col>
      <xdr:colOff>947174</xdr:colOff>
      <xdr:row>171</xdr:row>
      <xdr:rowOff>70874</xdr:rowOff>
    </xdr:from>
    <xdr:to>
      <xdr:col>14</xdr:col>
      <xdr:colOff>1019174</xdr:colOff>
      <xdr:row>171</xdr:row>
      <xdr:rowOff>142874</xdr:rowOff>
    </xdr:to>
    <xdr:sp macro="" textlink="">
      <xdr:nvSpPr>
        <xdr:cNvPr id="88" name="Isosceles Triangle 87"/>
        <xdr:cNvSpPr/>
      </xdr:nvSpPr>
      <xdr:spPr>
        <a:xfrm rot="10800000">
          <a:off x="11500874" y="29322149"/>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17</xdr:col>
      <xdr:colOff>956042</xdr:colOff>
      <xdr:row>173</xdr:row>
      <xdr:rowOff>75144</xdr:rowOff>
    </xdr:from>
    <xdr:to>
      <xdr:col>17</xdr:col>
      <xdr:colOff>1028042</xdr:colOff>
      <xdr:row>173</xdr:row>
      <xdr:rowOff>147144</xdr:rowOff>
    </xdr:to>
    <xdr:sp macro="" textlink="">
      <xdr:nvSpPr>
        <xdr:cNvPr id="89" name="Isosceles Triangle 88"/>
        <xdr:cNvSpPr/>
      </xdr:nvSpPr>
      <xdr:spPr>
        <a:xfrm rot="10800000">
          <a:off x="14738717" y="29707419"/>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19</xdr:col>
      <xdr:colOff>952500</xdr:colOff>
      <xdr:row>153</xdr:row>
      <xdr:rowOff>66447</xdr:rowOff>
    </xdr:from>
    <xdr:to>
      <xdr:col>19</xdr:col>
      <xdr:colOff>1024500</xdr:colOff>
      <xdr:row>153</xdr:row>
      <xdr:rowOff>138447</xdr:rowOff>
    </xdr:to>
    <xdr:sp macro="" textlink="">
      <xdr:nvSpPr>
        <xdr:cNvPr id="90" name="Isosceles Triangle 89"/>
        <xdr:cNvSpPr/>
      </xdr:nvSpPr>
      <xdr:spPr>
        <a:xfrm rot="10800000">
          <a:off x="16887825" y="26222097"/>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mc:AlternateContent xmlns:mc="http://schemas.openxmlformats.org/markup-compatibility/2006">
    <mc:Choice xmlns:a14="http://schemas.microsoft.com/office/drawing/2010/main" Requires="a14">
      <xdr:twoCellAnchor>
        <xdr:from>
          <xdr:col>11</xdr:col>
          <xdr:colOff>200025</xdr:colOff>
          <xdr:row>179</xdr:row>
          <xdr:rowOff>57150</xdr:rowOff>
        </xdr:from>
        <xdr:to>
          <xdr:col>12</xdr:col>
          <xdr:colOff>638175</xdr:colOff>
          <xdr:row>180</xdr:row>
          <xdr:rowOff>95250</xdr:rowOff>
        </xdr:to>
        <xdr:sp macro="" textlink="">
          <xdr:nvSpPr>
            <xdr:cNvPr id="2093" name="Button 45" hidden="1">
              <a:extLst>
                <a:ext uri="{63B3BB69-23CF-44E3-9099-C40C66FF867C}">
                  <a14:compatExt spid="_x0000_s2093"/>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Partial Fill Calculator</a:t>
              </a:r>
            </a:p>
          </xdr:txBody>
        </xdr:sp>
        <xdr:clientData fPrintsWithSheet="0"/>
      </xdr:twoCellAnchor>
    </mc:Choice>
    <mc:Fallback/>
  </mc:AlternateContent>
  <xdr:twoCellAnchor editAs="oneCell">
    <xdr:from>
      <xdr:col>8</xdr:col>
      <xdr:colOff>66675</xdr:colOff>
      <xdr:row>166</xdr:row>
      <xdr:rowOff>133350</xdr:rowOff>
    </xdr:from>
    <xdr:to>
      <xdr:col>11</xdr:col>
      <xdr:colOff>209550</xdr:colOff>
      <xdr:row>179</xdr:row>
      <xdr:rowOff>9525</xdr:rowOff>
    </xdr:to>
    <xdr:cxnSp macro="">
      <xdr:nvCxnSpPr>
        <xdr:cNvPr id="94" name="Straight Arrow Connector 93"/>
        <xdr:cNvCxnSpPr/>
      </xdr:nvCxnSpPr>
      <xdr:spPr>
        <a:xfrm>
          <a:off x="5781675" y="35080575"/>
          <a:ext cx="1752600" cy="2381250"/>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18</xdr:col>
      <xdr:colOff>76201</xdr:colOff>
      <xdr:row>137</xdr:row>
      <xdr:rowOff>180975</xdr:rowOff>
    </xdr:from>
    <xdr:to>
      <xdr:col>21</xdr:col>
      <xdr:colOff>609600</xdr:colOff>
      <xdr:row>140</xdr:row>
      <xdr:rowOff>95250</xdr:rowOff>
    </xdr:to>
    <xdr:cxnSp macro="">
      <xdr:nvCxnSpPr>
        <xdr:cNvPr id="100" name="Straight Arrow Connector 99"/>
        <xdr:cNvCxnSpPr/>
      </xdr:nvCxnSpPr>
      <xdr:spPr>
        <a:xfrm flipH="1">
          <a:off x="14935201" y="29432250"/>
          <a:ext cx="3505199" cy="485775"/>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228601</xdr:colOff>
      <xdr:row>168</xdr:row>
      <xdr:rowOff>0</xdr:rowOff>
    </xdr:from>
    <xdr:to>
      <xdr:col>21</xdr:col>
      <xdr:colOff>571500</xdr:colOff>
      <xdr:row>171</xdr:row>
      <xdr:rowOff>104775</xdr:rowOff>
    </xdr:to>
    <xdr:cxnSp macro="">
      <xdr:nvCxnSpPr>
        <xdr:cNvPr id="102" name="Straight Arrow Connector 101"/>
        <xdr:cNvCxnSpPr/>
      </xdr:nvCxnSpPr>
      <xdr:spPr>
        <a:xfrm flipH="1">
          <a:off x="11858626" y="34375725"/>
          <a:ext cx="6543674" cy="676275"/>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819150</xdr:colOff>
      <xdr:row>17</xdr:row>
      <xdr:rowOff>66675</xdr:rowOff>
    </xdr:from>
    <xdr:to>
      <xdr:col>29</xdr:col>
      <xdr:colOff>891150</xdr:colOff>
      <xdr:row>17</xdr:row>
      <xdr:rowOff>138675</xdr:rowOff>
    </xdr:to>
    <xdr:sp macro="" textlink="">
      <xdr:nvSpPr>
        <xdr:cNvPr id="57" name="Isosceles Triangle 56"/>
        <xdr:cNvSpPr/>
      </xdr:nvSpPr>
      <xdr:spPr>
        <a:xfrm rot="10800000">
          <a:off x="25927050" y="610552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18</xdr:col>
      <xdr:colOff>990600</xdr:colOff>
      <xdr:row>17</xdr:row>
      <xdr:rowOff>57150</xdr:rowOff>
    </xdr:from>
    <xdr:to>
      <xdr:col>18</xdr:col>
      <xdr:colOff>1062600</xdr:colOff>
      <xdr:row>17</xdr:row>
      <xdr:rowOff>129150</xdr:rowOff>
    </xdr:to>
    <xdr:sp macro="" textlink="">
      <xdr:nvSpPr>
        <xdr:cNvPr id="62" name="Isosceles Triangle 61"/>
        <xdr:cNvSpPr/>
      </xdr:nvSpPr>
      <xdr:spPr>
        <a:xfrm rot="10800000">
          <a:off x="15849600" y="6096000"/>
          <a:ext cx="72000" cy="72000"/>
        </a:xfrm>
        <a:prstGeom prst="triangle">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18</xdr:col>
      <xdr:colOff>1000125</xdr:colOff>
      <xdr:row>20</xdr:row>
      <xdr:rowOff>66675</xdr:rowOff>
    </xdr:from>
    <xdr:to>
      <xdr:col>18</xdr:col>
      <xdr:colOff>1072125</xdr:colOff>
      <xdr:row>20</xdr:row>
      <xdr:rowOff>138675</xdr:rowOff>
    </xdr:to>
    <xdr:sp macro="" textlink="">
      <xdr:nvSpPr>
        <xdr:cNvPr id="64" name="Isosceles Triangle 63"/>
        <xdr:cNvSpPr/>
      </xdr:nvSpPr>
      <xdr:spPr>
        <a:xfrm rot="10800000">
          <a:off x="15859125" y="670560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29</xdr:col>
      <xdr:colOff>819150</xdr:colOff>
      <xdr:row>30</xdr:row>
      <xdr:rowOff>66675</xdr:rowOff>
    </xdr:from>
    <xdr:to>
      <xdr:col>29</xdr:col>
      <xdr:colOff>891150</xdr:colOff>
      <xdr:row>30</xdr:row>
      <xdr:rowOff>138675</xdr:rowOff>
    </xdr:to>
    <xdr:sp macro="" textlink="">
      <xdr:nvSpPr>
        <xdr:cNvPr id="80" name="Isosceles Triangle 79"/>
        <xdr:cNvSpPr/>
      </xdr:nvSpPr>
      <xdr:spPr>
        <a:xfrm rot="10800000">
          <a:off x="26155650" y="88677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29</xdr:col>
      <xdr:colOff>819150</xdr:colOff>
      <xdr:row>33</xdr:row>
      <xdr:rowOff>66675</xdr:rowOff>
    </xdr:from>
    <xdr:to>
      <xdr:col>29</xdr:col>
      <xdr:colOff>891150</xdr:colOff>
      <xdr:row>33</xdr:row>
      <xdr:rowOff>138675</xdr:rowOff>
    </xdr:to>
    <xdr:sp macro="" textlink="">
      <xdr:nvSpPr>
        <xdr:cNvPr id="81" name="Isosceles Triangle 80"/>
        <xdr:cNvSpPr/>
      </xdr:nvSpPr>
      <xdr:spPr>
        <a:xfrm rot="10800000">
          <a:off x="26155650" y="946785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8</xdr:col>
      <xdr:colOff>28575</xdr:colOff>
      <xdr:row>157</xdr:row>
      <xdr:rowOff>123826</xdr:rowOff>
    </xdr:from>
    <xdr:to>
      <xdr:col>11</xdr:col>
      <xdr:colOff>161925</xdr:colOff>
      <xdr:row>158</xdr:row>
      <xdr:rowOff>47625</xdr:rowOff>
    </xdr:to>
    <xdr:cxnSp macro="">
      <xdr:nvCxnSpPr>
        <xdr:cNvPr id="82" name="Straight Arrow Connector 81"/>
        <xdr:cNvCxnSpPr/>
      </xdr:nvCxnSpPr>
      <xdr:spPr>
        <a:xfrm>
          <a:off x="5743575" y="33356551"/>
          <a:ext cx="1743075" cy="114299"/>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10</xdr:col>
      <xdr:colOff>285750</xdr:colOff>
      <xdr:row>42</xdr:row>
      <xdr:rowOff>142875</xdr:rowOff>
    </xdr:from>
    <xdr:to>
      <xdr:col>15</xdr:col>
      <xdr:colOff>666075</xdr:colOff>
      <xdr:row>71</xdr:row>
      <xdr:rowOff>122175</xdr:rowOff>
    </xdr:to>
    <xdr:pic>
      <xdr:nvPicPr>
        <xdr:cNvPr id="3" name="Picture 2"/>
        <xdr:cNvPicPr>
          <a:picLocks/>
        </xdr:cNvPicPr>
      </xdr:nvPicPr>
      <xdr:blipFill>
        <a:blip xmlns:r="http://schemas.openxmlformats.org/officeDocument/2006/relationships" r:embed="rId7"/>
        <a:stretch>
          <a:fillRect/>
        </a:stretch>
      </xdr:blipFill>
      <xdr:spPr>
        <a:xfrm>
          <a:off x="6896100" y="11306175"/>
          <a:ext cx="5400000" cy="5580000"/>
        </a:xfrm>
        <a:prstGeom prst="rect">
          <a:avLst/>
        </a:prstGeom>
      </xdr:spPr>
    </xdr:pic>
    <xdr:clientData/>
  </xdr:twoCellAnchor>
  <xdr:twoCellAnchor editAs="oneCell">
    <xdr:from>
      <xdr:col>17</xdr:col>
      <xdr:colOff>1066800</xdr:colOff>
      <xdr:row>42</xdr:row>
      <xdr:rowOff>104775</xdr:rowOff>
    </xdr:from>
    <xdr:to>
      <xdr:col>23</xdr:col>
      <xdr:colOff>751800</xdr:colOff>
      <xdr:row>71</xdr:row>
      <xdr:rowOff>84075</xdr:rowOff>
    </xdr:to>
    <xdr:pic>
      <xdr:nvPicPr>
        <xdr:cNvPr id="6" name="Picture 5"/>
        <xdr:cNvPicPr>
          <a:picLocks/>
        </xdr:cNvPicPr>
      </xdr:nvPicPr>
      <xdr:blipFill>
        <a:blip xmlns:r="http://schemas.openxmlformats.org/officeDocument/2006/relationships" r:embed="rId8"/>
        <a:stretch>
          <a:fillRect/>
        </a:stretch>
      </xdr:blipFill>
      <xdr:spPr>
        <a:xfrm>
          <a:off x="14849475" y="11268075"/>
          <a:ext cx="5400000" cy="5580000"/>
        </a:xfrm>
        <a:prstGeom prst="rect">
          <a:avLst/>
        </a:prstGeom>
      </xdr:spPr>
    </xdr:pic>
    <xdr:clientData/>
  </xdr:twoCellAnchor>
  <xdr:twoCellAnchor editAs="oneCell">
    <xdr:from>
      <xdr:col>10</xdr:col>
      <xdr:colOff>285750</xdr:colOff>
      <xdr:row>79</xdr:row>
      <xdr:rowOff>9525</xdr:rowOff>
    </xdr:from>
    <xdr:to>
      <xdr:col>15</xdr:col>
      <xdr:colOff>666075</xdr:colOff>
      <xdr:row>108</xdr:row>
      <xdr:rowOff>65025</xdr:rowOff>
    </xdr:to>
    <xdr:pic>
      <xdr:nvPicPr>
        <xdr:cNvPr id="7" name="Picture 6"/>
        <xdr:cNvPicPr>
          <a:picLocks/>
        </xdr:cNvPicPr>
      </xdr:nvPicPr>
      <xdr:blipFill>
        <a:blip xmlns:r="http://schemas.openxmlformats.org/officeDocument/2006/relationships" r:embed="rId9"/>
        <a:stretch>
          <a:fillRect/>
        </a:stretch>
      </xdr:blipFill>
      <xdr:spPr>
        <a:xfrm>
          <a:off x="6896100" y="18297525"/>
          <a:ext cx="5400000" cy="5580000"/>
        </a:xfrm>
        <a:prstGeom prst="rect">
          <a:avLst/>
        </a:prstGeom>
      </xdr:spPr>
    </xdr:pic>
    <xdr:clientData/>
  </xdr:twoCellAnchor>
  <xdr:twoCellAnchor editAs="oneCell">
    <xdr:from>
      <xdr:col>17</xdr:col>
      <xdr:colOff>1057275</xdr:colOff>
      <xdr:row>79</xdr:row>
      <xdr:rowOff>9525</xdr:rowOff>
    </xdr:from>
    <xdr:to>
      <xdr:col>23</xdr:col>
      <xdr:colOff>742275</xdr:colOff>
      <xdr:row>108</xdr:row>
      <xdr:rowOff>65025</xdr:rowOff>
    </xdr:to>
    <xdr:pic>
      <xdr:nvPicPr>
        <xdr:cNvPr id="67" name="Picture 66"/>
        <xdr:cNvPicPr>
          <a:picLocks/>
        </xdr:cNvPicPr>
      </xdr:nvPicPr>
      <xdr:blipFill>
        <a:blip xmlns:r="http://schemas.openxmlformats.org/officeDocument/2006/relationships" r:embed="rId9"/>
        <a:stretch>
          <a:fillRect/>
        </a:stretch>
      </xdr:blipFill>
      <xdr:spPr>
        <a:xfrm>
          <a:off x="14839950" y="18297525"/>
          <a:ext cx="5400000" cy="5580000"/>
        </a:xfrm>
        <a:prstGeom prst="rect">
          <a:avLst/>
        </a:prstGeom>
      </xdr:spPr>
    </xdr:pic>
    <xdr:clientData/>
  </xdr:twoCellAnchor>
  <xdr:twoCellAnchor editAs="oneCell">
    <xdr:from>
      <xdr:col>18</xdr:col>
      <xdr:colOff>28576</xdr:colOff>
      <xdr:row>143</xdr:row>
      <xdr:rowOff>114301</xdr:rowOff>
    </xdr:from>
    <xdr:to>
      <xdr:col>21</xdr:col>
      <xdr:colOff>542925</xdr:colOff>
      <xdr:row>144</xdr:row>
      <xdr:rowOff>85725</xdr:rowOff>
    </xdr:to>
    <xdr:cxnSp macro="">
      <xdr:nvCxnSpPr>
        <xdr:cNvPr id="63" name="Straight Arrow Connector 62"/>
        <xdr:cNvCxnSpPr/>
      </xdr:nvCxnSpPr>
      <xdr:spPr>
        <a:xfrm flipH="1" flipV="1">
          <a:off x="14887576" y="30518101"/>
          <a:ext cx="3486149" cy="171449"/>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381002</xdr:colOff>
      <xdr:row>55</xdr:row>
      <xdr:rowOff>9525</xdr:rowOff>
    </xdr:from>
    <xdr:to>
      <xdr:col>24</xdr:col>
      <xdr:colOff>695325</xdr:colOff>
      <xdr:row>63</xdr:row>
      <xdr:rowOff>9526</xdr:rowOff>
    </xdr:to>
    <xdr:cxnSp macro="">
      <xdr:nvCxnSpPr>
        <xdr:cNvPr id="65" name="Straight Arrow Connector 64"/>
        <xdr:cNvCxnSpPr/>
      </xdr:nvCxnSpPr>
      <xdr:spPr>
        <a:xfrm flipV="1">
          <a:off x="19878677" y="13725525"/>
          <a:ext cx="1266823" cy="1524001"/>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762000</xdr:colOff>
      <xdr:row>42</xdr:row>
      <xdr:rowOff>121985</xdr:rowOff>
    </xdr:from>
    <xdr:to>
      <xdr:col>40</xdr:col>
      <xdr:colOff>9525</xdr:colOff>
      <xdr:row>60</xdr:row>
      <xdr:rowOff>123308</xdr:rowOff>
    </xdr:to>
    <xdr:pic>
      <xdr:nvPicPr>
        <xdr:cNvPr id="28" name="Picture 27"/>
        <xdr:cNvPicPr>
          <a:picLocks noChangeAspect="1"/>
        </xdr:cNvPicPr>
      </xdr:nvPicPr>
      <xdr:blipFill>
        <a:blip xmlns:r="http://schemas.openxmlformats.org/officeDocument/2006/relationships" r:embed="rId10"/>
        <a:stretch>
          <a:fillRect/>
        </a:stretch>
      </xdr:blipFill>
      <xdr:spPr>
        <a:xfrm>
          <a:off x="21212175" y="11285285"/>
          <a:ext cx="11287125" cy="35065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2</xdr:row>
      <xdr:rowOff>9525</xdr:rowOff>
    </xdr:from>
    <xdr:to>
      <xdr:col>15</xdr:col>
      <xdr:colOff>46614</xdr:colOff>
      <xdr:row>9</xdr:row>
      <xdr:rowOff>9358</xdr:rowOff>
    </xdr:to>
    <xdr:pic>
      <xdr:nvPicPr>
        <xdr:cNvPr id="8" name="Picture 7"/>
        <xdr:cNvPicPr>
          <a:picLocks noChangeAspect="1"/>
        </xdr:cNvPicPr>
      </xdr:nvPicPr>
      <xdr:blipFill>
        <a:blip xmlns:r="http://schemas.openxmlformats.org/officeDocument/2006/relationships" r:embed="rId1"/>
        <a:stretch>
          <a:fillRect/>
        </a:stretch>
      </xdr:blipFill>
      <xdr:spPr>
        <a:xfrm>
          <a:off x="3657600" y="390525"/>
          <a:ext cx="8095239" cy="1333333"/>
        </a:xfrm>
        <a:prstGeom prst="rect">
          <a:avLst/>
        </a:prstGeom>
      </xdr:spPr>
    </xdr:pic>
    <xdr:clientData/>
  </xdr:twoCellAnchor>
  <mc:AlternateContent xmlns:mc="http://schemas.openxmlformats.org/markup-compatibility/2006">
    <mc:Choice xmlns:a14="http://schemas.microsoft.com/office/drawing/2010/main" Requires="a14">
      <xdr:twoCellAnchor>
        <xdr:from>
          <xdr:col>14</xdr:col>
          <xdr:colOff>209550</xdr:colOff>
          <xdr:row>38</xdr:row>
          <xdr:rowOff>85725</xdr:rowOff>
        </xdr:from>
        <xdr:to>
          <xdr:col>16</xdr:col>
          <xdr:colOff>0</xdr:colOff>
          <xdr:row>39</xdr:row>
          <xdr:rowOff>123825</xdr:rowOff>
        </xdr:to>
        <xdr:sp macro="" textlink="">
          <xdr:nvSpPr>
            <xdr:cNvPr id="5121" name="Button 1" hidden="1">
              <a:extLst>
                <a:ext uri="{63B3BB69-23CF-44E3-9099-C40C66FF867C}">
                  <a14:compatExt spid="_x0000_s5121"/>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Save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xdr:col>
          <xdr:colOff>447675</xdr:colOff>
          <xdr:row>55</xdr:row>
          <xdr:rowOff>104775</xdr:rowOff>
        </xdr:from>
        <xdr:to>
          <xdr:col>16</xdr:col>
          <xdr:colOff>266700</xdr:colOff>
          <xdr:row>56</xdr:row>
          <xdr:rowOff>142875</xdr:rowOff>
        </xdr:to>
        <xdr:sp macro="" textlink="">
          <xdr:nvSpPr>
            <xdr:cNvPr id="5122" name="Button 2" hidden="1">
              <a:extLst>
                <a:ext uri="{63B3BB69-23CF-44E3-9099-C40C66FF867C}">
                  <a14:compatExt spid="_x0000_s5122"/>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Save</a:t>
              </a:r>
            </a:p>
          </xdr:txBody>
        </xdr:sp>
        <xdr:clientData fPrintsWithSheet="0"/>
      </xdr:twoCellAnchor>
    </mc:Choice>
    <mc:Fallback/>
  </mc:AlternateContent>
  <xdr:twoCellAnchor editAs="oneCell">
    <xdr:from>
      <xdr:col>0</xdr:col>
      <xdr:colOff>457200</xdr:colOff>
      <xdr:row>1</xdr:row>
      <xdr:rowOff>95250</xdr:rowOff>
    </xdr:from>
    <xdr:to>
      <xdr:col>4</xdr:col>
      <xdr:colOff>524728</xdr:colOff>
      <xdr:row>19</xdr:row>
      <xdr:rowOff>51353</xdr:rowOff>
    </xdr:to>
    <xdr:pic>
      <xdr:nvPicPr>
        <xdr:cNvPr id="14" name="Picture 13"/>
        <xdr:cNvPicPr>
          <a:picLocks noChangeAspect="1"/>
        </xdr:cNvPicPr>
      </xdr:nvPicPr>
      <xdr:blipFill>
        <a:blip xmlns:r="http://schemas.openxmlformats.org/officeDocument/2006/relationships" r:embed="rId2"/>
        <a:stretch>
          <a:fillRect/>
        </a:stretch>
      </xdr:blipFill>
      <xdr:spPr>
        <a:xfrm>
          <a:off x="457200" y="285750"/>
          <a:ext cx="2505928" cy="3385103"/>
        </a:xfrm>
        <a:prstGeom prst="rect">
          <a:avLst/>
        </a:prstGeom>
      </xdr:spPr>
    </xdr:pic>
    <xdr:clientData/>
  </xdr:twoCellAnchor>
  <xdr:twoCellAnchor editAs="oneCell">
    <xdr:from>
      <xdr:col>4</xdr:col>
      <xdr:colOff>219075</xdr:colOff>
      <xdr:row>5</xdr:row>
      <xdr:rowOff>104692</xdr:rowOff>
    </xdr:from>
    <xdr:to>
      <xdr:col>7</xdr:col>
      <xdr:colOff>0</xdr:colOff>
      <xdr:row>13</xdr:row>
      <xdr:rowOff>171451</xdr:rowOff>
    </xdr:to>
    <xdr:cxnSp macro="">
      <xdr:nvCxnSpPr>
        <xdr:cNvPr id="2" name="Straight Arrow Connector 1"/>
        <xdr:cNvCxnSpPr>
          <a:endCxn id="8" idx="1"/>
        </xdr:cNvCxnSpPr>
      </xdr:nvCxnSpPr>
      <xdr:spPr>
        <a:xfrm flipV="1">
          <a:off x="2657475" y="1057192"/>
          <a:ext cx="1609725" cy="1590759"/>
        </a:xfrm>
        <a:prstGeom prst="straightConnector1">
          <a:avLst/>
        </a:prstGeom>
        <a:ln>
          <a:solidFill>
            <a:schemeClr val="tx1"/>
          </a:solidFill>
          <a:tailEnd type="arrow"/>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15</xdr:col>
          <xdr:colOff>447675</xdr:colOff>
          <xdr:row>72</xdr:row>
          <xdr:rowOff>0</xdr:rowOff>
        </xdr:from>
        <xdr:to>
          <xdr:col>16</xdr:col>
          <xdr:colOff>266700</xdr:colOff>
          <xdr:row>73</xdr:row>
          <xdr:rowOff>38100</xdr:rowOff>
        </xdr:to>
        <xdr:sp macro="" textlink="">
          <xdr:nvSpPr>
            <xdr:cNvPr id="5123" name="Button 3" hidden="1">
              <a:extLst>
                <a:ext uri="{63B3BB69-23CF-44E3-9099-C40C66FF867C}">
                  <a14:compatExt spid="_x0000_s5123"/>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Save</a:t>
              </a:r>
            </a:p>
          </xdr:txBody>
        </xdr:sp>
        <xdr:clientData fPrintsWithSheet="0"/>
      </xdr:twoCellAnchor>
    </mc:Choice>
    <mc:Fallback/>
  </mc:AlternateContent>
  <xdr:twoCellAnchor>
    <xdr:from>
      <xdr:col>10</xdr:col>
      <xdr:colOff>1257300</xdr:colOff>
      <xdr:row>24</xdr:row>
      <xdr:rowOff>66675</xdr:rowOff>
    </xdr:from>
    <xdr:to>
      <xdr:col>10</xdr:col>
      <xdr:colOff>1329300</xdr:colOff>
      <xdr:row>24</xdr:row>
      <xdr:rowOff>138675</xdr:rowOff>
    </xdr:to>
    <xdr:sp macro="" textlink="">
      <xdr:nvSpPr>
        <xdr:cNvPr id="20" name="Isosceles Triangle 19"/>
        <xdr:cNvSpPr/>
      </xdr:nvSpPr>
      <xdr:spPr>
        <a:xfrm rot="10800000">
          <a:off x="6743700" y="481012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1266825</xdr:colOff>
      <xdr:row>24</xdr:row>
      <xdr:rowOff>66675</xdr:rowOff>
    </xdr:from>
    <xdr:to>
      <xdr:col>12</xdr:col>
      <xdr:colOff>1338825</xdr:colOff>
      <xdr:row>24</xdr:row>
      <xdr:rowOff>138675</xdr:rowOff>
    </xdr:to>
    <xdr:sp macro="" textlink="">
      <xdr:nvSpPr>
        <xdr:cNvPr id="21" name="Isosceles Triangle 20"/>
        <xdr:cNvSpPr/>
      </xdr:nvSpPr>
      <xdr:spPr>
        <a:xfrm rot="10800000">
          <a:off x="9515475" y="481012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15</xdr:col>
      <xdr:colOff>1247775</xdr:colOff>
      <xdr:row>24</xdr:row>
      <xdr:rowOff>66675</xdr:rowOff>
    </xdr:from>
    <xdr:to>
      <xdr:col>15</xdr:col>
      <xdr:colOff>1319775</xdr:colOff>
      <xdr:row>24</xdr:row>
      <xdr:rowOff>138675</xdr:rowOff>
    </xdr:to>
    <xdr:sp macro="" textlink="">
      <xdr:nvSpPr>
        <xdr:cNvPr id="22" name="Isosceles Triangle 21"/>
        <xdr:cNvSpPr/>
      </xdr:nvSpPr>
      <xdr:spPr>
        <a:xfrm rot="10800000">
          <a:off x="12258675" y="481012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10</xdr:col>
      <xdr:colOff>1257300</xdr:colOff>
      <xdr:row>26</xdr:row>
      <xdr:rowOff>66675</xdr:rowOff>
    </xdr:from>
    <xdr:to>
      <xdr:col>10</xdr:col>
      <xdr:colOff>1329300</xdr:colOff>
      <xdr:row>26</xdr:row>
      <xdr:rowOff>138675</xdr:rowOff>
    </xdr:to>
    <xdr:sp macro="" textlink="">
      <xdr:nvSpPr>
        <xdr:cNvPr id="23" name="Isosceles Triangle 22"/>
        <xdr:cNvSpPr/>
      </xdr:nvSpPr>
      <xdr:spPr>
        <a:xfrm rot="10800000">
          <a:off x="6743700" y="519112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1266825</xdr:colOff>
      <xdr:row>45</xdr:row>
      <xdr:rowOff>66675</xdr:rowOff>
    </xdr:from>
    <xdr:to>
      <xdr:col>12</xdr:col>
      <xdr:colOff>1338825</xdr:colOff>
      <xdr:row>45</xdr:row>
      <xdr:rowOff>138675</xdr:rowOff>
    </xdr:to>
    <xdr:sp macro="" textlink="">
      <xdr:nvSpPr>
        <xdr:cNvPr id="24" name="Isosceles Triangle 23"/>
        <xdr:cNvSpPr/>
      </xdr:nvSpPr>
      <xdr:spPr>
        <a:xfrm rot="10800000">
          <a:off x="10896600"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10</xdr:col>
      <xdr:colOff>240323</xdr:colOff>
      <xdr:row>22</xdr:row>
      <xdr:rowOff>64477</xdr:rowOff>
    </xdr:from>
    <xdr:to>
      <xdr:col>10</xdr:col>
      <xdr:colOff>312323</xdr:colOff>
      <xdr:row>22</xdr:row>
      <xdr:rowOff>136477</xdr:rowOff>
    </xdr:to>
    <xdr:sp macro="" textlink="">
      <xdr:nvSpPr>
        <xdr:cNvPr id="26" name="Isosceles Triangle 25"/>
        <xdr:cNvSpPr/>
      </xdr:nvSpPr>
      <xdr:spPr>
        <a:xfrm rot="10800000">
          <a:off x="5588977" y="4423996"/>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10</xdr:col>
      <xdr:colOff>352425</xdr:colOff>
      <xdr:row>22</xdr:row>
      <xdr:rowOff>9524</xdr:rowOff>
    </xdr:from>
    <xdr:to>
      <xdr:col>10</xdr:col>
      <xdr:colOff>352425</xdr:colOff>
      <xdr:row>22</xdr:row>
      <xdr:rowOff>189524</xdr:rowOff>
    </xdr:to>
    <xdr:cxnSp macro="">
      <xdr:nvCxnSpPr>
        <xdr:cNvPr id="17" name="Straight Connector 16"/>
        <xdr:cNvCxnSpPr/>
      </xdr:nvCxnSpPr>
      <xdr:spPr>
        <a:xfrm>
          <a:off x="5705475" y="4371974"/>
          <a:ext cx="0" cy="18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367814</xdr:colOff>
      <xdr:row>45</xdr:row>
      <xdr:rowOff>62280</xdr:rowOff>
    </xdr:from>
    <xdr:to>
      <xdr:col>10</xdr:col>
      <xdr:colOff>439814</xdr:colOff>
      <xdr:row>45</xdr:row>
      <xdr:rowOff>134280</xdr:rowOff>
    </xdr:to>
    <xdr:sp macro="" textlink="">
      <xdr:nvSpPr>
        <xdr:cNvPr id="29" name="Isosceles Triangle 28"/>
        <xdr:cNvSpPr/>
      </xdr:nvSpPr>
      <xdr:spPr>
        <a:xfrm rot="10800000">
          <a:off x="5854214" y="897768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10</xdr:col>
      <xdr:colOff>479916</xdr:colOff>
      <xdr:row>45</xdr:row>
      <xdr:rowOff>0</xdr:rowOff>
    </xdr:from>
    <xdr:to>
      <xdr:col>10</xdr:col>
      <xdr:colOff>479916</xdr:colOff>
      <xdr:row>45</xdr:row>
      <xdr:rowOff>180000</xdr:rowOff>
    </xdr:to>
    <xdr:cxnSp macro="">
      <xdr:nvCxnSpPr>
        <xdr:cNvPr id="30" name="Straight Connector 29"/>
        <xdr:cNvCxnSpPr/>
      </xdr:nvCxnSpPr>
      <xdr:spPr>
        <a:xfrm>
          <a:off x="5966316" y="8915400"/>
          <a:ext cx="0" cy="18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367814</xdr:colOff>
      <xdr:row>62</xdr:row>
      <xdr:rowOff>62280</xdr:rowOff>
    </xdr:from>
    <xdr:to>
      <xdr:col>10</xdr:col>
      <xdr:colOff>439814</xdr:colOff>
      <xdr:row>62</xdr:row>
      <xdr:rowOff>134280</xdr:rowOff>
    </xdr:to>
    <xdr:sp macro="" textlink="">
      <xdr:nvSpPr>
        <xdr:cNvPr id="31" name="Isosceles Triangle 30"/>
        <xdr:cNvSpPr/>
      </xdr:nvSpPr>
      <xdr:spPr>
        <a:xfrm rot="10800000">
          <a:off x="5854214" y="1238763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10</xdr:col>
      <xdr:colOff>479916</xdr:colOff>
      <xdr:row>62</xdr:row>
      <xdr:rowOff>0</xdr:rowOff>
    </xdr:from>
    <xdr:to>
      <xdr:col>10</xdr:col>
      <xdr:colOff>479916</xdr:colOff>
      <xdr:row>62</xdr:row>
      <xdr:rowOff>180000</xdr:rowOff>
    </xdr:to>
    <xdr:cxnSp macro="">
      <xdr:nvCxnSpPr>
        <xdr:cNvPr id="32" name="Straight Connector 31"/>
        <xdr:cNvCxnSpPr/>
      </xdr:nvCxnSpPr>
      <xdr:spPr>
        <a:xfrm>
          <a:off x="5966316" y="12325350"/>
          <a:ext cx="0" cy="18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15</xdr:col>
          <xdr:colOff>447675</xdr:colOff>
          <xdr:row>105</xdr:row>
          <xdr:rowOff>104775</xdr:rowOff>
        </xdr:from>
        <xdr:to>
          <xdr:col>16</xdr:col>
          <xdr:colOff>266700</xdr:colOff>
          <xdr:row>106</xdr:row>
          <xdr:rowOff>142875</xdr:rowOff>
        </xdr:to>
        <xdr:sp macro="" textlink="">
          <xdr:nvSpPr>
            <xdr:cNvPr id="5124" name="Button 4" hidden="1">
              <a:extLst>
                <a:ext uri="{63B3BB69-23CF-44E3-9099-C40C66FF867C}">
                  <a14:compatExt spid="_x0000_s5124"/>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Save</a:t>
              </a:r>
            </a:p>
          </xdr:txBody>
        </xdr:sp>
        <xdr:clientData fPrintsWithSheet="0"/>
      </xdr:twoCellAnchor>
    </mc:Choice>
    <mc:Fallback/>
  </mc:AlternateContent>
  <xdr:twoCellAnchor>
    <xdr:from>
      <xdr:col>10</xdr:col>
      <xdr:colOff>339239</xdr:colOff>
      <xdr:row>78</xdr:row>
      <xdr:rowOff>62280</xdr:rowOff>
    </xdr:from>
    <xdr:to>
      <xdr:col>10</xdr:col>
      <xdr:colOff>411239</xdr:colOff>
      <xdr:row>78</xdr:row>
      <xdr:rowOff>134280</xdr:rowOff>
    </xdr:to>
    <xdr:sp macro="" textlink="">
      <xdr:nvSpPr>
        <xdr:cNvPr id="35" name="Isosceles Triangle 34"/>
        <xdr:cNvSpPr/>
      </xdr:nvSpPr>
      <xdr:spPr>
        <a:xfrm rot="10800000">
          <a:off x="5825639" y="1694058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10</xdr:col>
      <xdr:colOff>451341</xdr:colOff>
      <xdr:row>78</xdr:row>
      <xdr:rowOff>0</xdr:rowOff>
    </xdr:from>
    <xdr:to>
      <xdr:col>10</xdr:col>
      <xdr:colOff>451341</xdr:colOff>
      <xdr:row>78</xdr:row>
      <xdr:rowOff>180000</xdr:rowOff>
    </xdr:to>
    <xdr:cxnSp macro="">
      <xdr:nvCxnSpPr>
        <xdr:cNvPr id="36" name="Straight Connector 35"/>
        <xdr:cNvCxnSpPr/>
      </xdr:nvCxnSpPr>
      <xdr:spPr>
        <a:xfrm>
          <a:off x="5937741" y="16878300"/>
          <a:ext cx="0" cy="18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1266825</xdr:colOff>
      <xdr:row>22</xdr:row>
      <xdr:rowOff>66675</xdr:rowOff>
    </xdr:from>
    <xdr:to>
      <xdr:col>12</xdr:col>
      <xdr:colOff>1338825</xdr:colOff>
      <xdr:row>22</xdr:row>
      <xdr:rowOff>138675</xdr:rowOff>
    </xdr:to>
    <xdr:sp macro="" textlink="">
      <xdr:nvSpPr>
        <xdr:cNvPr id="65" name="Isosceles Triangle 64"/>
        <xdr:cNvSpPr/>
      </xdr:nvSpPr>
      <xdr:spPr>
        <a:xfrm rot="10800000">
          <a:off x="951547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15</xdr:col>
      <xdr:colOff>1266825</xdr:colOff>
      <xdr:row>45</xdr:row>
      <xdr:rowOff>66675</xdr:rowOff>
    </xdr:from>
    <xdr:to>
      <xdr:col>15</xdr:col>
      <xdr:colOff>1338825</xdr:colOff>
      <xdr:row>45</xdr:row>
      <xdr:rowOff>138675</xdr:rowOff>
    </xdr:to>
    <xdr:sp macro="" textlink="">
      <xdr:nvSpPr>
        <xdr:cNvPr id="66" name="Isosceles Triangle 65"/>
        <xdr:cNvSpPr/>
      </xdr:nvSpPr>
      <xdr:spPr>
        <a:xfrm rot="10800000">
          <a:off x="951547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mc:AlternateContent xmlns:mc="http://schemas.openxmlformats.org/markup-compatibility/2006">
    <mc:Choice xmlns:a14="http://schemas.microsoft.com/office/drawing/2010/main" Requires="a14">
      <xdr:twoCellAnchor>
        <xdr:from>
          <xdr:col>24</xdr:col>
          <xdr:colOff>447675</xdr:colOff>
          <xdr:row>55</xdr:row>
          <xdr:rowOff>104775</xdr:rowOff>
        </xdr:from>
        <xdr:to>
          <xdr:col>25</xdr:col>
          <xdr:colOff>266700</xdr:colOff>
          <xdr:row>56</xdr:row>
          <xdr:rowOff>142875</xdr:rowOff>
        </xdr:to>
        <xdr:sp macro="" textlink="">
          <xdr:nvSpPr>
            <xdr:cNvPr id="5132" name="Button 12" hidden="1">
              <a:extLst>
                <a:ext uri="{63B3BB69-23CF-44E3-9099-C40C66FF867C}">
                  <a14:compatExt spid="_x0000_s5132"/>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Save</a:t>
              </a:r>
            </a:p>
          </xdr:txBody>
        </xdr:sp>
        <xdr:clientData fPrintsWithSheet="0"/>
      </xdr:twoCellAnchor>
    </mc:Choice>
    <mc:Fallback/>
  </mc:AlternateContent>
  <xdr:twoCellAnchor>
    <xdr:from>
      <xdr:col>22</xdr:col>
      <xdr:colOff>1266825</xdr:colOff>
      <xdr:row>45</xdr:row>
      <xdr:rowOff>66675</xdr:rowOff>
    </xdr:from>
    <xdr:to>
      <xdr:col>22</xdr:col>
      <xdr:colOff>1338825</xdr:colOff>
      <xdr:row>45</xdr:row>
      <xdr:rowOff>138675</xdr:rowOff>
    </xdr:to>
    <xdr:sp macro="" textlink="">
      <xdr:nvSpPr>
        <xdr:cNvPr id="68" name="Isosceles Triangle 67"/>
        <xdr:cNvSpPr/>
      </xdr:nvSpPr>
      <xdr:spPr>
        <a:xfrm rot="10800000">
          <a:off x="951547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367814</xdr:colOff>
      <xdr:row>45</xdr:row>
      <xdr:rowOff>62280</xdr:rowOff>
    </xdr:from>
    <xdr:to>
      <xdr:col>20</xdr:col>
      <xdr:colOff>439814</xdr:colOff>
      <xdr:row>45</xdr:row>
      <xdr:rowOff>134280</xdr:rowOff>
    </xdr:to>
    <xdr:sp macro="" textlink="">
      <xdr:nvSpPr>
        <xdr:cNvPr id="69" name="Isosceles Triangle 68"/>
        <xdr:cNvSpPr/>
      </xdr:nvSpPr>
      <xdr:spPr>
        <a:xfrm rot="10800000">
          <a:off x="5854214" y="897768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479916</xdr:colOff>
      <xdr:row>45</xdr:row>
      <xdr:rowOff>0</xdr:rowOff>
    </xdr:from>
    <xdr:to>
      <xdr:col>20</xdr:col>
      <xdr:colOff>479916</xdr:colOff>
      <xdr:row>45</xdr:row>
      <xdr:rowOff>180000</xdr:rowOff>
    </xdr:to>
    <xdr:cxnSp macro="">
      <xdr:nvCxnSpPr>
        <xdr:cNvPr id="70" name="Straight Connector 69"/>
        <xdr:cNvCxnSpPr/>
      </xdr:nvCxnSpPr>
      <xdr:spPr>
        <a:xfrm>
          <a:off x="5966316" y="8915400"/>
          <a:ext cx="0" cy="18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1266825</xdr:colOff>
      <xdr:row>45</xdr:row>
      <xdr:rowOff>66675</xdr:rowOff>
    </xdr:from>
    <xdr:to>
      <xdr:col>24</xdr:col>
      <xdr:colOff>1338825</xdr:colOff>
      <xdr:row>45</xdr:row>
      <xdr:rowOff>138675</xdr:rowOff>
    </xdr:to>
    <xdr:sp macro="" textlink="">
      <xdr:nvSpPr>
        <xdr:cNvPr id="71" name="Isosceles Triangle 70"/>
        <xdr:cNvSpPr/>
      </xdr:nvSpPr>
      <xdr:spPr>
        <a:xfrm rot="10800000">
          <a:off x="1227772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1266825</xdr:colOff>
      <xdr:row>62</xdr:row>
      <xdr:rowOff>66675</xdr:rowOff>
    </xdr:from>
    <xdr:to>
      <xdr:col>12</xdr:col>
      <xdr:colOff>1338825</xdr:colOff>
      <xdr:row>62</xdr:row>
      <xdr:rowOff>138675</xdr:rowOff>
    </xdr:to>
    <xdr:sp macro="" textlink="">
      <xdr:nvSpPr>
        <xdr:cNvPr id="74" name="Isosceles Triangle 73"/>
        <xdr:cNvSpPr/>
      </xdr:nvSpPr>
      <xdr:spPr>
        <a:xfrm rot="10800000">
          <a:off x="951547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15</xdr:col>
      <xdr:colOff>1266825</xdr:colOff>
      <xdr:row>62</xdr:row>
      <xdr:rowOff>66675</xdr:rowOff>
    </xdr:from>
    <xdr:to>
      <xdr:col>15</xdr:col>
      <xdr:colOff>1338825</xdr:colOff>
      <xdr:row>62</xdr:row>
      <xdr:rowOff>138675</xdr:rowOff>
    </xdr:to>
    <xdr:sp macro="" textlink="">
      <xdr:nvSpPr>
        <xdr:cNvPr id="75" name="Isosceles Triangle 74"/>
        <xdr:cNvSpPr/>
      </xdr:nvSpPr>
      <xdr:spPr>
        <a:xfrm rot="10800000">
          <a:off x="1227772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1266825</xdr:colOff>
      <xdr:row>78</xdr:row>
      <xdr:rowOff>66675</xdr:rowOff>
    </xdr:from>
    <xdr:to>
      <xdr:col>12</xdr:col>
      <xdr:colOff>1338825</xdr:colOff>
      <xdr:row>78</xdr:row>
      <xdr:rowOff>138675</xdr:rowOff>
    </xdr:to>
    <xdr:sp macro="" textlink="">
      <xdr:nvSpPr>
        <xdr:cNvPr id="76" name="Isosceles Triangle 75"/>
        <xdr:cNvSpPr/>
      </xdr:nvSpPr>
      <xdr:spPr>
        <a:xfrm rot="10800000">
          <a:off x="9515475" y="1239202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mc:AlternateContent xmlns:mc="http://schemas.openxmlformats.org/markup-compatibility/2006">
    <mc:Choice xmlns:a14="http://schemas.microsoft.com/office/drawing/2010/main" Requires="a14">
      <xdr:twoCellAnchor>
        <xdr:from>
          <xdr:col>15</xdr:col>
          <xdr:colOff>447675</xdr:colOff>
          <xdr:row>118</xdr:row>
          <xdr:rowOff>104775</xdr:rowOff>
        </xdr:from>
        <xdr:to>
          <xdr:col>16</xdr:col>
          <xdr:colOff>266700</xdr:colOff>
          <xdr:row>119</xdr:row>
          <xdr:rowOff>142875</xdr:rowOff>
        </xdr:to>
        <xdr:sp macro="" textlink="">
          <xdr:nvSpPr>
            <xdr:cNvPr id="5133" name="Button 13" hidden="1">
              <a:extLst>
                <a:ext uri="{63B3BB69-23CF-44E3-9099-C40C66FF867C}">
                  <a14:compatExt spid="_x0000_s5133"/>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Save</a:t>
              </a:r>
            </a:p>
          </xdr:txBody>
        </xdr:sp>
        <xdr:clientData fPrintsWithSheet="0"/>
      </xdr:twoCellAnchor>
    </mc:Choice>
    <mc:Fallback/>
  </mc:AlternateContent>
  <xdr:twoCellAnchor>
    <xdr:from>
      <xdr:col>10</xdr:col>
      <xdr:colOff>339239</xdr:colOff>
      <xdr:row>112</xdr:row>
      <xdr:rowOff>62280</xdr:rowOff>
    </xdr:from>
    <xdr:to>
      <xdr:col>10</xdr:col>
      <xdr:colOff>411239</xdr:colOff>
      <xdr:row>112</xdr:row>
      <xdr:rowOff>134280</xdr:rowOff>
    </xdr:to>
    <xdr:sp macro="" textlink="">
      <xdr:nvSpPr>
        <xdr:cNvPr id="78" name="Isosceles Triangle 77"/>
        <xdr:cNvSpPr/>
      </xdr:nvSpPr>
      <xdr:spPr>
        <a:xfrm rot="10800000">
          <a:off x="5825639" y="1694058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10</xdr:col>
      <xdr:colOff>451341</xdr:colOff>
      <xdr:row>112</xdr:row>
      <xdr:rowOff>0</xdr:rowOff>
    </xdr:from>
    <xdr:to>
      <xdr:col>10</xdr:col>
      <xdr:colOff>451341</xdr:colOff>
      <xdr:row>112</xdr:row>
      <xdr:rowOff>180000</xdr:rowOff>
    </xdr:to>
    <xdr:cxnSp macro="">
      <xdr:nvCxnSpPr>
        <xdr:cNvPr id="79" name="Straight Connector 78"/>
        <xdr:cNvCxnSpPr/>
      </xdr:nvCxnSpPr>
      <xdr:spPr>
        <a:xfrm>
          <a:off x="5937741" y="16878300"/>
          <a:ext cx="0" cy="18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1257300</xdr:colOff>
      <xdr:row>112</xdr:row>
      <xdr:rowOff>66675</xdr:rowOff>
    </xdr:from>
    <xdr:to>
      <xdr:col>14</xdr:col>
      <xdr:colOff>1329300</xdr:colOff>
      <xdr:row>112</xdr:row>
      <xdr:rowOff>138675</xdr:rowOff>
    </xdr:to>
    <xdr:sp macro="" textlink="">
      <xdr:nvSpPr>
        <xdr:cNvPr id="80" name="Isosceles Triangle 79"/>
        <xdr:cNvSpPr/>
      </xdr:nvSpPr>
      <xdr:spPr>
        <a:xfrm rot="10800000">
          <a:off x="11249025" y="210597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mc:AlternateContent xmlns:mc="http://schemas.openxmlformats.org/markup-compatibility/2006">
    <mc:Choice xmlns:a14="http://schemas.microsoft.com/office/drawing/2010/main" Requires="a14">
      <xdr:twoCellAnchor>
        <xdr:from>
          <xdr:col>39</xdr:col>
          <xdr:colOff>447675</xdr:colOff>
          <xdr:row>53</xdr:row>
          <xdr:rowOff>104775</xdr:rowOff>
        </xdr:from>
        <xdr:to>
          <xdr:col>40</xdr:col>
          <xdr:colOff>266700</xdr:colOff>
          <xdr:row>54</xdr:row>
          <xdr:rowOff>142875</xdr:rowOff>
        </xdr:to>
        <xdr:sp macro="" textlink="">
          <xdr:nvSpPr>
            <xdr:cNvPr id="5134" name="Button 14" hidden="1">
              <a:extLst>
                <a:ext uri="{63B3BB69-23CF-44E3-9099-C40C66FF867C}">
                  <a14:compatExt spid="_x0000_s5134"/>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Save</a:t>
              </a:r>
            </a:p>
          </xdr:txBody>
        </xdr:sp>
        <xdr:clientData fPrintsWithSheet="0"/>
      </xdr:twoCellAnchor>
    </mc:Choice>
    <mc:Fallback/>
  </mc:AlternateContent>
  <xdr:twoCellAnchor>
    <xdr:from>
      <xdr:col>37</xdr:col>
      <xdr:colOff>1266825</xdr:colOff>
      <xdr:row>45</xdr:row>
      <xdr:rowOff>66675</xdr:rowOff>
    </xdr:from>
    <xdr:to>
      <xdr:col>37</xdr:col>
      <xdr:colOff>1338825</xdr:colOff>
      <xdr:row>45</xdr:row>
      <xdr:rowOff>138675</xdr:rowOff>
    </xdr:to>
    <xdr:sp macro="" textlink="">
      <xdr:nvSpPr>
        <xdr:cNvPr id="82" name="Isosceles Triangle 81"/>
        <xdr:cNvSpPr/>
      </xdr:nvSpPr>
      <xdr:spPr>
        <a:xfrm rot="10800000">
          <a:off x="2022157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35</xdr:col>
      <xdr:colOff>367814</xdr:colOff>
      <xdr:row>45</xdr:row>
      <xdr:rowOff>62280</xdr:rowOff>
    </xdr:from>
    <xdr:to>
      <xdr:col>35</xdr:col>
      <xdr:colOff>439814</xdr:colOff>
      <xdr:row>45</xdr:row>
      <xdr:rowOff>134280</xdr:rowOff>
    </xdr:to>
    <xdr:sp macro="" textlink="">
      <xdr:nvSpPr>
        <xdr:cNvPr id="83" name="Isosceles Triangle 82"/>
        <xdr:cNvSpPr/>
      </xdr:nvSpPr>
      <xdr:spPr>
        <a:xfrm rot="10800000">
          <a:off x="16560314" y="897768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35</xdr:col>
      <xdr:colOff>479916</xdr:colOff>
      <xdr:row>45</xdr:row>
      <xdr:rowOff>0</xdr:rowOff>
    </xdr:from>
    <xdr:to>
      <xdr:col>35</xdr:col>
      <xdr:colOff>479916</xdr:colOff>
      <xdr:row>45</xdr:row>
      <xdr:rowOff>180000</xdr:rowOff>
    </xdr:to>
    <xdr:cxnSp macro="">
      <xdr:nvCxnSpPr>
        <xdr:cNvPr id="84" name="Straight Connector 83"/>
        <xdr:cNvCxnSpPr/>
      </xdr:nvCxnSpPr>
      <xdr:spPr>
        <a:xfrm>
          <a:off x="16672416" y="8915400"/>
          <a:ext cx="0" cy="18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1266825</xdr:colOff>
      <xdr:row>45</xdr:row>
      <xdr:rowOff>66675</xdr:rowOff>
    </xdr:from>
    <xdr:to>
      <xdr:col>39</xdr:col>
      <xdr:colOff>1338825</xdr:colOff>
      <xdr:row>45</xdr:row>
      <xdr:rowOff>138675</xdr:rowOff>
    </xdr:to>
    <xdr:sp macro="" textlink="">
      <xdr:nvSpPr>
        <xdr:cNvPr id="85" name="Isosceles Triangle 84"/>
        <xdr:cNvSpPr/>
      </xdr:nvSpPr>
      <xdr:spPr>
        <a:xfrm rot="10800000">
          <a:off x="2298382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mc:AlternateContent xmlns:mc="http://schemas.openxmlformats.org/markup-compatibility/2006">
    <mc:Choice xmlns:a14="http://schemas.microsoft.com/office/drawing/2010/main" Requires="a14">
      <xdr:twoCellAnchor>
        <xdr:from>
          <xdr:col>48</xdr:col>
          <xdr:colOff>447675</xdr:colOff>
          <xdr:row>53</xdr:row>
          <xdr:rowOff>104775</xdr:rowOff>
        </xdr:from>
        <xdr:to>
          <xdr:col>49</xdr:col>
          <xdr:colOff>266700</xdr:colOff>
          <xdr:row>54</xdr:row>
          <xdr:rowOff>142875</xdr:rowOff>
        </xdr:to>
        <xdr:sp macro="" textlink="">
          <xdr:nvSpPr>
            <xdr:cNvPr id="5135" name="Button 15" hidden="1">
              <a:extLst>
                <a:ext uri="{63B3BB69-23CF-44E3-9099-C40C66FF867C}">
                  <a14:compatExt spid="_x0000_s5135"/>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Save</a:t>
              </a:r>
            </a:p>
          </xdr:txBody>
        </xdr:sp>
        <xdr:clientData fPrintsWithSheet="0"/>
      </xdr:twoCellAnchor>
    </mc:Choice>
    <mc:Fallback/>
  </mc:AlternateContent>
  <xdr:twoCellAnchor>
    <xdr:from>
      <xdr:col>46</xdr:col>
      <xdr:colOff>1266825</xdr:colOff>
      <xdr:row>45</xdr:row>
      <xdr:rowOff>66675</xdr:rowOff>
    </xdr:from>
    <xdr:to>
      <xdr:col>46</xdr:col>
      <xdr:colOff>1338825</xdr:colOff>
      <xdr:row>45</xdr:row>
      <xdr:rowOff>138675</xdr:rowOff>
    </xdr:to>
    <xdr:sp macro="" textlink="">
      <xdr:nvSpPr>
        <xdr:cNvPr id="87" name="Isosceles Triangle 86"/>
        <xdr:cNvSpPr/>
      </xdr:nvSpPr>
      <xdr:spPr>
        <a:xfrm rot="10800000">
          <a:off x="3033712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44</xdr:col>
      <xdr:colOff>367814</xdr:colOff>
      <xdr:row>45</xdr:row>
      <xdr:rowOff>62280</xdr:rowOff>
    </xdr:from>
    <xdr:to>
      <xdr:col>44</xdr:col>
      <xdr:colOff>439814</xdr:colOff>
      <xdr:row>45</xdr:row>
      <xdr:rowOff>134280</xdr:rowOff>
    </xdr:to>
    <xdr:sp macro="" textlink="">
      <xdr:nvSpPr>
        <xdr:cNvPr id="88" name="Isosceles Triangle 87"/>
        <xdr:cNvSpPr/>
      </xdr:nvSpPr>
      <xdr:spPr>
        <a:xfrm rot="10800000">
          <a:off x="26675864" y="897768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44</xdr:col>
      <xdr:colOff>479916</xdr:colOff>
      <xdr:row>45</xdr:row>
      <xdr:rowOff>0</xdr:rowOff>
    </xdr:from>
    <xdr:to>
      <xdr:col>44</xdr:col>
      <xdr:colOff>479916</xdr:colOff>
      <xdr:row>45</xdr:row>
      <xdr:rowOff>180000</xdr:rowOff>
    </xdr:to>
    <xdr:cxnSp macro="">
      <xdr:nvCxnSpPr>
        <xdr:cNvPr id="89" name="Straight Connector 88"/>
        <xdr:cNvCxnSpPr/>
      </xdr:nvCxnSpPr>
      <xdr:spPr>
        <a:xfrm>
          <a:off x="26787966" y="8915400"/>
          <a:ext cx="0" cy="18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1266825</xdr:colOff>
      <xdr:row>45</xdr:row>
      <xdr:rowOff>66675</xdr:rowOff>
    </xdr:from>
    <xdr:to>
      <xdr:col>48</xdr:col>
      <xdr:colOff>1338825</xdr:colOff>
      <xdr:row>45</xdr:row>
      <xdr:rowOff>138675</xdr:rowOff>
    </xdr:to>
    <xdr:sp macro="" textlink="">
      <xdr:nvSpPr>
        <xdr:cNvPr id="90" name="Isosceles Triangle 89"/>
        <xdr:cNvSpPr/>
      </xdr:nvSpPr>
      <xdr:spPr>
        <a:xfrm rot="10800000">
          <a:off x="3309937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mc:AlternateContent xmlns:mc="http://schemas.openxmlformats.org/markup-compatibility/2006">
    <mc:Choice xmlns:a14="http://schemas.microsoft.com/office/drawing/2010/main" Requires="a14">
      <xdr:twoCellAnchor>
        <xdr:from>
          <xdr:col>57</xdr:col>
          <xdr:colOff>447675</xdr:colOff>
          <xdr:row>53</xdr:row>
          <xdr:rowOff>104775</xdr:rowOff>
        </xdr:from>
        <xdr:to>
          <xdr:col>58</xdr:col>
          <xdr:colOff>266700</xdr:colOff>
          <xdr:row>54</xdr:row>
          <xdr:rowOff>142875</xdr:rowOff>
        </xdr:to>
        <xdr:sp macro="" textlink="">
          <xdr:nvSpPr>
            <xdr:cNvPr id="5136" name="Button 16" hidden="1">
              <a:extLst>
                <a:ext uri="{63B3BB69-23CF-44E3-9099-C40C66FF867C}">
                  <a14:compatExt spid="_x0000_s5136"/>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Calibri"/>
                </a:rPr>
                <a:t>Save</a:t>
              </a:r>
            </a:p>
          </xdr:txBody>
        </xdr:sp>
        <xdr:clientData fPrintsWithSheet="0"/>
      </xdr:twoCellAnchor>
    </mc:Choice>
    <mc:Fallback/>
  </mc:AlternateContent>
  <xdr:twoCellAnchor>
    <xdr:from>
      <xdr:col>55</xdr:col>
      <xdr:colOff>1266825</xdr:colOff>
      <xdr:row>45</xdr:row>
      <xdr:rowOff>66675</xdr:rowOff>
    </xdr:from>
    <xdr:to>
      <xdr:col>55</xdr:col>
      <xdr:colOff>1338825</xdr:colOff>
      <xdr:row>45</xdr:row>
      <xdr:rowOff>138675</xdr:rowOff>
    </xdr:to>
    <xdr:sp macro="" textlink="">
      <xdr:nvSpPr>
        <xdr:cNvPr id="92" name="Isosceles Triangle 91"/>
        <xdr:cNvSpPr/>
      </xdr:nvSpPr>
      <xdr:spPr>
        <a:xfrm rot="10800000">
          <a:off x="4045267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53</xdr:col>
      <xdr:colOff>367814</xdr:colOff>
      <xdr:row>45</xdr:row>
      <xdr:rowOff>62280</xdr:rowOff>
    </xdr:from>
    <xdr:to>
      <xdr:col>53</xdr:col>
      <xdr:colOff>439814</xdr:colOff>
      <xdr:row>45</xdr:row>
      <xdr:rowOff>134280</xdr:rowOff>
    </xdr:to>
    <xdr:sp macro="" textlink="">
      <xdr:nvSpPr>
        <xdr:cNvPr id="93" name="Isosceles Triangle 92"/>
        <xdr:cNvSpPr/>
      </xdr:nvSpPr>
      <xdr:spPr>
        <a:xfrm rot="10800000">
          <a:off x="36791414" y="897768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53</xdr:col>
      <xdr:colOff>479916</xdr:colOff>
      <xdr:row>45</xdr:row>
      <xdr:rowOff>0</xdr:rowOff>
    </xdr:from>
    <xdr:to>
      <xdr:col>53</xdr:col>
      <xdr:colOff>479916</xdr:colOff>
      <xdr:row>45</xdr:row>
      <xdr:rowOff>180000</xdr:rowOff>
    </xdr:to>
    <xdr:cxnSp macro="">
      <xdr:nvCxnSpPr>
        <xdr:cNvPr id="94" name="Straight Connector 93"/>
        <xdr:cNvCxnSpPr/>
      </xdr:nvCxnSpPr>
      <xdr:spPr>
        <a:xfrm>
          <a:off x="36903516" y="8915400"/>
          <a:ext cx="0" cy="180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1266825</xdr:colOff>
      <xdr:row>45</xdr:row>
      <xdr:rowOff>66675</xdr:rowOff>
    </xdr:from>
    <xdr:to>
      <xdr:col>57</xdr:col>
      <xdr:colOff>1338825</xdr:colOff>
      <xdr:row>45</xdr:row>
      <xdr:rowOff>138675</xdr:rowOff>
    </xdr:to>
    <xdr:sp macro="" textlink="">
      <xdr:nvSpPr>
        <xdr:cNvPr id="95" name="Isosceles Triangle 94"/>
        <xdr:cNvSpPr/>
      </xdr:nvSpPr>
      <xdr:spPr>
        <a:xfrm rot="10800000">
          <a:off x="43214925" y="8982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1257300</xdr:colOff>
      <xdr:row>51</xdr:row>
      <xdr:rowOff>66675</xdr:rowOff>
    </xdr:from>
    <xdr:to>
      <xdr:col>12</xdr:col>
      <xdr:colOff>1329300</xdr:colOff>
      <xdr:row>51</xdr:row>
      <xdr:rowOff>138675</xdr:rowOff>
    </xdr:to>
    <xdr:sp macro="" textlink="">
      <xdr:nvSpPr>
        <xdr:cNvPr id="96" name="Isosceles Triangle 95"/>
        <xdr:cNvSpPr/>
      </xdr:nvSpPr>
      <xdr:spPr>
        <a:xfrm rot="10800000">
          <a:off x="9505950" y="10125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22</xdr:col>
      <xdr:colOff>1257300</xdr:colOff>
      <xdr:row>51</xdr:row>
      <xdr:rowOff>66675</xdr:rowOff>
    </xdr:from>
    <xdr:to>
      <xdr:col>22</xdr:col>
      <xdr:colOff>1329300</xdr:colOff>
      <xdr:row>51</xdr:row>
      <xdr:rowOff>138675</xdr:rowOff>
    </xdr:to>
    <xdr:sp macro="" textlink="">
      <xdr:nvSpPr>
        <xdr:cNvPr id="97" name="Isosceles Triangle 96"/>
        <xdr:cNvSpPr/>
      </xdr:nvSpPr>
      <xdr:spPr>
        <a:xfrm rot="10800000">
          <a:off x="9505950" y="101250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1257300</xdr:colOff>
      <xdr:row>64</xdr:row>
      <xdr:rowOff>57150</xdr:rowOff>
    </xdr:from>
    <xdr:to>
      <xdr:col>12</xdr:col>
      <xdr:colOff>1329300</xdr:colOff>
      <xdr:row>64</xdr:row>
      <xdr:rowOff>129150</xdr:rowOff>
    </xdr:to>
    <xdr:sp macro="" textlink="">
      <xdr:nvSpPr>
        <xdr:cNvPr id="98" name="Isosceles Triangle 97"/>
        <xdr:cNvSpPr/>
      </xdr:nvSpPr>
      <xdr:spPr>
        <a:xfrm rot="10800000">
          <a:off x="9505950" y="12763500"/>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15</xdr:col>
      <xdr:colOff>1257300</xdr:colOff>
      <xdr:row>69</xdr:row>
      <xdr:rowOff>66675</xdr:rowOff>
    </xdr:from>
    <xdr:to>
      <xdr:col>15</xdr:col>
      <xdr:colOff>1329300</xdr:colOff>
      <xdr:row>69</xdr:row>
      <xdr:rowOff>138675</xdr:rowOff>
    </xdr:to>
    <xdr:sp macro="" textlink="">
      <xdr:nvSpPr>
        <xdr:cNvPr id="99" name="Isosceles Triangle 98"/>
        <xdr:cNvSpPr/>
      </xdr:nvSpPr>
      <xdr:spPr>
        <a:xfrm rot="10800000">
          <a:off x="12382500" y="1357312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14</xdr:col>
      <xdr:colOff>1266825</xdr:colOff>
      <xdr:row>114</xdr:row>
      <xdr:rowOff>66675</xdr:rowOff>
    </xdr:from>
    <xdr:to>
      <xdr:col>14</xdr:col>
      <xdr:colOff>1338825</xdr:colOff>
      <xdr:row>114</xdr:row>
      <xdr:rowOff>138675</xdr:rowOff>
    </xdr:to>
    <xdr:sp macro="" textlink="">
      <xdr:nvSpPr>
        <xdr:cNvPr id="55" name="Isosceles Triangle 54"/>
        <xdr:cNvSpPr/>
      </xdr:nvSpPr>
      <xdr:spPr>
        <a:xfrm rot="10800000">
          <a:off x="11258550" y="21440775"/>
          <a:ext cx="72000" cy="72000"/>
        </a:xfrm>
        <a:prstGeom prst="triangl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tables/table1.xml><?xml version="1.0" encoding="utf-8"?>
<table xmlns="http://schemas.openxmlformats.org/spreadsheetml/2006/main" id="1" name="Table1" displayName="Table1" ref="A1:E61" totalsRowShown="0" headerRowDxfId="6" dataDxfId="5">
  <autoFilter ref="A1:E61"/>
  <sortState ref="A2:E61">
    <sortCondition ref="A2:A61"/>
    <sortCondition ref="B2:B61"/>
    <sortCondition ref="C2:C61"/>
  </sortState>
  <tableColumns count="5">
    <tableColumn id="1" name="Section" dataDxfId="4"/>
    <tableColumn id="2" name="Sub Section" dataDxfId="3"/>
    <tableColumn id="3" name="Item" dataDxfId="2"/>
    <tableColumn id="5" name="Adams" dataDxfId="1"/>
    <tableColumn id="4" name="Comment" dataDxfId="0"/>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solidFill>
            <a:sysClr val="windowText" lastClr="000000"/>
          </a:solidFill>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48.xml"/><Relationship Id="rId13" Type="http://schemas.openxmlformats.org/officeDocument/2006/relationships/ctrlProp" Target="../ctrlProps/ctrlProp53.xml"/><Relationship Id="rId18" Type="http://schemas.openxmlformats.org/officeDocument/2006/relationships/ctrlProp" Target="../ctrlProps/ctrlProp58.xml"/><Relationship Id="rId3" Type="http://schemas.openxmlformats.org/officeDocument/2006/relationships/vmlDrawing" Target="../drawings/vmlDrawing2.vml"/><Relationship Id="rId21" Type="http://schemas.openxmlformats.org/officeDocument/2006/relationships/ctrlProp" Target="../ctrlProps/ctrlProp61.xml"/><Relationship Id="rId7" Type="http://schemas.openxmlformats.org/officeDocument/2006/relationships/ctrlProp" Target="../ctrlProps/ctrlProp47.xml"/><Relationship Id="rId12" Type="http://schemas.openxmlformats.org/officeDocument/2006/relationships/ctrlProp" Target="../ctrlProps/ctrlProp52.xml"/><Relationship Id="rId17" Type="http://schemas.openxmlformats.org/officeDocument/2006/relationships/ctrlProp" Target="../ctrlProps/ctrlProp57.xml"/><Relationship Id="rId2" Type="http://schemas.openxmlformats.org/officeDocument/2006/relationships/drawing" Target="../drawings/drawing2.xml"/><Relationship Id="rId16" Type="http://schemas.openxmlformats.org/officeDocument/2006/relationships/ctrlProp" Target="../ctrlProps/ctrlProp56.xml"/><Relationship Id="rId20" Type="http://schemas.openxmlformats.org/officeDocument/2006/relationships/ctrlProp" Target="../ctrlProps/ctrlProp60.xml"/><Relationship Id="rId1" Type="http://schemas.openxmlformats.org/officeDocument/2006/relationships/printerSettings" Target="../printerSettings/printerSettings2.bin"/><Relationship Id="rId6" Type="http://schemas.openxmlformats.org/officeDocument/2006/relationships/ctrlProp" Target="../ctrlProps/ctrlProp46.xml"/><Relationship Id="rId11" Type="http://schemas.openxmlformats.org/officeDocument/2006/relationships/ctrlProp" Target="../ctrlProps/ctrlProp51.xml"/><Relationship Id="rId5" Type="http://schemas.openxmlformats.org/officeDocument/2006/relationships/ctrlProp" Target="../ctrlProps/ctrlProp45.xml"/><Relationship Id="rId15" Type="http://schemas.openxmlformats.org/officeDocument/2006/relationships/ctrlProp" Target="../ctrlProps/ctrlProp55.xml"/><Relationship Id="rId10" Type="http://schemas.openxmlformats.org/officeDocument/2006/relationships/ctrlProp" Target="../ctrlProps/ctrlProp50.xml"/><Relationship Id="rId19" Type="http://schemas.openxmlformats.org/officeDocument/2006/relationships/ctrlProp" Target="../ctrlProps/ctrlProp59.xml"/><Relationship Id="rId4" Type="http://schemas.openxmlformats.org/officeDocument/2006/relationships/ctrlProp" Target="../ctrlProps/ctrlProp44.xml"/><Relationship Id="rId9" Type="http://schemas.openxmlformats.org/officeDocument/2006/relationships/ctrlProp" Target="../ctrlProps/ctrlProp49.xml"/><Relationship Id="rId14" Type="http://schemas.openxmlformats.org/officeDocument/2006/relationships/ctrlProp" Target="../ctrlProps/ctrlProp54.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7.xml"/><Relationship Id="rId3" Type="http://schemas.openxmlformats.org/officeDocument/2006/relationships/ctrlProp" Target="../ctrlProps/ctrlProp62.xml"/><Relationship Id="rId7" Type="http://schemas.openxmlformats.org/officeDocument/2006/relationships/ctrlProp" Target="../ctrlProps/ctrlProp66.xml"/><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ctrlProp" Target="../ctrlProps/ctrlProp65.xml"/><Relationship Id="rId11" Type="http://schemas.openxmlformats.org/officeDocument/2006/relationships/ctrlProp" Target="../ctrlProps/ctrlProp70.xml"/><Relationship Id="rId5" Type="http://schemas.openxmlformats.org/officeDocument/2006/relationships/ctrlProp" Target="../ctrlProps/ctrlProp64.xml"/><Relationship Id="rId10" Type="http://schemas.openxmlformats.org/officeDocument/2006/relationships/ctrlProp" Target="../ctrlProps/ctrlProp69.xml"/><Relationship Id="rId4" Type="http://schemas.openxmlformats.org/officeDocument/2006/relationships/ctrlProp" Target="../ctrlProps/ctrlProp63.xml"/><Relationship Id="rId9" Type="http://schemas.openxmlformats.org/officeDocument/2006/relationships/ctrlProp" Target="../ctrlProps/ctrlProp68.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AK99"/>
  <sheetViews>
    <sheetView showGridLines="0" showRowColHeaders="0" tabSelected="1" zoomScaleNormal="100" workbookViewId="0">
      <selection activeCell="B2" sqref="B2"/>
    </sheetView>
  </sheetViews>
  <sheetFormatPr defaultRowHeight="15" x14ac:dyDescent="0.25"/>
  <cols>
    <col min="1" max="1" width="3.140625" customWidth="1"/>
    <col min="2" max="6" width="10.7109375" customWidth="1"/>
    <col min="7" max="7" width="23" customWidth="1"/>
    <col min="8" max="8" width="9.140625" customWidth="1"/>
    <col min="9" max="22" width="10.7109375" customWidth="1"/>
    <col min="23" max="24" width="15.42578125" customWidth="1"/>
    <col min="25" max="25" width="10.7109375" customWidth="1"/>
    <col min="26" max="26" width="15.42578125" customWidth="1"/>
    <col min="27" max="29" width="10.7109375" customWidth="1"/>
    <col min="31" max="31" width="4.7109375" customWidth="1"/>
  </cols>
  <sheetData>
    <row r="1" spans="2:21" ht="24.95" customHeight="1" x14ac:dyDescent="0.25">
      <c r="B1" s="168" t="s">
        <v>112</v>
      </c>
      <c r="C1" s="168"/>
      <c r="D1" s="168"/>
      <c r="I1" s="28" t="s">
        <v>79</v>
      </c>
      <c r="J1" s="18"/>
      <c r="L1" s="27" t="s">
        <v>78</v>
      </c>
      <c r="M1" s="26">
        <v>0.01</v>
      </c>
      <c r="N1" s="157" t="s">
        <v>77</v>
      </c>
      <c r="O1" s="157"/>
      <c r="P1" s="157"/>
      <c r="Q1" s="157"/>
      <c r="R1" s="25">
        <v>100</v>
      </c>
    </row>
    <row r="2" spans="2:21" s="18" customFormat="1" ht="33" customHeight="1" x14ac:dyDescent="0.25">
      <c r="B2" s="22" t="s">
        <v>33</v>
      </c>
      <c r="C2" s="21" t="str">
        <f>"+R"</f>
        <v>+R</v>
      </c>
      <c r="D2" s="21" t="s">
        <v>73</v>
      </c>
      <c r="E2" s="23"/>
      <c r="F2" s="22" t="s">
        <v>72</v>
      </c>
      <c r="G2" s="21" t="s">
        <v>69</v>
      </c>
      <c r="H2" s="24"/>
      <c r="I2" s="22" t="s">
        <v>76</v>
      </c>
      <c r="J2" s="22" t="s">
        <v>33</v>
      </c>
      <c r="K2" s="21" t="s">
        <v>75</v>
      </c>
      <c r="L2" s="21" t="s">
        <v>74</v>
      </c>
      <c r="M2" s="21" t="str">
        <f>"+R"</f>
        <v>+R</v>
      </c>
      <c r="N2" s="21" t="s">
        <v>73</v>
      </c>
      <c r="O2" s="23"/>
      <c r="P2" s="22" t="s">
        <v>72</v>
      </c>
      <c r="Q2" s="21" t="s">
        <v>71</v>
      </c>
      <c r="R2" s="22" t="s">
        <v>70</v>
      </c>
      <c r="S2" s="21" t="s">
        <v>69</v>
      </c>
      <c r="T2" s="21" t="s">
        <v>80</v>
      </c>
    </row>
    <row r="3" spans="2:21" ht="17.45" customHeight="1" x14ac:dyDescent="0.25">
      <c r="B3" s="167">
        <v>0</v>
      </c>
      <c r="C3" s="167">
        <v>1</v>
      </c>
      <c r="D3" s="167" t="s">
        <v>68</v>
      </c>
      <c r="E3" s="13"/>
      <c r="F3" s="15">
        <v>1</v>
      </c>
      <c r="G3" s="15" t="s">
        <v>67</v>
      </c>
      <c r="H3" s="18"/>
      <c r="I3" s="162">
        <v>100000</v>
      </c>
      <c r="J3" s="158">
        <v>0</v>
      </c>
      <c r="K3" s="165">
        <v>100.51</v>
      </c>
      <c r="L3" s="165">
        <v>97.47</v>
      </c>
      <c r="M3" s="158">
        <v>1</v>
      </c>
      <c r="N3" s="160">
        <f ca="1">ROUNDDOWN((Notional_Capital*R_Multiple*R_Percentage-Comms_and_Fees)/(Entry_Price-Stop_Price),0)</f>
        <v>296</v>
      </c>
      <c r="O3" s="13"/>
      <c r="P3" s="15">
        <v>1</v>
      </c>
      <c r="Q3" s="15">
        <v>118.79</v>
      </c>
      <c r="R3" s="15">
        <v>0.5</v>
      </c>
      <c r="S3" s="15">
        <f ca="1">N3/2</f>
        <v>148</v>
      </c>
      <c r="T3" s="17">
        <f ca="1">(Q3*S3)-(K3*S3)-Comms_and_Fees</f>
        <v>2605.4400000000005</v>
      </c>
    </row>
    <row r="4" spans="2:21" ht="17.45" customHeight="1" x14ac:dyDescent="0.25">
      <c r="B4" s="167"/>
      <c r="C4" s="167"/>
      <c r="D4" s="167"/>
      <c r="E4" s="13"/>
      <c r="F4" s="15">
        <v>2</v>
      </c>
      <c r="G4" s="15" t="s">
        <v>67</v>
      </c>
      <c r="H4" s="18"/>
      <c r="I4" s="163"/>
      <c r="J4" s="159"/>
      <c r="K4" s="166"/>
      <c r="L4" s="166"/>
      <c r="M4" s="159"/>
      <c r="N4" s="161"/>
      <c r="O4" s="13"/>
      <c r="P4" s="15">
        <v>2</v>
      </c>
      <c r="Q4" s="15">
        <v>126.36</v>
      </c>
      <c r="R4" s="15">
        <v>0.5</v>
      </c>
      <c r="S4" s="15">
        <f ca="1">N3/2</f>
        <v>148</v>
      </c>
      <c r="T4" s="17">
        <f ca="1">(Q4*S4)-(K3*S4)-Comms_and_Fees</f>
        <v>3725.7999999999975</v>
      </c>
    </row>
    <row r="5" spans="2:21" ht="17.45" customHeight="1" x14ac:dyDescent="0.25">
      <c r="B5" s="167">
        <v>1</v>
      </c>
      <c r="C5" s="167">
        <v>1</v>
      </c>
      <c r="D5" s="167" t="s">
        <v>66</v>
      </c>
      <c r="E5" s="13"/>
      <c r="F5" s="15">
        <v>3</v>
      </c>
      <c r="G5" s="15" t="s">
        <v>65</v>
      </c>
      <c r="H5" s="18"/>
      <c r="I5" s="162">
        <v>103456</v>
      </c>
      <c r="J5" s="158">
        <v>1</v>
      </c>
      <c r="K5" s="165">
        <v>102.51</v>
      </c>
      <c r="L5" s="165">
        <v>98.47</v>
      </c>
      <c r="M5" s="158">
        <v>1</v>
      </c>
      <c r="N5" s="160">
        <f ca="1">ROUNDDOWN((Notional_Capital*R_Multiple*R_Percentage-Comms_and_Fees)/(Entry_Price-Stop_Price),0)</f>
        <v>231</v>
      </c>
      <c r="O5" s="13"/>
      <c r="P5" s="15">
        <v>3</v>
      </c>
      <c r="Q5" s="15">
        <v>132.56</v>
      </c>
      <c r="R5" s="15">
        <v>0.5</v>
      </c>
      <c r="S5" s="15">
        <v>116</v>
      </c>
      <c r="T5" s="17">
        <f>(Q5*S5)-(K5*S5)-Comms_and_Fees</f>
        <v>3385.8000000000011</v>
      </c>
    </row>
    <row r="6" spans="2:21" ht="17.45" customHeight="1" x14ac:dyDescent="0.25">
      <c r="B6" s="167"/>
      <c r="C6" s="167"/>
      <c r="D6" s="167"/>
      <c r="E6" s="13"/>
      <c r="F6" s="15">
        <v>4</v>
      </c>
      <c r="G6" s="15" t="s">
        <v>65</v>
      </c>
      <c r="H6" s="18"/>
      <c r="I6" s="163"/>
      <c r="J6" s="159"/>
      <c r="K6" s="166"/>
      <c r="L6" s="166"/>
      <c r="M6" s="159"/>
      <c r="N6" s="161"/>
      <c r="O6" s="13"/>
      <c r="P6" s="15">
        <v>4</v>
      </c>
      <c r="Q6" s="15">
        <v>138.59</v>
      </c>
      <c r="R6" s="15">
        <v>0.5</v>
      </c>
      <c r="S6" s="15">
        <v>115</v>
      </c>
      <c r="T6" s="17">
        <f>(Q6*S6)-(K5*S6)-Comms_and_Fees</f>
        <v>4049.1999999999989</v>
      </c>
    </row>
    <row r="7" spans="2:21" ht="17.45" customHeight="1" x14ac:dyDescent="0.25">
      <c r="B7" s="158">
        <v>2</v>
      </c>
      <c r="C7" s="158">
        <v>0.5</v>
      </c>
      <c r="D7" s="158" t="s">
        <v>64</v>
      </c>
      <c r="E7" s="13"/>
      <c r="F7" s="158">
        <v>5</v>
      </c>
      <c r="G7" s="158" t="s">
        <v>64</v>
      </c>
      <c r="H7" s="18"/>
      <c r="I7" s="162">
        <v>104567</v>
      </c>
      <c r="J7" s="158">
        <v>2</v>
      </c>
      <c r="K7" s="165">
        <v>103.51</v>
      </c>
      <c r="L7" s="165">
        <v>99.47</v>
      </c>
      <c r="M7" s="158">
        <v>0.5</v>
      </c>
      <c r="N7" s="160">
        <f ca="1">ROUNDDOWN((Notional_Capital*R_Multiple*R_Percentage-Comms_and_Fees)/(Entry_Price-Stop_Price),0)</f>
        <v>104</v>
      </c>
      <c r="O7" s="13"/>
      <c r="P7" s="158">
        <v>5</v>
      </c>
      <c r="Q7" s="158">
        <v>145.44</v>
      </c>
      <c r="R7" s="158">
        <v>0.5</v>
      </c>
      <c r="S7" s="158">
        <v>104</v>
      </c>
      <c r="T7" s="162">
        <f>(Q7*S7)-(K7*S7)-Comms_and_Fees</f>
        <v>4260.7199999999993</v>
      </c>
    </row>
    <row r="8" spans="2:21" ht="17.45" customHeight="1" x14ac:dyDescent="0.25">
      <c r="B8" s="159"/>
      <c r="C8" s="159"/>
      <c r="D8" s="159"/>
      <c r="E8" s="13"/>
      <c r="F8" s="159"/>
      <c r="G8" s="159"/>
      <c r="H8" s="18"/>
      <c r="I8" s="163"/>
      <c r="J8" s="159"/>
      <c r="K8" s="166"/>
      <c r="L8" s="166"/>
      <c r="M8" s="159"/>
      <c r="N8" s="161"/>
      <c r="O8" s="13"/>
      <c r="P8" s="159"/>
      <c r="Q8" s="159"/>
      <c r="R8" s="159"/>
      <c r="S8" s="159"/>
      <c r="T8" s="163">
        <f>(Q8*S8)-(K8*S8)-Comms_and_Fees</f>
        <v>-100</v>
      </c>
    </row>
    <row r="9" spans="2:21" ht="17.45" customHeight="1" x14ac:dyDescent="0.25">
      <c r="B9" s="15">
        <v>3</v>
      </c>
      <c r="C9" s="15">
        <v>0.25</v>
      </c>
      <c r="D9" s="20" t="s">
        <v>63</v>
      </c>
      <c r="E9" s="13"/>
      <c r="F9" s="158">
        <v>6</v>
      </c>
      <c r="G9" s="158" t="s">
        <v>62</v>
      </c>
      <c r="H9" s="18"/>
      <c r="I9" s="17">
        <v>105678</v>
      </c>
      <c r="J9" s="15">
        <v>3</v>
      </c>
      <c r="K9" s="16">
        <v>104.51</v>
      </c>
      <c r="L9" s="16">
        <v>101.47</v>
      </c>
      <c r="M9" s="15">
        <v>0.25</v>
      </c>
      <c r="N9" s="19">
        <f ca="1">ROUNDDOWN((Notional_Capital*R_Multiple*R_Percentage-Comms_and_Fees)/(Entry_Price-Stop_Price),0)</f>
        <v>54</v>
      </c>
      <c r="O9" s="13"/>
      <c r="P9" s="158">
        <v>6</v>
      </c>
      <c r="Q9" s="158">
        <v>148.49</v>
      </c>
      <c r="R9" s="158">
        <v>0.5</v>
      </c>
      <c r="S9" s="158">
        <v>108</v>
      </c>
      <c r="T9" s="162">
        <f>(Q9*S9)-(K9*S9)-Comms_and_Fees</f>
        <v>4649.840000000002</v>
      </c>
    </row>
    <row r="10" spans="2:21" ht="17.45" customHeight="1" x14ac:dyDescent="0.25">
      <c r="B10" s="15">
        <v>4</v>
      </c>
      <c r="C10" s="15">
        <v>0.25</v>
      </c>
      <c r="D10" s="15" t="s">
        <v>61</v>
      </c>
      <c r="E10" s="13"/>
      <c r="F10" s="159"/>
      <c r="G10" s="159"/>
      <c r="H10" s="18"/>
      <c r="I10" s="17">
        <v>106789</v>
      </c>
      <c r="J10" s="15">
        <v>4</v>
      </c>
      <c r="K10" s="16">
        <v>105.51</v>
      </c>
      <c r="L10" s="16">
        <v>102.47</v>
      </c>
      <c r="M10" s="15">
        <v>0.25</v>
      </c>
      <c r="N10" s="14">
        <f ca="1">ROUNDDOWN((Notional_Capital*R_Multiple*R_Percentage-Comms_and_Fees)/(Entry_Price-Stop_Price),0)</f>
        <v>54</v>
      </c>
      <c r="O10" s="13"/>
      <c r="P10" s="159"/>
      <c r="Q10" s="159"/>
      <c r="R10" s="159"/>
      <c r="S10" s="159"/>
      <c r="T10" s="163">
        <f>(Q10*S10)-(K10*S10)-Comms_and_Fees</f>
        <v>-100</v>
      </c>
    </row>
    <row r="11" spans="2:21" ht="30.75" customHeight="1" x14ac:dyDescent="0.25">
      <c r="F11" s="180" t="s">
        <v>152</v>
      </c>
      <c r="G11" s="180"/>
      <c r="J11" s="11" t="s">
        <v>658</v>
      </c>
      <c r="K11" s="10">
        <f ca="1">(K3*N3+K5*N5+K7*N7+K9*N9+K10*N10)/N11</f>
        <v>102.21500676589986</v>
      </c>
      <c r="N11" s="12">
        <f ca="1">SUM(N3:N10)</f>
        <v>739</v>
      </c>
      <c r="P11" s="11" t="s">
        <v>60</v>
      </c>
      <c r="Q11" s="10">
        <f ca="1">(Q3*S3+Q4*S4+Q5*S5+Q6*S6+Q7*S7+Q9*S9)/S11</f>
        <v>133.6396346414073</v>
      </c>
      <c r="S11" s="9">
        <f ca="1">SUM(S3:S10)</f>
        <v>739</v>
      </c>
      <c r="T11" s="8">
        <f ca="1">SUM(T3:T10)</f>
        <v>22476.800000000003</v>
      </c>
      <c r="U11" s="7" t="s">
        <v>59</v>
      </c>
    </row>
    <row r="12" spans="2:21" ht="15" customHeight="1" x14ac:dyDescent="0.25">
      <c r="F12" s="181"/>
      <c r="G12" s="181"/>
      <c r="K12" s="6"/>
    </row>
    <row r="13" spans="2:21" ht="15" customHeight="1" x14ac:dyDescent="0.25">
      <c r="F13" s="181"/>
      <c r="G13" s="181"/>
      <c r="I13" t="s">
        <v>58</v>
      </c>
    </row>
    <row r="14" spans="2:21" ht="15" customHeight="1" x14ac:dyDescent="0.25">
      <c r="F14" s="44"/>
      <c r="G14" s="44"/>
      <c r="I14" t="s">
        <v>536</v>
      </c>
    </row>
    <row r="15" spans="2:21" ht="15" customHeight="1" x14ac:dyDescent="0.25">
      <c r="F15" s="44"/>
      <c r="G15" s="44"/>
    </row>
    <row r="16" spans="2:21" ht="15" customHeight="1" x14ac:dyDescent="0.25">
      <c r="F16" s="44"/>
      <c r="G16" s="44"/>
    </row>
    <row r="17" spans="2:23" ht="24.95" customHeight="1" x14ac:dyDescent="0.25">
      <c r="B17" s="52" t="s">
        <v>111</v>
      </c>
      <c r="M17" s="182" t="s">
        <v>81</v>
      </c>
      <c r="N17" s="183"/>
      <c r="O17" s="170" t="s">
        <v>523</v>
      </c>
      <c r="P17" s="170"/>
      <c r="Q17" s="170"/>
      <c r="R17" s="170"/>
      <c r="S17" s="170"/>
      <c r="T17" s="171"/>
      <c r="U17" s="178" t="s">
        <v>535</v>
      </c>
      <c r="V17" s="179"/>
      <c r="W17" s="179"/>
    </row>
    <row r="18" spans="2:23" ht="15" customHeight="1" x14ac:dyDescent="0.25">
      <c r="M18" s="49"/>
      <c r="N18" s="35"/>
      <c r="O18" s="173"/>
      <c r="P18" s="173"/>
      <c r="Q18" s="173"/>
      <c r="R18" s="173"/>
      <c r="S18" s="173"/>
      <c r="T18" s="174"/>
      <c r="U18" s="178"/>
      <c r="V18" s="179"/>
      <c r="W18" s="179"/>
    </row>
    <row r="19" spans="2:23" ht="15" customHeight="1" x14ac:dyDescent="0.25">
      <c r="I19" s="5"/>
      <c r="M19" s="49"/>
      <c r="N19" s="35"/>
      <c r="O19" s="173"/>
      <c r="P19" s="173"/>
      <c r="Q19" s="173"/>
      <c r="R19" s="173"/>
      <c r="S19" s="173"/>
      <c r="T19" s="174"/>
    </row>
    <row r="20" spans="2:23" x14ac:dyDescent="0.25">
      <c r="M20" s="50"/>
      <c r="N20" s="53"/>
      <c r="O20" s="176"/>
      <c r="P20" s="176"/>
      <c r="Q20" s="176"/>
      <c r="R20" s="176"/>
      <c r="S20" s="176"/>
      <c r="T20" s="177"/>
    </row>
    <row r="21" spans="2:23" ht="15" customHeight="1" x14ac:dyDescent="0.25">
      <c r="F21" s="46" t="s">
        <v>108</v>
      </c>
      <c r="G21" s="170" t="s">
        <v>656</v>
      </c>
      <c r="H21" s="170"/>
      <c r="I21" s="170"/>
      <c r="J21" s="171"/>
      <c r="K21" s="45"/>
      <c r="L21" s="45"/>
      <c r="M21" s="45"/>
      <c r="N21" s="45"/>
      <c r="O21" s="45"/>
      <c r="P21" s="45"/>
      <c r="Q21" s="45"/>
      <c r="R21" s="45"/>
      <c r="S21" s="45"/>
      <c r="T21" s="45"/>
    </row>
    <row r="22" spans="2:23" x14ac:dyDescent="0.25">
      <c r="F22" s="48"/>
      <c r="G22" s="173"/>
      <c r="H22" s="173"/>
      <c r="I22" s="173"/>
      <c r="J22" s="174"/>
      <c r="K22" s="45"/>
      <c r="L22" s="45"/>
      <c r="M22" s="184" t="s">
        <v>100</v>
      </c>
      <c r="N22" s="185"/>
      <c r="O22" s="170" t="s">
        <v>657</v>
      </c>
      <c r="P22" s="170"/>
      <c r="Q22" s="170"/>
      <c r="R22" s="170"/>
      <c r="S22" s="170"/>
      <c r="T22" s="171"/>
    </row>
    <row r="23" spans="2:23" x14ac:dyDescent="0.25">
      <c r="F23" s="49"/>
      <c r="G23" s="173"/>
      <c r="H23" s="173"/>
      <c r="I23" s="173"/>
      <c r="J23" s="174"/>
      <c r="M23" s="49"/>
      <c r="N23" s="35"/>
      <c r="O23" s="173"/>
      <c r="P23" s="173"/>
      <c r="Q23" s="173"/>
      <c r="R23" s="173"/>
      <c r="S23" s="173"/>
      <c r="T23" s="174"/>
    </row>
    <row r="24" spans="2:23" x14ac:dyDescent="0.25">
      <c r="F24" s="49"/>
      <c r="G24" s="173"/>
      <c r="H24" s="173"/>
      <c r="I24" s="173"/>
      <c r="J24" s="174"/>
      <c r="M24" s="50"/>
      <c r="N24" s="53"/>
      <c r="O24" s="176"/>
      <c r="P24" s="176"/>
      <c r="Q24" s="176"/>
      <c r="R24" s="176"/>
      <c r="S24" s="176"/>
      <c r="T24" s="177"/>
    </row>
    <row r="25" spans="2:23" x14ac:dyDescent="0.25">
      <c r="F25" s="50"/>
      <c r="G25" s="176"/>
      <c r="H25" s="176"/>
      <c r="I25" s="176"/>
      <c r="J25" s="177"/>
    </row>
    <row r="26" spans="2:23" x14ac:dyDescent="0.25">
      <c r="M26" s="155" t="s">
        <v>632</v>
      </c>
      <c r="N26" s="156"/>
      <c r="O26" s="170" t="s">
        <v>522</v>
      </c>
      <c r="P26" s="170"/>
      <c r="Q26" s="170"/>
      <c r="R26" s="170"/>
      <c r="S26" s="170"/>
      <c r="T26" s="171"/>
    </row>
    <row r="27" spans="2:23" ht="15" customHeight="1" x14ac:dyDescent="0.25">
      <c r="B27" s="155" t="s">
        <v>107</v>
      </c>
      <c r="C27" s="156"/>
      <c r="F27" s="46" t="s">
        <v>109</v>
      </c>
      <c r="G27" s="170" t="s">
        <v>153</v>
      </c>
      <c r="H27" s="170"/>
      <c r="I27" s="170"/>
      <c r="J27" s="171"/>
      <c r="K27" s="1"/>
      <c r="L27" s="1"/>
      <c r="M27" s="57"/>
      <c r="N27" s="58"/>
      <c r="O27" s="173"/>
      <c r="P27" s="173"/>
      <c r="Q27" s="173"/>
      <c r="R27" s="173"/>
      <c r="S27" s="173"/>
      <c r="T27" s="174"/>
    </row>
    <row r="28" spans="2:23" x14ac:dyDescent="0.25">
      <c r="F28" s="49"/>
      <c r="G28" s="173"/>
      <c r="H28" s="173"/>
      <c r="I28" s="173"/>
      <c r="J28" s="174"/>
      <c r="K28" s="1"/>
      <c r="L28" s="1"/>
      <c r="M28" s="59"/>
      <c r="N28" s="60"/>
      <c r="O28" s="176"/>
      <c r="P28" s="176"/>
      <c r="Q28" s="176"/>
      <c r="R28" s="176"/>
      <c r="S28" s="176"/>
      <c r="T28" s="177"/>
    </row>
    <row r="29" spans="2:23" x14ac:dyDescent="0.25">
      <c r="F29" s="49"/>
      <c r="G29" s="173"/>
      <c r="H29" s="173"/>
      <c r="I29" s="173"/>
      <c r="J29" s="174"/>
    </row>
    <row r="30" spans="2:23" x14ac:dyDescent="0.25">
      <c r="F30" s="49"/>
      <c r="G30" s="173"/>
      <c r="H30" s="173"/>
      <c r="I30" s="173"/>
      <c r="J30" s="174"/>
      <c r="M30" s="155" t="s">
        <v>538</v>
      </c>
      <c r="N30" s="156"/>
      <c r="O30" s="170" t="s">
        <v>526</v>
      </c>
      <c r="P30" s="170"/>
      <c r="Q30" s="170"/>
      <c r="R30" s="170"/>
      <c r="S30" s="170"/>
      <c r="T30" s="171"/>
    </row>
    <row r="31" spans="2:23" x14ac:dyDescent="0.25">
      <c r="F31" s="49"/>
      <c r="G31" s="173"/>
      <c r="H31" s="173"/>
      <c r="I31" s="173"/>
      <c r="J31" s="174"/>
      <c r="M31" s="49"/>
      <c r="N31" s="35"/>
      <c r="O31" s="173"/>
      <c r="P31" s="173"/>
      <c r="Q31" s="173"/>
      <c r="R31" s="173"/>
      <c r="S31" s="173"/>
      <c r="T31" s="174"/>
    </row>
    <row r="32" spans="2:23" x14ac:dyDescent="0.25">
      <c r="F32" s="50"/>
      <c r="G32" s="176"/>
      <c r="H32" s="176"/>
      <c r="I32" s="176"/>
      <c r="J32" s="177"/>
      <c r="M32" s="49"/>
      <c r="N32" s="35"/>
      <c r="O32" s="173"/>
      <c r="P32" s="173"/>
      <c r="Q32" s="173"/>
      <c r="R32" s="173"/>
      <c r="S32" s="173"/>
      <c r="T32" s="174"/>
    </row>
    <row r="33" spans="2:35" x14ac:dyDescent="0.25">
      <c r="M33" s="50"/>
      <c r="N33" s="53"/>
      <c r="O33" s="176"/>
      <c r="P33" s="176"/>
      <c r="Q33" s="176"/>
      <c r="R33" s="176"/>
      <c r="S33" s="176"/>
      <c r="T33" s="177"/>
    </row>
    <row r="34" spans="2:35" ht="15" customHeight="1" x14ac:dyDescent="0.25">
      <c r="F34" s="46" t="s">
        <v>110</v>
      </c>
      <c r="G34" s="169" t="s">
        <v>633</v>
      </c>
      <c r="H34" s="170"/>
      <c r="I34" s="170"/>
      <c r="J34" s="171"/>
      <c r="K34" s="45"/>
      <c r="L34" s="45"/>
      <c r="M34" s="45"/>
      <c r="N34" s="45"/>
      <c r="O34" s="45"/>
      <c r="P34" s="45"/>
      <c r="Q34" s="45"/>
      <c r="R34" s="45"/>
      <c r="S34" s="45"/>
      <c r="T34" s="45"/>
    </row>
    <row r="35" spans="2:35" x14ac:dyDescent="0.25">
      <c r="F35" s="66"/>
      <c r="G35" s="172"/>
      <c r="H35" s="173"/>
      <c r="I35" s="173"/>
      <c r="J35" s="174"/>
      <c r="K35" s="45"/>
      <c r="L35" s="45"/>
      <c r="M35" s="78"/>
      <c r="N35" s="78"/>
      <c r="O35" s="69"/>
      <c r="P35" s="69"/>
      <c r="Q35" s="69"/>
      <c r="R35" s="69"/>
      <c r="S35" s="69"/>
      <c r="T35" s="69"/>
    </row>
    <row r="36" spans="2:35" x14ac:dyDescent="0.25">
      <c r="F36" s="66"/>
      <c r="G36" s="172"/>
      <c r="H36" s="173"/>
      <c r="I36" s="173"/>
      <c r="J36" s="174"/>
      <c r="M36" s="35"/>
      <c r="N36" s="35"/>
      <c r="O36" s="69"/>
      <c r="P36" s="69"/>
      <c r="Q36" s="69"/>
      <c r="R36" s="69"/>
      <c r="S36" s="69"/>
      <c r="T36" s="69"/>
    </row>
    <row r="37" spans="2:35" x14ac:dyDescent="0.25">
      <c r="F37" s="66"/>
      <c r="G37" s="172"/>
      <c r="H37" s="173"/>
      <c r="I37" s="173"/>
      <c r="J37" s="174"/>
      <c r="M37" s="35"/>
      <c r="N37" s="35"/>
      <c r="O37" s="69"/>
      <c r="P37" s="69"/>
      <c r="Q37" s="69"/>
      <c r="R37" s="69"/>
      <c r="S37" s="69"/>
      <c r="T37" s="69"/>
    </row>
    <row r="38" spans="2:35" x14ac:dyDescent="0.25">
      <c r="F38" s="66"/>
      <c r="G38" s="172"/>
      <c r="H38" s="173"/>
      <c r="I38" s="173"/>
      <c r="J38" s="174"/>
      <c r="M38" s="35"/>
      <c r="N38" s="35"/>
      <c r="O38" s="69"/>
      <c r="P38" s="69"/>
      <c r="Q38" s="69"/>
      <c r="R38" s="69"/>
      <c r="S38" s="69"/>
      <c r="T38" s="69"/>
    </row>
    <row r="39" spans="2:35" x14ac:dyDescent="0.25">
      <c r="F39" s="66"/>
      <c r="G39" s="172"/>
      <c r="H39" s="173"/>
      <c r="I39" s="173"/>
      <c r="J39" s="174"/>
      <c r="M39" s="35"/>
      <c r="N39" s="35"/>
      <c r="O39" s="35"/>
      <c r="P39" s="35"/>
      <c r="Q39" s="35"/>
      <c r="R39" s="35"/>
      <c r="S39" s="35"/>
      <c r="T39" s="35"/>
    </row>
    <row r="40" spans="2:35" x14ac:dyDescent="0.25">
      <c r="F40" s="67"/>
      <c r="G40" s="175"/>
      <c r="H40" s="176"/>
      <c r="I40" s="176"/>
      <c r="J40" s="177"/>
      <c r="M40" s="79"/>
      <c r="N40" s="79"/>
      <c r="O40" s="69"/>
      <c r="P40" s="69"/>
      <c r="Q40" s="69"/>
      <c r="R40" s="69"/>
      <c r="S40" s="69"/>
      <c r="T40" s="69"/>
    </row>
    <row r="41" spans="2:35" x14ac:dyDescent="0.25">
      <c r="M41" s="35"/>
      <c r="N41" s="35"/>
      <c r="O41" s="69"/>
      <c r="P41" s="69"/>
      <c r="Q41" s="69"/>
      <c r="R41" s="69"/>
      <c r="S41" s="69"/>
      <c r="T41" s="69"/>
    </row>
    <row r="42" spans="2:35" x14ac:dyDescent="0.25">
      <c r="M42" s="35"/>
      <c r="N42" s="35"/>
      <c r="O42" s="69"/>
      <c r="P42" s="69"/>
      <c r="Q42" s="69"/>
      <c r="R42" s="69"/>
      <c r="S42" s="69"/>
      <c r="T42" s="69"/>
      <c r="AB42" s="48"/>
      <c r="AC42" s="47"/>
      <c r="AD42" s="47"/>
      <c r="AE42" s="47"/>
      <c r="AF42" s="47"/>
      <c r="AG42" s="47"/>
      <c r="AH42" s="47"/>
      <c r="AI42" s="56"/>
    </row>
    <row r="43" spans="2:35" ht="28.5" x14ac:dyDescent="0.25">
      <c r="M43" s="35"/>
      <c r="N43" s="35"/>
      <c r="O43" s="69"/>
      <c r="P43" s="69"/>
      <c r="Q43" s="69"/>
      <c r="R43" s="69"/>
      <c r="S43" s="69"/>
      <c r="T43" s="69"/>
      <c r="AB43" s="148" t="s">
        <v>137</v>
      </c>
      <c r="AC43" s="149"/>
      <c r="AD43" s="149"/>
      <c r="AE43" s="149"/>
      <c r="AF43" s="149"/>
      <c r="AG43" s="149"/>
      <c r="AH43" s="149"/>
      <c r="AI43" s="150"/>
    </row>
    <row r="44" spans="2:35" x14ac:dyDescent="0.25">
      <c r="M44" s="35"/>
      <c r="N44" s="35"/>
      <c r="O44" s="69"/>
      <c r="P44" s="69"/>
      <c r="Q44" s="69"/>
      <c r="R44" s="69"/>
      <c r="S44" s="69"/>
      <c r="T44" s="69"/>
      <c r="AB44" s="49"/>
      <c r="AC44" s="35"/>
      <c r="AD44" s="35"/>
      <c r="AE44" s="35"/>
      <c r="AF44" s="35"/>
      <c r="AG44" s="35"/>
      <c r="AH44" s="35"/>
      <c r="AI44" s="54"/>
    </row>
    <row r="45" spans="2:35" x14ac:dyDescent="0.25">
      <c r="AB45" s="49"/>
      <c r="AC45" s="164" t="s">
        <v>146</v>
      </c>
      <c r="AD45" s="164"/>
      <c r="AE45" s="164"/>
      <c r="AF45" s="164"/>
      <c r="AG45" s="164"/>
      <c r="AH45" s="164"/>
      <c r="AI45" s="54"/>
    </row>
    <row r="46" spans="2:35" ht="18.75" customHeight="1" x14ac:dyDescent="0.25">
      <c r="B46" s="52" t="s">
        <v>116</v>
      </c>
      <c r="AB46" s="49"/>
      <c r="AC46" s="164"/>
      <c r="AD46" s="164"/>
      <c r="AE46" s="164"/>
      <c r="AF46" s="164"/>
      <c r="AG46" s="164"/>
      <c r="AH46" s="164"/>
      <c r="AI46" s="54"/>
    </row>
    <row r="47" spans="2:35" x14ac:dyDescent="0.25">
      <c r="AB47" s="49"/>
      <c r="AC47" s="35" t="s">
        <v>123</v>
      </c>
      <c r="AD47" s="35"/>
      <c r="AE47" s="35"/>
      <c r="AF47" s="35"/>
      <c r="AG47" s="35"/>
      <c r="AH47" s="35"/>
      <c r="AI47" s="54"/>
    </row>
    <row r="48" spans="2:35" ht="15" customHeight="1" x14ac:dyDescent="0.25">
      <c r="AB48" s="49"/>
      <c r="AC48" s="35" t="s">
        <v>131</v>
      </c>
      <c r="AD48" s="35"/>
      <c r="AE48" s="35"/>
      <c r="AF48" s="35"/>
      <c r="AG48" s="35"/>
      <c r="AH48" s="35"/>
      <c r="AI48" s="54"/>
    </row>
    <row r="49" spans="10:37" ht="15" customHeight="1" x14ac:dyDescent="0.25">
      <c r="Q49" s="48"/>
      <c r="R49" s="47"/>
      <c r="S49" s="47"/>
      <c r="T49" s="47"/>
      <c r="U49" s="47"/>
      <c r="V49" s="47"/>
      <c r="W49" s="47"/>
      <c r="X49" s="47"/>
      <c r="Y49" s="56"/>
      <c r="AB49" s="49"/>
      <c r="AC49" s="65" t="s">
        <v>135</v>
      </c>
      <c r="AD49" s="35"/>
      <c r="AE49" s="35"/>
      <c r="AF49" s="35"/>
      <c r="AG49" s="35"/>
      <c r="AH49" s="35"/>
      <c r="AI49" s="54"/>
    </row>
    <row r="50" spans="10:37" ht="28.5" x14ac:dyDescent="0.25">
      <c r="Q50" s="148" t="s">
        <v>118</v>
      </c>
      <c r="R50" s="149"/>
      <c r="S50" s="149"/>
      <c r="T50" s="149"/>
      <c r="U50" s="149"/>
      <c r="V50" s="149"/>
      <c r="W50" s="149"/>
      <c r="X50" s="149"/>
      <c r="Y50" s="150"/>
      <c r="AB50" s="49"/>
      <c r="AC50" s="35"/>
      <c r="AD50" s="35"/>
      <c r="AE50" s="35"/>
      <c r="AF50" s="35"/>
      <c r="AG50" s="35"/>
      <c r="AH50" s="35"/>
      <c r="AI50" s="54"/>
    </row>
    <row r="51" spans="10:37" ht="15" customHeight="1" x14ac:dyDescent="0.25">
      <c r="Q51" s="49"/>
      <c r="R51" s="35"/>
      <c r="S51" s="35"/>
      <c r="T51" s="35"/>
      <c r="U51" s="35"/>
      <c r="V51" s="35"/>
      <c r="W51" s="35"/>
      <c r="X51" s="35"/>
      <c r="Y51" s="54"/>
      <c r="AB51" s="50"/>
      <c r="AC51" s="53"/>
      <c r="AD51" s="53"/>
      <c r="AE51" s="53"/>
      <c r="AF51" s="53"/>
      <c r="AG51" s="53"/>
      <c r="AH51" s="53"/>
      <c r="AI51" s="55"/>
    </row>
    <row r="52" spans="10:37" x14ac:dyDescent="0.25">
      <c r="J52" t="s">
        <v>114</v>
      </c>
      <c r="Q52" s="49"/>
      <c r="R52" s="34" t="s">
        <v>120</v>
      </c>
      <c r="S52" s="34" t="s">
        <v>138</v>
      </c>
      <c r="T52" s="62" t="s">
        <v>125</v>
      </c>
      <c r="U52" s="62" t="s">
        <v>121</v>
      </c>
      <c r="V52" s="62" t="s">
        <v>108</v>
      </c>
      <c r="W52" s="62" t="s">
        <v>122</v>
      </c>
      <c r="X52" s="62" t="s">
        <v>136</v>
      </c>
      <c r="Y52" s="54"/>
    </row>
    <row r="53" spans="10:37" x14ac:dyDescent="0.25">
      <c r="Q53" s="49"/>
      <c r="R53" s="63" t="s">
        <v>119</v>
      </c>
      <c r="S53" s="63" t="s">
        <v>139</v>
      </c>
      <c r="T53" s="63" t="s">
        <v>126</v>
      </c>
      <c r="U53" s="64">
        <v>41783</v>
      </c>
      <c r="V53" s="63"/>
      <c r="W53" s="63"/>
      <c r="X53" s="35"/>
      <c r="Y53" s="54"/>
    </row>
    <row r="54" spans="10:37" x14ac:dyDescent="0.25">
      <c r="Q54" s="49"/>
      <c r="R54" s="63" t="s">
        <v>123</v>
      </c>
      <c r="S54" s="63" t="s">
        <v>139</v>
      </c>
      <c r="T54" s="63" t="s">
        <v>126</v>
      </c>
      <c r="U54" s="64">
        <f>U53</f>
        <v>41783</v>
      </c>
      <c r="V54" s="63"/>
      <c r="W54" s="63"/>
      <c r="X54" s="35"/>
      <c r="Y54" s="54"/>
      <c r="AB54" s="51" t="s">
        <v>141</v>
      </c>
    </row>
    <row r="55" spans="10:37" x14ac:dyDescent="0.25">
      <c r="J55" t="s">
        <v>533</v>
      </c>
      <c r="Q55" s="49"/>
      <c r="R55" s="63" t="s">
        <v>124</v>
      </c>
      <c r="S55" s="63" t="s">
        <v>140</v>
      </c>
      <c r="T55" s="63" t="s">
        <v>127</v>
      </c>
      <c r="U55" s="64">
        <f>U54</f>
        <v>41783</v>
      </c>
      <c r="V55" s="63"/>
      <c r="W55" s="63"/>
      <c r="X55" s="35"/>
      <c r="Y55" s="54"/>
      <c r="AB55" s="152" t="s">
        <v>634</v>
      </c>
      <c r="AC55" s="152"/>
      <c r="AD55" s="152"/>
      <c r="AE55" s="152"/>
      <c r="AF55" s="152"/>
      <c r="AG55" s="152"/>
      <c r="AH55" s="152"/>
      <c r="AI55" s="152"/>
      <c r="AJ55" s="152"/>
      <c r="AK55" s="152"/>
    </row>
    <row r="56" spans="10:37" x14ac:dyDescent="0.25">
      <c r="Q56" s="49"/>
      <c r="R56" s="63" t="s">
        <v>128</v>
      </c>
      <c r="S56" s="63" t="s">
        <v>139</v>
      </c>
      <c r="T56" s="63" t="s">
        <v>126</v>
      </c>
      <c r="U56" s="64">
        <v>41784</v>
      </c>
      <c r="V56" s="63"/>
      <c r="W56" s="63"/>
      <c r="X56" s="35"/>
      <c r="Y56" s="54"/>
      <c r="AB56" s="152"/>
      <c r="AC56" s="152"/>
      <c r="AD56" s="152"/>
      <c r="AE56" s="152"/>
      <c r="AF56" s="152"/>
      <c r="AG56" s="152"/>
      <c r="AH56" s="152"/>
      <c r="AI56" s="152"/>
      <c r="AJ56" s="152"/>
      <c r="AK56" s="152"/>
    </row>
    <row r="57" spans="10:37" x14ac:dyDescent="0.25">
      <c r="J57" s="154" t="s">
        <v>534</v>
      </c>
      <c r="K57" s="154"/>
      <c r="L57" s="154"/>
      <c r="M57" s="154"/>
      <c r="N57" s="154"/>
      <c r="Q57" s="49"/>
      <c r="R57" s="63" t="s">
        <v>129</v>
      </c>
      <c r="S57" s="63" t="s">
        <v>139</v>
      </c>
      <c r="T57" s="63" t="s">
        <v>126</v>
      </c>
      <c r="U57" s="64">
        <v>41784</v>
      </c>
      <c r="V57" s="63"/>
      <c r="W57" s="63"/>
      <c r="X57" s="35"/>
      <c r="Y57" s="54"/>
      <c r="AB57" s="152"/>
      <c r="AC57" s="152"/>
      <c r="AD57" s="152"/>
      <c r="AE57" s="152"/>
      <c r="AF57" s="152"/>
      <c r="AG57" s="152"/>
      <c r="AH57" s="152"/>
      <c r="AI57" s="152"/>
      <c r="AJ57" s="152"/>
      <c r="AK57" s="152"/>
    </row>
    <row r="58" spans="10:37" x14ac:dyDescent="0.25">
      <c r="J58" s="154"/>
      <c r="K58" s="154"/>
      <c r="L58" s="154"/>
      <c r="M58" s="154"/>
      <c r="N58" s="154"/>
      <c r="Q58" s="49"/>
      <c r="R58" s="63" t="s">
        <v>130</v>
      </c>
      <c r="S58" s="63" t="s">
        <v>139</v>
      </c>
      <c r="T58" s="63" t="s">
        <v>126</v>
      </c>
      <c r="U58" s="64">
        <v>41785</v>
      </c>
      <c r="V58" s="63"/>
      <c r="W58" s="63"/>
      <c r="X58" s="35"/>
      <c r="Y58" s="54"/>
      <c r="AB58" s="152" t="s">
        <v>635</v>
      </c>
      <c r="AC58" s="152"/>
      <c r="AD58" s="152"/>
      <c r="AE58" s="152"/>
      <c r="AF58" s="152"/>
      <c r="AG58" s="152"/>
      <c r="AH58" s="152"/>
      <c r="AI58" s="152"/>
      <c r="AJ58" s="152"/>
      <c r="AK58" s="152"/>
    </row>
    <row r="59" spans="10:37" ht="15" customHeight="1" x14ac:dyDescent="0.25">
      <c r="Q59" s="49"/>
      <c r="R59" s="63" t="s">
        <v>131</v>
      </c>
      <c r="S59" s="63" t="s">
        <v>139</v>
      </c>
      <c r="T59" s="63" t="s">
        <v>127</v>
      </c>
      <c r="U59" s="64">
        <f t="shared" ref="U59:U63" si="0">U58</f>
        <v>41785</v>
      </c>
      <c r="V59" s="63"/>
      <c r="W59" s="63"/>
      <c r="X59" s="35"/>
      <c r="Y59" s="54"/>
      <c r="AB59" s="152"/>
      <c r="AC59" s="152"/>
      <c r="AD59" s="152"/>
      <c r="AE59" s="152"/>
      <c r="AF59" s="152"/>
      <c r="AG59" s="152"/>
      <c r="AH59" s="152"/>
      <c r="AI59" s="152"/>
      <c r="AJ59" s="152"/>
      <c r="AK59" s="152"/>
    </row>
    <row r="60" spans="10:37" x14ac:dyDescent="0.25">
      <c r="J60" s="154" t="s">
        <v>115</v>
      </c>
      <c r="K60" s="154"/>
      <c r="Q60" s="49"/>
      <c r="R60" s="63" t="s">
        <v>132</v>
      </c>
      <c r="S60" s="63" t="s">
        <v>140</v>
      </c>
      <c r="T60" s="63" t="s">
        <v>126</v>
      </c>
      <c r="U60" s="64">
        <f t="shared" si="0"/>
        <v>41785</v>
      </c>
      <c r="V60" s="63"/>
      <c r="W60" s="63"/>
      <c r="X60" s="35"/>
      <c r="Y60" s="54"/>
      <c r="AB60" s="152"/>
      <c r="AC60" s="152"/>
      <c r="AD60" s="152"/>
      <c r="AE60" s="152"/>
      <c r="AF60" s="152"/>
      <c r="AG60" s="152"/>
      <c r="AH60" s="152"/>
      <c r="AI60" s="152"/>
      <c r="AJ60" s="152"/>
      <c r="AK60" s="152"/>
    </row>
    <row r="61" spans="10:37" x14ac:dyDescent="0.25">
      <c r="J61" s="154"/>
      <c r="K61" s="154"/>
      <c r="Q61" s="49"/>
      <c r="R61" s="63" t="s">
        <v>133</v>
      </c>
      <c r="S61" s="63" t="s">
        <v>139</v>
      </c>
      <c r="T61" s="63" t="s">
        <v>127</v>
      </c>
      <c r="U61" s="64">
        <v>41786</v>
      </c>
      <c r="V61" s="63"/>
      <c r="W61" s="63"/>
      <c r="X61" s="35"/>
      <c r="Y61" s="54"/>
    </row>
    <row r="62" spans="10:37" x14ac:dyDescent="0.25">
      <c r="Q62" s="49"/>
      <c r="R62" s="63" t="s">
        <v>134</v>
      </c>
      <c r="S62" s="63" t="s">
        <v>139</v>
      </c>
      <c r="T62" s="63" t="s">
        <v>126</v>
      </c>
      <c r="U62" s="64">
        <f t="shared" si="0"/>
        <v>41786</v>
      </c>
      <c r="V62" s="63"/>
      <c r="W62" s="63"/>
      <c r="X62" s="35"/>
      <c r="Y62" s="54"/>
      <c r="AB62" s="153" t="s">
        <v>154</v>
      </c>
      <c r="AC62" s="153"/>
      <c r="AD62" s="153"/>
      <c r="AE62" s="153"/>
      <c r="AF62" s="153"/>
      <c r="AG62" s="153"/>
      <c r="AH62" s="153"/>
      <c r="AI62" s="153"/>
      <c r="AJ62" s="153"/>
      <c r="AK62" s="153"/>
    </row>
    <row r="63" spans="10:37" x14ac:dyDescent="0.25">
      <c r="J63" t="s">
        <v>117</v>
      </c>
      <c r="Q63" s="49"/>
      <c r="R63" s="63" t="s">
        <v>135</v>
      </c>
      <c r="S63" s="63" t="s">
        <v>140</v>
      </c>
      <c r="T63" s="63" t="s">
        <v>126</v>
      </c>
      <c r="U63" s="64">
        <f t="shared" si="0"/>
        <v>41786</v>
      </c>
      <c r="V63" s="63"/>
      <c r="W63" s="63"/>
      <c r="X63" s="35"/>
      <c r="Y63" s="54"/>
      <c r="AB63" s="153"/>
      <c r="AC63" s="153"/>
      <c r="AD63" s="153"/>
      <c r="AE63" s="153"/>
      <c r="AF63" s="153"/>
      <c r="AG63" s="153"/>
      <c r="AH63" s="153"/>
      <c r="AI63" s="153"/>
      <c r="AJ63" s="153"/>
      <c r="AK63" s="153"/>
    </row>
    <row r="64" spans="10:37" x14ac:dyDescent="0.25">
      <c r="Q64" s="49"/>
      <c r="R64" s="63"/>
      <c r="S64" s="63"/>
      <c r="T64" s="63"/>
      <c r="U64" s="63"/>
      <c r="V64" s="63"/>
      <c r="W64" s="63"/>
      <c r="X64" s="35"/>
      <c r="Y64" s="54"/>
      <c r="AB64" s="153"/>
      <c r="AC64" s="153"/>
      <c r="AD64" s="153"/>
      <c r="AE64" s="153"/>
      <c r="AF64" s="153"/>
      <c r="AG64" s="153"/>
      <c r="AH64" s="153"/>
      <c r="AI64" s="153"/>
      <c r="AJ64" s="153"/>
      <c r="AK64" s="153"/>
    </row>
    <row r="65" spans="9:37" x14ac:dyDescent="0.25">
      <c r="Q65" s="49"/>
      <c r="R65" s="63"/>
      <c r="S65" s="63"/>
      <c r="T65" s="63"/>
      <c r="U65" s="63"/>
      <c r="V65" s="63"/>
      <c r="W65" s="63"/>
      <c r="X65" s="35"/>
      <c r="Y65" s="54"/>
      <c r="AB65" s="153"/>
      <c r="AC65" s="153"/>
      <c r="AD65" s="153"/>
      <c r="AE65" s="153"/>
      <c r="AF65" s="153"/>
      <c r="AG65" s="153"/>
      <c r="AH65" s="153"/>
      <c r="AI65" s="153"/>
      <c r="AJ65" s="153"/>
      <c r="AK65" s="153"/>
    </row>
    <row r="66" spans="9:37" x14ac:dyDescent="0.25">
      <c r="Q66" s="50"/>
      <c r="R66" s="53"/>
      <c r="S66" s="53"/>
      <c r="T66" s="53"/>
      <c r="U66" s="53"/>
      <c r="V66" s="53"/>
      <c r="W66" s="53"/>
      <c r="X66" s="53"/>
      <c r="Y66" s="55"/>
    </row>
    <row r="70" spans="9:37" x14ac:dyDescent="0.25">
      <c r="I70" s="48"/>
      <c r="J70" s="47"/>
      <c r="K70" s="47"/>
      <c r="L70" s="56"/>
    </row>
    <row r="71" spans="9:37" ht="28.5" x14ac:dyDescent="0.25">
      <c r="I71" s="148" t="s">
        <v>142</v>
      </c>
      <c r="J71" s="149"/>
      <c r="K71" s="149"/>
      <c r="L71" s="150"/>
    </row>
    <row r="72" spans="9:37" x14ac:dyDescent="0.25">
      <c r="I72" s="49"/>
      <c r="J72" s="35"/>
      <c r="K72" s="35"/>
      <c r="L72" s="54"/>
    </row>
    <row r="73" spans="9:37" x14ac:dyDescent="0.25">
      <c r="I73" s="49"/>
      <c r="J73" s="35"/>
      <c r="K73" s="35"/>
      <c r="L73" s="54"/>
    </row>
    <row r="74" spans="9:37" x14ac:dyDescent="0.25">
      <c r="I74" s="49"/>
      <c r="J74" s="35"/>
      <c r="K74" s="35"/>
      <c r="L74" s="54"/>
      <c r="P74" s="153" t="s">
        <v>143</v>
      </c>
      <c r="Q74" s="153"/>
      <c r="R74" s="153"/>
      <c r="S74" s="153"/>
      <c r="T74" s="153"/>
      <c r="U74" s="153"/>
      <c r="V74" s="153"/>
      <c r="W74" s="153"/>
    </row>
    <row r="75" spans="9:37" x14ac:dyDescent="0.25">
      <c r="I75" s="49"/>
      <c r="J75" s="35"/>
      <c r="K75" s="35"/>
      <c r="L75" s="54"/>
      <c r="P75" s="153"/>
      <c r="Q75" s="153"/>
      <c r="R75" s="153"/>
      <c r="S75" s="153"/>
      <c r="T75" s="153"/>
      <c r="U75" s="153"/>
      <c r="V75" s="153"/>
      <c r="W75" s="153"/>
    </row>
    <row r="76" spans="9:37" x14ac:dyDescent="0.25">
      <c r="I76" s="49"/>
      <c r="J76" s="35"/>
      <c r="K76" s="35"/>
      <c r="L76" s="54"/>
      <c r="P76" s="153"/>
      <c r="Q76" s="153"/>
      <c r="R76" s="153"/>
      <c r="S76" s="153"/>
      <c r="T76" s="153"/>
      <c r="U76" s="153"/>
      <c r="V76" s="153"/>
      <c r="W76" s="153"/>
    </row>
    <row r="77" spans="9:37" x14ac:dyDescent="0.25">
      <c r="I77" s="49"/>
      <c r="J77" s="35"/>
      <c r="K77" s="35"/>
      <c r="L77" s="54"/>
      <c r="P77" s="153"/>
      <c r="Q77" s="153"/>
      <c r="R77" s="153"/>
      <c r="S77" s="153"/>
      <c r="T77" s="153"/>
      <c r="U77" s="153"/>
      <c r="V77" s="153"/>
      <c r="W77" s="153"/>
    </row>
    <row r="78" spans="9:37" x14ac:dyDescent="0.25">
      <c r="I78" s="49"/>
      <c r="J78" s="35"/>
      <c r="K78" s="35"/>
      <c r="L78" s="54"/>
    </row>
    <row r="79" spans="9:37" x14ac:dyDescent="0.25">
      <c r="I79" s="49"/>
      <c r="J79" s="35"/>
      <c r="K79" s="35"/>
      <c r="L79" s="54"/>
    </row>
    <row r="80" spans="9:37" x14ac:dyDescent="0.25">
      <c r="I80" s="49"/>
      <c r="J80" s="35"/>
      <c r="K80" s="35"/>
      <c r="L80" s="54"/>
      <c r="P80" s="48"/>
      <c r="Q80" s="47"/>
      <c r="R80" s="47"/>
      <c r="S80" s="47"/>
      <c r="T80" s="47"/>
      <c r="U80" s="47"/>
      <c r="V80" s="47"/>
      <c r="W80" s="56"/>
    </row>
    <row r="81" spans="9:23" ht="28.5" x14ac:dyDescent="0.25">
      <c r="I81" s="49"/>
      <c r="J81" s="35"/>
      <c r="K81" s="35"/>
      <c r="L81" s="54"/>
      <c r="P81" s="148" t="s">
        <v>144</v>
      </c>
      <c r="Q81" s="149"/>
      <c r="R81" s="149"/>
      <c r="S81" s="149"/>
      <c r="T81" s="149"/>
      <c r="U81" s="149"/>
      <c r="V81" s="149"/>
      <c r="W81" s="150"/>
    </row>
    <row r="82" spans="9:23" x14ac:dyDescent="0.25">
      <c r="I82" s="49"/>
      <c r="J82" s="35"/>
      <c r="K82" s="35"/>
      <c r="L82" s="54"/>
      <c r="P82" s="49"/>
      <c r="Q82" s="35"/>
      <c r="R82" s="35"/>
      <c r="S82" s="35"/>
      <c r="T82" s="35"/>
      <c r="U82" s="35"/>
      <c r="V82" s="35"/>
      <c r="W82" s="54"/>
    </row>
    <row r="83" spans="9:23" x14ac:dyDescent="0.25">
      <c r="I83" s="50"/>
      <c r="J83" s="53"/>
      <c r="K83" s="53"/>
      <c r="L83" s="55"/>
      <c r="P83" s="49"/>
      <c r="Q83" s="151" t="s">
        <v>145</v>
      </c>
      <c r="R83" s="151"/>
      <c r="S83" s="151"/>
      <c r="T83" s="151"/>
      <c r="U83" s="151"/>
      <c r="V83" s="151"/>
      <c r="W83" s="54"/>
    </row>
    <row r="84" spans="9:23" x14ac:dyDescent="0.25">
      <c r="I84" s="47"/>
      <c r="J84" s="47"/>
      <c r="K84" s="47"/>
      <c r="L84" s="47"/>
      <c r="P84" s="49"/>
      <c r="Q84" s="151"/>
      <c r="R84" s="151"/>
      <c r="S84" s="151"/>
      <c r="T84" s="151"/>
      <c r="U84" s="151"/>
      <c r="V84" s="151"/>
      <c r="W84" s="54"/>
    </row>
    <row r="85" spans="9:23" x14ac:dyDescent="0.25">
      <c r="I85" s="35"/>
      <c r="J85" s="35"/>
      <c r="K85" s="35"/>
      <c r="L85" s="35"/>
      <c r="P85" s="49"/>
      <c r="Q85" s="35"/>
      <c r="R85" s="35"/>
      <c r="S85" s="35"/>
      <c r="T85" s="35"/>
      <c r="U85" s="35"/>
      <c r="V85" s="35"/>
      <c r="W85" s="54"/>
    </row>
    <row r="86" spans="9:23" x14ac:dyDescent="0.25">
      <c r="I86" s="35"/>
      <c r="J86" s="35"/>
      <c r="K86" s="35"/>
      <c r="L86" s="35"/>
      <c r="P86" s="49"/>
      <c r="Q86" s="65"/>
      <c r="R86" s="35"/>
      <c r="S86" s="35"/>
      <c r="T86" s="35"/>
      <c r="U86" s="35"/>
      <c r="V86" s="35"/>
      <c r="W86" s="54"/>
    </row>
    <row r="87" spans="9:23" x14ac:dyDescent="0.25">
      <c r="I87" s="35"/>
      <c r="J87" s="35"/>
      <c r="K87" s="35"/>
      <c r="L87" s="35"/>
      <c r="P87" s="49"/>
      <c r="Q87" s="35"/>
      <c r="R87" s="35"/>
      <c r="S87" s="35"/>
      <c r="T87" s="35"/>
      <c r="U87" s="35"/>
      <c r="V87" s="35"/>
      <c r="W87" s="54"/>
    </row>
    <row r="88" spans="9:23" x14ac:dyDescent="0.25">
      <c r="I88" s="35"/>
      <c r="J88" s="35"/>
      <c r="K88" s="35"/>
      <c r="L88" s="35"/>
      <c r="P88" s="50"/>
      <c r="Q88" s="53"/>
      <c r="R88" s="53"/>
      <c r="S88" s="53"/>
      <c r="T88" s="53"/>
      <c r="U88" s="53"/>
      <c r="V88" s="53"/>
      <c r="W88" s="55"/>
    </row>
    <row r="91" spans="9:23" x14ac:dyDescent="0.25">
      <c r="P91" s="48"/>
      <c r="Q91" s="47"/>
      <c r="R91" s="47"/>
      <c r="S91" s="47"/>
      <c r="T91" s="47"/>
      <c r="U91" s="47"/>
      <c r="V91" s="47"/>
      <c r="W91" s="56"/>
    </row>
    <row r="92" spans="9:23" ht="28.5" x14ac:dyDescent="0.25">
      <c r="P92" s="148" t="s">
        <v>147</v>
      </c>
      <c r="Q92" s="149"/>
      <c r="R92" s="149"/>
      <c r="S92" s="149"/>
      <c r="T92" s="149"/>
      <c r="U92" s="149"/>
      <c r="V92" s="149"/>
      <c r="W92" s="150"/>
    </row>
    <row r="93" spans="9:23" x14ac:dyDescent="0.25">
      <c r="P93" s="49"/>
      <c r="Q93" s="35"/>
      <c r="R93" s="35"/>
      <c r="S93" s="35"/>
      <c r="T93" s="35"/>
      <c r="U93" s="35"/>
      <c r="V93" s="35"/>
      <c r="W93" s="54"/>
    </row>
    <row r="94" spans="9:23" x14ac:dyDescent="0.25">
      <c r="P94" s="49"/>
      <c r="Q94" s="151" t="s">
        <v>148</v>
      </c>
      <c r="R94" s="151"/>
      <c r="S94" s="151"/>
      <c r="T94" s="151"/>
      <c r="U94" s="151"/>
      <c r="V94" s="151"/>
      <c r="W94" s="54"/>
    </row>
    <row r="95" spans="9:23" x14ac:dyDescent="0.25">
      <c r="P95" s="49"/>
      <c r="Q95" s="151"/>
      <c r="R95" s="151"/>
      <c r="S95" s="151"/>
      <c r="T95" s="151"/>
      <c r="U95" s="151"/>
      <c r="V95" s="151"/>
      <c r="W95" s="54"/>
    </row>
    <row r="96" spans="9:23" x14ac:dyDescent="0.25">
      <c r="P96" s="49"/>
      <c r="Q96" s="35"/>
      <c r="R96" s="35"/>
      <c r="S96" s="35"/>
      <c r="T96" s="35"/>
      <c r="U96" s="35"/>
      <c r="V96" s="35"/>
      <c r="W96" s="54"/>
    </row>
    <row r="97" spans="16:23" x14ac:dyDescent="0.25">
      <c r="P97" s="49"/>
      <c r="Q97" s="65"/>
      <c r="R97" s="35"/>
      <c r="S97" s="35"/>
      <c r="T97" s="35"/>
      <c r="U97" s="35"/>
      <c r="V97" s="35"/>
      <c r="W97" s="54"/>
    </row>
    <row r="98" spans="16:23" x14ac:dyDescent="0.25">
      <c r="P98" s="49"/>
      <c r="Q98" s="35"/>
      <c r="R98" s="35"/>
      <c r="S98" s="35"/>
      <c r="T98" s="35"/>
      <c r="U98" s="35"/>
      <c r="V98" s="35"/>
      <c r="W98" s="54"/>
    </row>
    <row r="99" spans="16:23" x14ac:dyDescent="0.25">
      <c r="P99" s="50"/>
      <c r="Q99" s="53"/>
      <c r="R99" s="53"/>
      <c r="S99" s="53"/>
      <c r="T99" s="53"/>
      <c r="U99" s="53"/>
      <c r="V99" s="53"/>
      <c r="W99" s="55"/>
    </row>
  </sheetData>
  <sortState ref="Y3:Y10">
    <sortCondition ref="Y3"/>
  </sortState>
  <mergeCells count="71">
    <mergeCell ref="B1:D1"/>
    <mergeCell ref="B27:C27"/>
    <mergeCell ref="G34:J40"/>
    <mergeCell ref="U17:W18"/>
    <mergeCell ref="AB55:AK57"/>
    <mergeCell ref="F11:G13"/>
    <mergeCell ref="G21:J25"/>
    <mergeCell ref="G27:J32"/>
    <mergeCell ref="O17:T20"/>
    <mergeCell ref="O30:T33"/>
    <mergeCell ref="O22:T24"/>
    <mergeCell ref="O26:T28"/>
    <mergeCell ref="M17:N17"/>
    <mergeCell ref="M22:N22"/>
    <mergeCell ref="M26:N26"/>
    <mergeCell ref="J57:N58"/>
    <mergeCell ref="F9:F10"/>
    <mergeCell ref="F7:F8"/>
    <mergeCell ref="K7:K8"/>
    <mergeCell ref="G7:G8"/>
    <mergeCell ref="G9:G10"/>
    <mergeCell ref="J7:J8"/>
    <mergeCell ref="B3:B4"/>
    <mergeCell ref="D3:D4"/>
    <mergeCell ref="B5:B6"/>
    <mergeCell ref="D5:D6"/>
    <mergeCell ref="B7:B8"/>
    <mergeCell ref="D7:D8"/>
    <mergeCell ref="C3:C4"/>
    <mergeCell ref="C5:C6"/>
    <mergeCell ref="C7:C8"/>
    <mergeCell ref="I3:I4"/>
    <mergeCell ref="I5:I6"/>
    <mergeCell ref="I7:I8"/>
    <mergeCell ref="P7:P8"/>
    <mergeCell ref="Q7:Q8"/>
    <mergeCell ref="J3:J4"/>
    <mergeCell ref="K3:K4"/>
    <mergeCell ref="M3:M4"/>
    <mergeCell ref="N3:N4"/>
    <mergeCell ref="J5:J6"/>
    <mergeCell ref="K5:K6"/>
    <mergeCell ref="M5:M6"/>
    <mergeCell ref="N5:N6"/>
    <mergeCell ref="L3:L4"/>
    <mergeCell ref="L5:L6"/>
    <mergeCell ref="L7:L8"/>
    <mergeCell ref="M30:N30"/>
    <mergeCell ref="AB43:AI43"/>
    <mergeCell ref="Q50:Y50"/>
    <mergeCell ref="N1:Q1"/>
    <mergeCell ref="S7:S8"/>
    <mergeCell ref="S9:S10"/>
    <mergeCell ref="M7:M8"/>
    <mergeCell ref="N7:N8"/>
    <mergeCell ref="T7:T8"/>
    <mergeCell ref="T9:T10"/>
    <mergeCell ref="R7:R8"/>
    <mergeCell ref="P9:P10"/>
    <mergeCell ref="Q9:Q10"/>
    <mergeCell ref="R9:R10"/>
    <mergeCell ref="AC45:AH46"/>
    <mergeCell ref="P92:W92"/>
    <mergeCell ref="Q94:V95"/>
    <mergeCell ref="AB58:AK60"/>
    <mergeCell ref="AB62:AK65"/>
    <mergeCell ref="I71:L71"/>
    <mergeCell ref="P74:W77"/>
    <mergeCell ref="P81:W81"/>
    <mergeCell ref="J60:K61"/>
    <mergeCell ref="Q83:V84"/>
  </mergeCells>
  <pageMargins left="0.7" right="0.7" top="0.75" bottom="0.75" header="0.3" footer="0.3"/>
  <pageSetup paperSize="9"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21</xdr:col>
                    <xdr:colOff>247650</xdr:colOff>
                    <xdr:row>52</xdr:row>
                    <xdr:rowOff>0</xdr:rowOff>
                  </from>
                  <to>
                    <xdr:col>21</xdr:col>
                    <xdr:colOff>552450</xdr:colOff>
                    <xdr:row>53</xdr:row>
                    <xdr:rowOff>28575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21</xdr:col>
                    <xdr:colOff>247650</xdr:colOff>
                    <xdr:row>53</xdr:row>
                    <xdr:rowOff>0</xdr:rowOff>
                  </from>
                  <to>
                    <xdr:col>21</xdr:col>
                    <xdr:colOff>552450</xdr:colOff>
                    <xdr:row>54</xdr:row>
                    <xdr:rowOff>28575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21</xdr:col>
                    <xdr:colOff>247650</xdr:colOff>
                    <xdr:row>54</xdr:row>
                    <xdr:rowOff>0</xdr:rowOff>
                  </from>
                  <to>
                    <xdr:col>21</xdr:col>
                    <xdr:colOff>552450</xdr:colOff>
                    <xdr:row>55</xdr:row>
                    <xdr:rowOff>28575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21</xdr:col>
                    <xdr:colOff>247650</xdr:colOff>
                    <xdr:row>55</xdr:row>
                    <xdr:rowOff>0</xdr:rowOff>
                  </from>
                  <to>
                    <xdr:col>21</xdr:col>
                    <xdr:colOff>552450</xdr:colOff>
                    <xdr:row>56</xdr:row>
                    <xdr:rowOff>28575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21</xdr:col>
                    <xdr:colOff>247650</xdr:colOff>
                    <xdr:row>56</xdr:row>
                    <xdr:rowOff>0</xdr:rowOff>
                  </from>
                  <to>
                    <xdr:col>21</xdr:col>
                    <xdr:colOff>552450</xdr:colOff>
                    <xdr:row>57</xdr:row>
                    <xdr:rowOff>28575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21</xdr:col>
                    <xdr:colOff>247650</xdr:colOff>
                    <xdr:row>57</xdr:row>
                    <xdr:rowOff>0</xdr:rowOff>
                  </from>
                  <to>
                    <xdr:col>21</xdr:col>
                    <xdr:colOff>552450</xdr:colOff>
                    <xdr:row>58</xdr:row>
                    <xdr:rowOff>28575</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21</xdr:col>
                    <xdr:colOff>247650</xdr:colOff>
                    <xdr:row>58</xdr:row>
                    <xdr:rowOff>0</xdr:rowOff>
                  </from>
                  <to>
                    <xdr:col>21</xdr:col>
                    <xdr:colOff>552450</xdr:colOff>
                    <xdr:row>59</xdr:row>
                    <xdr:rowOff>28575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21</xdr:col>
                    <xdr:colOff>247650</xdr:colOff>
                    <xdr:row>60</xdr:row>
                    <xdr:rowOff>0</xdr:rowOff>
                  </from>
                  <to>
                    <xdr:col>21</xdr:col>
                    <xdr:colOff>552450</xdr:colOff>
                    <xdr:row>61</xdr:row>
                    <xdr:rowOff>28575</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21</xdr:col>
                    <xdr:colOff>247650</xdr:colOff>
                    <xdr:row>59</xdr:row>
                    <xdr:rowOff>0</xdr:rowOff>
                  </from>
                  <to>
                    <xdr:col>21</xdr:col>
                    <xdr:colOff>552450</xdr:colOff>
                    <xdr:row>60</xdr:row>
                    <xdr:rowOff>28575</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21</xdr:col>
                    <xdr:colOff>247650</xdr:colOff>
                    <xdr:row>61</xdr:row>
                    <xdr:rowOff>0</xdr:rowOff>
                  </from>
                  <to>
                    <xdr:col>21</xdr:col>
                    <xdr:colOff>552450</xdr:colOff>
                    <xdr:row>62</xdr:row>
                    <xdr:rowOff>28575</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21</xdr:col>
                    <xdr:colOff>247650</xdr:colOff>
                    <xdr:row>62</xdr:row>
                    <xdr:rowOff>0</xdr:rowOff>
                  </from>
                  <to>
                    <xdr:col>21</xdr:col>
                    <xdr:colOff>552450</xdr:colOff>
                    <xdr:row>63</xdr:row>
                    <xdr:rowOff>28575</xdr:rowOff>
                  </to>
                </anchor>
              </controlPr>
            </control>
          </mc:Choice>
        </mc:AlternateContent>
        <mc:AlternateContent xmlns:mc="http://schemas.openxmlformats.org/markup-compatibility/2006">
          <mc:Choice Requires="x14">
            <control shapeId="1037" r:id="rId15" name="Check Box 13">
              <controlPr defaultSize="0" autoFill="0" autoLine="0" autoPict="0">
                <anchor moveWithCells="1">
                  <from>
                    <xdr:col>22</xdr:col>
                    <xdr:colOff>409575</xdr:colOff>
                    <xdr:row>52</xdr:row>
                    <xdr:rowOff>0</xdr:rowOff>
                  </from>
                  <to>
                    <xdr:col>22</xdr:col>
                    <xdr:colOff>714375</xdr:colOff>
                    <xdr:row>53</xdr:row>
                    <xdr:rowOff>28575</xdr:rowOff>
                  </to>
                </anchor>
              </controlPr>
            </control>
          </mc:Choice>
        </mc:AlternateContent>
        <mc:AlternateContent xmlns:mc="http://schemas.openxmlformats.org/markup-compatibility/2006">
          <mc:Choice Requires="x14">
            <control shapeId="1038" r:id="rId16" name="Check Box 14">
              <controlPr defaultSize="0" autoFill="0" autoLine="0" autoPict="0">
                <anchor moveWithCells="1">
                  <from>
                    <xdr:col>22</xdr:col>
                    <xdr:colOff>409575</xdr:colOff>
                    <xdr:row>53</xdr:row>
                    <xdr:rowOff>0</xdr:rowOff>
                  </from>
                  <to>
                    <xdr:col>22</xdr:col>
                    <xdr:colOff>714375</xdr:colOff>
                    <xdr:row>54</xdr:row>
                    <xdr:rowOff>28575</xdr:rowOff>
                  </to>
                </anchor>
              </controlPr>
            </control>
          </mc:Choice>
        </mc:AlternateContent>
        <mc:AlternateContent xmlns:mc="http://schemas.openxmlformats.org/markup-compatibility/2006">
          <mc:Choice Requires="x14">
            <control shapeId="1039" r:id="rId17" name="Check Box 15">
              <controlPr defaultSize="0" autoFill="0" autoLine="0" autoPict="0">
                <anchor moveWithCells="1">
                  <from>
                    <xdr:col>22</xdr:col>
                    <xdr:colOff>409575</xdr:colOff>
                    <xdr:row>54</xdr:row>
                    <xdr:rowOff>0</xdr:rowOff>
                  </from>
                  <to>
                    <xdr:col>22</xdr:col>
                    <xdr:colOff>714375</xdr:colOff>
                    <xdr:row>55</xdr:row>
                    <xdr:rowOff>28575</xdr:rowOff>
                  </to>
                </anchor>
              </controlPr>
            </control>
          </mc:Choice>
        </mc:AlternateContent>
        <mc:AlternateContent xmlns:mc="http://schemas.openxmlformats.org/markup-compatibility/2006">
          <mc:Choice Requires="x14">
            <control shapeId="1040" r:id="rId18" name="Check Box 16">
              <controlPr defaultSize="0" autoFill="0" autoLine="0" autoPict="0">
                <anchor moveWithCells="1">
                  <from>
                    <xdr:col>22</xdr:col>
                    <xdr:colOff>409575</xdr:colOff>
                    <xdr:row>55</xdr:row>
                    <xdr:rowOff>0</xdr:rowOff>
                  </from>
                  <to>
                    <xdr:col>22</xdr:col>
                    <xdr:colOff>714375</xdr:colOff>
                    <xdr:row>56</xdr:row>
                    <xdr:rowOff>28575</xdr:rowOff>
                  </to>
                </anchor>
              </controlPr>
            </control>
          </mc:Choice>
        </mc:AlternateContent>
        <mc:AlternateContent xmlns:mc="http://schemas.openxmlformats.org/markup-compatibility/2006">
          <mc:Choice Requires="x14">
            <control shapeId="1041" r:id="rId19" name="Check Box 17">
              <controlPr defaultSize="0" autoFill="0" autoLine="0" autoPict="0">
                <anchor moveWithCells="1">
                  <from>
                    <xdr:col>22</xdr:col>
                    <xdr:colOff>409575</xdr:colOff>
                    <xdr:row>56</xdr:row>
                    <xdr:rowOff>0</xdr:rowOff>
                  </from>
                  <to>
                    <xdr:col>22</xdr:col>
                    <xdr:colOff>714375</xdr:colOff>
                    <xdr:row>57</xdr:row>
                    <xdr:rowOff>28575</xdr:rowOff>
                  </to>
                </anchor>
              </controlPr>
            </control>
          </mc:Choice>
        </mc:AlternateContent>
        <mc:AlternateContent xmlns:mc="http://schemas.openxmlformats.org/markup-compatibility/2006">
          <mc:Choice Requires="x14">
            <control shapeId="1042" r:id="rId20" name="Check Box 18">
              <controlPr defaultSize="0" autoFill="0" autoLine="0" autoPict="0">
                <anchor moveWithCells="1">
                  <from>
                    <xdr:col>22</xdr:col>
                    <xdr:colOff>409575</xdr:colOff>
                    <xdr:row>57</xdr:row>
                    <xdr:rowOff>0</xdr:rowOff>
                  </from>
                  <to>
                    <xdr:col>22</xdr:col>
                    <xdr:colOff>714375</xdr:colOff>
                    <xdr:row>58</xdr:row>
                    <xdr:rowOff>28575</xdr:rowOff>
                  </to>
                </anchor>
              </controlPr>
            </control>
          </mc:Choice>
        </mc:AlternateContent>
        <mc:AlternateContent xmlns:mc="http://schemas.openxmlformats.org/markup-compatibility/2006">
          <mc:Choice Requires="x14">
            <control shapeId="1043" r:id="rId21" name="Check Box 19">
              <controlPr defaultSize="0" autoFill="0" autoLine="0" autoPict="0">
                <anchor moveWithCells="1">
                  <from>
                    <xdr:col>22</xdr:col>
                    <xdr:colOff>409575</xdr:colOff>
                    <xdr:row>58</xdr:row>
                    <xdr:rowOff>0</xdr:rowOff>
                  </from>
                  <to>
                    <xdr:col>22</xdr:col>
                    <xdr:colOff>714375</xdr:colOff>
                    <xdr:row>59</xdr:row>
                    <xdr:rowOff>28575</xdr:rowOff>
                  </to>
                </anchor>
              </controlPr>
            </control>
          </mc:Choice>
        </mc:AlternateContent>
        <mc:AlternateContent xmlns:mc="http://schemas.openxmlformats.org/markup-compatibility/2006">
          <mc:Choice Requires="x14">
            <control shapeId="1044" r:id="rId22" name="Check Box 20">
              <controlPr defaultSize="0" autoFill="0" autoLine="0" autoPict="0">
                <anchor moveWithCells="1">
                  <from>
                    <xdr:col>22</xdr:col>
                    <xdr:colOff>409575</xdr:colOff>
                    <xdr:row>60</xdr:row>
                    <xdr:rowOff>0</xdr:rowOff>
                  </from>
                  <to>
                    <xdr:col>22</xdr:col>
                    <xdr:colOff>714375</xdr:colOff>
                    <xdr:row>61</xdr:row>
                    <xdr:rowOff>28575</xdr:rowOff>
                  </to>
                </anchor>
              </controlPr>
            </control>
          </mc:Choice>
        </mc:AlternateContent>
        <mc:AlternateContent xmlns:mc="http://schemas.openxmlformats.org/markup-compatibility/2006">
          <mc:Choice Requires="x14">
            <control shapeId="1045" r:id="rId23" name="Check Box 21">
              <controlPr defaultSize="0" autoFill="0" autoLine="0" autoPict="0">
                <anchor moveWithCells="1">
                  <from>
                    <xdr:col>22</xdr:col>
                    <xdr:colOff>409575</xdr:colOff>
                    <xdr:row>59</xdr:row>
                    <xdr:rowOff>0</xdr:rowOff>
                  </from>
                  <to>
                    <xdr:col>22</xdr:col>
                    <xdr:colOff>714375</xdr:colOff>
                    <xdr:row>60</xdr:row>
                    <xdr:rowOff>28575</xdr:rowOff>
                  </to>
                </anchor>
              </controlPr>
            </control>
          </mc:Choice>
        </mc:AlternateContent>
        <mc:AlternateContent xmlns:mc="http://schemas.openxmlformats.org/markup-compatibility/2006">
          <mc:Choice Requires="x14">
            <control shapeId="1046" r:id="rId24" name="Check Box 22">
              <controlPr defaultSize="0" autoFill="0" autoLine="0" autoPict="0">
                <anchor moveWithCells="1">
                  <from>
                    <xdr:col>22</xdr:col>
                    <xdr:colOff>409575</xdr:colOff>
                    <xdr:row>61</xdr:row>
                    <xdr:rowOff>0</xdr:rowOff>
                  </from>
                  <to>
                    <xdr:col>22</xdr:col>
                    <xdr:colOff>714375</xdr:colOff>
                    <xdr:row>62</xdr:row>
                    <xdr:rowOff>28575</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22</xdr:col>
                    <xdr:colOff>409575</xdr:colOff>
                    <xdr:row>62</xdr:row>
                    <xdr:rowOff>0</xdr:rowOff>
                  </from>
                  <to>
                    <xdr:col>22</xdr:col>
                    <xdr:colOff>714375</xdr:colOff>
                    <xdr:row>63</xdr:row>
                    <xdr:rowOff>28575</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23</xdr:col>
                    <xdr:colOff>400050</xdr:colOff>
                    <xdr:row>52</xdr:row>
                    <xdr:rowOff>0</xdr:rowOff>
                  </from>
                  <to>
                    <xdr:col>23</xdr:col>
                    <xdr:colOff>704850</xdr:colOff>
                    <xdr:row>53</xdr:row>
                    <xdr:rowOff>28575</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23</xdr:col>
                    <xdr:colOff>400050</xdr:colOff>
                    <xdr:row>53</xdr:row>
                    <xdr:rowOff>0</xdr:rowOff>
                  </from>
                  <to>
                    <xdr:col>23</xdr:col>
                    <xdr:colOff>704850</xdr:colOff>
                    <xdr:row>54</xdr:row>
                    <xdr:rowOff>28575</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23</xdr:col>
                    <xdr:colOff>400050</xdr:colOff>
                    <xdr:row>54</xdr:row>
                    <xdr:rowOff>0</xdr:rowOff>
                  </from>
                  <to>
                    <xdr:col>23</xdr:col>
                    <xdr:colOff>704850</xdr:colOff>
                    <xdr:row>55</xdr:row>
                    <xdr:rowOff>28575</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23</xdr:col>
                    <xdr:colOff>400050</xdr:colOff>
                    <xdr:row>55</xdr:row>
                    <xdr:rowOff>0</xdr:rowOff>
                  </from>
                  <to>
                    <xdr:col>23</xdr:col>
                    <xdr:colOff>704850</xdr:colOff>
                    <xdr:row>56</xdr:row>
                    <xdr:rowOff>28575</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23</xdr:col>
                    <xdr:colOff>400050</xdr:colOff>
                    <xdr:row>56</xdr:row>
                    <xdr:rowOff>0</xdr:rowOff>
                  </from>
                  <to>
                    <xdr:col>23</xdr:col>
                    <xdr:colOff>704850</xdr:colOff>
                    <xdr:row>57</xdr:row>
                    <xdr:rowOff>28575</xdr:rowOff>
                  </to>
                </anchor>
              </controlPr>
            </control>
          </mc:Choice>
        </mc:AlternateContent>
        <mc:AlternateContent xmlns:mc="http://schemas.openxmlformats.org/markup-compatibility/2006">
          <mc:Choice Requires="x14">
            <control shapeId="1053" r:id="rId31" name="Check Box 29">
              <controlPr defaultSize="0" autoFill="0" autoLine="0" autoPict="0">
                <anchor moveWithCells="1">
                  <from>
                    <xdr:col>23</xdr:col>
                    <xdr:colOff>400050</xdr:colOff>
                    <xdr:row>57</xdr:row>
                    <xdr:rowOff>0</xdr:rowOff>
                  </from>
                  <to>
                    <xdr:col>23</xdr:col>
                    <xdr:colOff>704850</xdr:colOff>
                    <xdr:row>58</xdr:row>
                    <xdr:rowOff>28575</xdr:rowOff>
                  </to>
                </anchor>
              </controlPr>
            </control>
          </mc:Choice>
        </mc:AlternateContent>
        <mc:AlternateContent xmlns:mc="http://schemas.openxmlformats.org/markup-compatibility/2006">
          <mc:Choice Requires="x14">
            <control shapeId="1054" r:id="rId32" name="Check Box 30">
              <controlPr defaultSize="0" autoFill="0" autoLine="0" autoPict="0">
                <anchor moveWithCells="1">
                  <from>
                    <xdr:col>23</xdr:col>
                    <xdr:colOff>400050</xdr:colOff>
                    <xdr:row>58</xdr:row>
                    <xdr:rowOff>0</xdr:rowOff>
                  </from>
                  <to>
                    <xdr:col>23</xdr:col>
                    <xdr:colOff>704850</xdr:colOff>
                    <xdr:row>59</xdr:row>
                    <xdr:rowOff>28575</xdr:rowOff>
                  </to>
                </anchor>
              </controlPr>
            </control>
          </mc:Choice>
        </mc:AlternateContent>
        <mc:AlternateContent xmlns:mc="http://schemas.openxmlformats.org/markup-compatibility/2006">
          <mc:Choice Requires="x14">
            <control shapeId="1055" r:id="rId33" name="Check Box 31">
              <controlPr defaultSize="0" autoFill="0" autoLine="0" autoPict="0">
                <anchor moveWithCells="1">
                  <from>
                    <xdr:col>23</xdr:col>
                    <xdr:colOff>400050</xdr:colOff>
                    <xdr:row>60</xdr:row>
                    <xdr:rowOff>0</xdr:rowOff>
                  </from>
                  <to>
                    <xdr:col>23</xdr:col>
                    <xdr:colOff>704850</xdr:colOff>
                    <xdr:row>61</xdr:row>
                    <xdr:rowOff>28575</xdr:rowOff>
                  </to>
                </anchor>
              </controlPr>
            </control>
          </mc:Choice>
        </mc:AlternateContent>
        <mc:AlternateContent xmlns:mc="http://schemas.openxmlformats.org/markup-compatibility/2006">
          <mc:Choice Requires="x14">
            <control shapeId="1056" r:id="rId34" name="Check Box 32">
              <controlPr defaultSize="0" autoFill="0" autoLine="0" autoPict="0">
                <anchor moveWithCells="1">
                  <from>
                    <xdr:col>23</xdr:col>
                    <xdr:colOff>400050</xdr:colOff>
                    <xdr:row>59</xdr:row>
                    <xdr:rowOff>0</xdr:rowOff>
                  </from>
                  <to>
                    <xdr:col>23</xdr:col>
                    <xdr:colOff>704850</xdr:colOff>
                    <xdr:row>60</xdr:row>
                    <xdr:rowOff>28575</xdr:rowOff>
                  </to>
                </anchor>
              </controlPr>
            </control>
          </mc:Choice>
        </mc:AlternateContent>
        <mc:AlternateContent xmlns:mc="http://schemas.openxmlformats.org/markup-compatibility/2006">
          <mc:Choice Requires="x14">
            <control shapeId="1057" r:id="rId35" name="Check Box 33">
              <controlPr defaultSize="0" autoFill="0" autoLine="0" autoPict="0">
                <anchor moveWithCells="1">
                  <from>
                    <xdr:col>23</xdr:col>
                    <xdr:colOff>400050</xdr:colOff>
                    <xdr:row>61</xdr:row>
                    <xdr:rowOff>0</xdr:rowOff>
                  </from>
                  <to>
                    <xdr:col>23</xdr:col>
                    <xdr:colOff>704850</xdr:colOff>
                    <xdr:row>62</xdr:row>
                    <xdr:rowOff>28575</xdr:rowOff>
                  </to>
                </anchor>
              </controlPr>
            </control>
          </mc:Choice>
        </mc:AlternateContent>
        <mc:AlternateContent xmlns:mc="http://schemas.openxmlformats.org/markup-compatibility/2006">
          <mc:Choice Requires="x14">
            <control shapeId="1058" r:id="rId36" name="Check Box 34">
              <controlPr defaultSize="0" autoFill="0" autoLine="0" autoPict="0">
                <anchor moveWithCells="1">
                  <from>
                    <xdr:col>23</xdr:col>
                    <xdr:colOff>400050</xdr:colOff>
                    <xdr:row>62</xdr:row>
                    <xdr:rowOff>0</xdr:rowOff>
                  </from>
                  <to>
                    <xdr:col>23</xdr:col>
                    <xdr:colOff>704850</xdr:colOff>
                    <xdr:row>63</xdr:row>
                    <xdr:rowOff>28575</xdr:rowOff>
                  </to>
                </anchor>
              </controlPr>
            </control>
          </mc:Choice>
        </mc:AlternateContent>
        <mc:AlternateContent xmlns:mc="http://schemas.openxmlformats.org/markup-compatibility/2006">
          <mc:Choice Requires="x14">
            <control shapeId="1059" r:id="rId37" name="Button 35">
              <controlPr defaultSize="0" print="0" autoFill="0" autoPict="0">
                <anchor moveWithCells="1" sizeWithCells="1">
                  <from>
                    <xdr:col>23</xdr:col>
                    <xdr:colOff>247650</xdr:colOff>
                    <xdr:row>64</xdr:row>
                    <xdr:rowOff>28575</xdr:rowOff>
                  </from>
                  <to>
                    <xdr:col>24</xdr:col>
                    <xdr:colOff>361950</xdr:colOff>
                    <xdr:row>65</xdr:row>
                    <xdr:rowOff>66675</xdr:rowOff>
                  </to>
                </anchor>
              </controlPr>
            </control>
          </mc:Choice>
        </mc:AlternateContent>
        <mc:AlternateContent xmlns:mc="http://schemas.openxmlformats.org/markup-compatibility/2006">
          <mc:Choice Requires="x14">
            <control shapeId="1060" r:id="rId38" name="Button 36">
              <controlPr defaultSize="0" print="0" autoFill="0" autoPict="0">
                <anchor moveWithCells="1" sizeWithCells="1">
                  <from>
                    <xdr:col>28</xdr:col>
                    <xdr:colOff>457200</xdr:colOff>
                    <xdr:row>49</xdr:row>
                    <xdr:rowOff>161925</xdr:rowOff>
                  </from>
                  <to>
                    <xdr:col>30</xdr:col>
                    <xdr:colOff>276225</xdr:colOff>
                    <xdr:row>50</xdr:row>
                    <xdr:rowOff>28575</xdr:rowOff>
                  </to>
                </anchor>
              </controlPr>
            </control>
          </mc:Choice>
        </mc:AlternateContent>
        <mc:AlternateContent xmlns:mc="http://schemas.openxmlformats.org/markup-compatibility/2006">
          <mc:Choice Requires="x14">
            <control shapeId="1061" r:id="rId39" name="Button 37">
              <controlPr defaultSize="0" print="0" autoFill="0" autoPict="0">
                <anchor moveWithCells="1" sizeWithCells="1">
                  <from>
                    <xdr:col>31</xdr:col>
                    <xdr:colOff>333375</xdr:colOff>
                    <xdr:row>49</xdr:row>
                    <xdr:rowOff>142875</xdr:rowOff>
                  </from>
                  <to>
                    <xdr:col>33</xdr:col>
                    <xdr:colOff>257175</xdr:colOff>
                    <xdr:row>50</xdr:row>
                    <xdr:rowOff>9525</xdr:rowOff>
                  </to>
                </anchor>
              </controlPr>
            </control>
          </mc:Choice>
        </mc:AlternateContent>
        <mc:AlternateContent xmlns:mc="http://schemas.openxmlformats.org/markup-compatibility/2006">
          <mc:Choice Requires="x14">
            <control shapeId="1062" r:id="rId40" name="Button 38">
              <controlPr defaultSize="0" print="0" autoFill="0" autoPict="0">
                <anchor moveWithCells="1" sizeWithCells="1">
                  <from>
                    <xdr:col>8</xdr:col>
                    <xdr:colOff>504825</xdr:colOff>
                    <xdr:row>72</xdr:row>
                    <xdr:rowOff>57150</xdr:rowOff>
                  </from>
                  <to>
                    <xdr:col>11</xdr:col>
                    <xdr:colOff>171450</xdr:colOff>
                    <xdr:row>74</xdr:row>
                    <xdr:rowOff>95250</xdr:rowOff>
                  </to>
                </anchor>
              </controlPr>
            </control>
          </mc:Choice>
        </mc:AlternateContent>
        <mc:AlternateContent xmlns:mc="http://schemas.openxmlformats.org/markup-compatibility/2006">
          <mc:Choice Requires="x14">
            <control shapeId="1063" r:id="rId41" name="Button 39">
              <controlPr defaultSize="0" print="0" autoFill="0" autoPict="0">
                <anchor moveWithCells="1" sizeWithCells="1">
                  <from>
                    <xdr:col>8</xdr:col>
                    <xdr:colOff>504825</xdr:colOff>
                    <xdr:row>75</xdr:row>
                    <xdr:rowOff>114300</xdr:rowOff>
                  </from>
                  <to>
                    <xdr:col>11</xdr:col>
                    <xdr:colOff>161925</xdr:colOff>
                    <xdr:row>77</xdr:row>
                    <xdr:rowOff>152400</xdr:rowOff>
                  </to>
                </anchor>
              </controlPr>
            </control>
          </mc:Choice>
        </mc:AlternateContent>
        <mc:AlternateContent xmlns:mc="http://schemas.openxmlformats.org/markup-compatibility/2006">
          <mc:Choice Requires="x14">
            <control shapeId="1064" r:id="rId42" name="Button 40">
              <controlPr defaultSize="0" print="0" autoFill="0" autoPict="0">
                <anchor moveWithCells="1" sizeWithCells="1">
                  <from>
                    <xdr:col>8</xdr:col>
                    <xdr:colOff>495300</xdr:colOff>
                    <xdr:row>78</xdr:row>
                    <xdr:rowOff>171450</xdr:rowOff>
                  </from>
                  <to>
                    <xdr:col>11</xdr:col>
                    <xdr:colOff>161925</xdr:colOff>
                    <xdr:row>80</xdr:row>
                    <xdr:rowOff>228600</xdr:rowOff>
                  </to>
                </anchor>
              </controlPr>
            </control>
          </mc:Choice>
        </mc:AlternateContent>
        <mc:AlternateContent xmlns:mc="http://schemas.openxmlformats.org/markup-compatibility/2006">
          <mc:Choice Requires="x14">
            <control shapeId="1067" r:id="rId43" name="Button 43">
              <controlPr defaultSize="0" print="0" autoFill="0" autoPict="0">
                <anchor moveWithCells="1" sizeWithCells="1">
                  <from>
                    <xdr:col>16</xdr:col>
                    <xdr:colOff>609600</xdr:colOff>
                    <xdr:row>85</xdr:row>
                    <xdr:rowOff>133350</xdr:rowOff>
                  </from>
                  <to>
                    <xdr:col>18</xdr:col>
                    <xdr:colOff>476250</xdr:colOff>
                    <xdr:row>86</xdr:row>
                    <xdr:rowOff>123825</xdr:rowOff>
                  </to>
                </anchor>
              </controlPr>
            </control>
          </mc:Choice>
        </mc:AlternateContent>
        <mc:AlternateContent xmlns:mc="http://schemas.openxmlformats.org/markup-compatibility/2006">
          <mc:Choice Requires="x14">
            <control shapeId="1068" r:id="rId44" name="Button 44">
              <controlPr defaultSize="0" print="0" autoFill="0" autoPict="0">
                <anchor moveWithCells="1" sizeWithCells="1">
                  <from>
                    <xdr:col>19</xdr:col>
                    <xdr:colOff>485775</xdr:colOff>
                    <xdr:row>85</xdr:row>
                    <xdr:rowOff>133350</xdr:rowOff>
                  </from>
                  <to>
                    <xdr:col>21</xdr:col>
                    <xdr:colOff>352425</xdr:colOff>
                    <xdr:row>86</xdr:row>
                    <xdr:rowOff>123825</xdr:rowOff>
                  </to>
                </anchor>
              </controlPr>
            </control>
          </mc:Choice>
        </mc:AlternateContent>
        <mc:AlternateContent xmlns:mc="http://schemas.openxmlformats.org/markup-compatibility/2006">
          <mc:Choice Requires="x14">
            <control shapeId="1069" r:id="rId45" name="Button 45">
              <controlPr defaultSize="0" print="0" autoFill="0" autoPict="0">
                <anchor moveWithCells="1" sizeWithCells="1">
                  <from>
                    <xdr:col>16</xdr:col>
                    <xdr:colOff>609600</xdr:colOff>
                    <xdr:row>96</xdr:row>
                    <xdr:rowOff>133350</xdr:rowOff>
                  </from>
                  <to>
                    <xdr:col>18</xdr:col>
                    <xdr:colOff>476250</xdr:colOff>
                    <xdr:row>97</xdr:row>
                    <xdr:rowOff>123825</xdr:rowOff>
                  </to>
                </anchor>
              </controlPr>
            </control>
          </mc:Choice>
        </mc:AlternateContent>
        <mc:AlternateContent xmlns:mc="http://schemas.openxmlformats.org/markup-compatibility/2006">
          <mc:Choice Requires="x14">
            <control shapeId="1070" r:id="rId46" name="Button 46">
              <controlPr defaultSize="0" print="0" autoFill="0" autoPict="0">
                <anchor moveWithCells="1" sizeWithCells="1">
                  <from>
                    <xdr:col>19</xdr:col>
                    <xdr:colOff>495300</xdr:colOff>
                    <xdr:row>96</xdr:row>
                    <xdr:rowOff>133350</xdr:rowOff>
                  </from>
                  <to>
                    <xdr:col>21</xdr:col>
                    <xdr:colOff>361950</xdr:colOff>
                    <xdr:row>97</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AP182"/>
  <sheetViews>
    <sheetView showGridLines="0" showRowColHeaders="0" zoomScaleNormal="100" workbookViewId="0">
      <selection activeCell="B2" sqref="B2:G2"/>
    </sheetView>
  </sheetViews>
  <sheetFormatPr defaultRowHeight="15" x14ac:dyDescent="0.25"/>
  <cols>
    <col min="1" max="9" width="10.7109375" customWidth="1"/>
    <col min="10" max="10" width="2.7109375" customWidth="1"/>
    <col min="11" max="11" width="10.7109375" customWidth="1"/>
    <col min="12" max="18" width="16.140625" customWidth="1"/>
    <col min="19" max="19" width="17.7109375" customWidth="1"/>
    <col min="20" max="20" width="16.140625" customWidth="1"/>
    <col min="21" max="22" width="10.7109375" customWidth="1"/>
    <col min="23" max="28" width="14.28515625" customWidth="1"/>
    <col min="29" max="29" width="16.140625" customWidth="1"/>
    <col min="30" max="30" width="14.28515625" customWidth="1"/>
    <col min="31" max="31" width="10.7109375" customWidth="1"/>
  </cols>
  <sheetData>
    <row r="2" spans="2:39" ht="30" customHeight="1" x14ac:dyDescent="0.25">
      <c r="B2" s="189" t="s">
        <v>529</v>
      </c>
      <c r="C2" s="189"/>
      <c r="D2" s="189"/>
      <c r="E2" s="189"/>
      <c r="F2" s="189"/>
      <c r="G2" s="189"/>
      <c r="Q2" s="192" t="s">
        <v>155</v>
      </c>
      <c r="R2" s="192"/>
      <c r="S2" s="192"/>
      <c r="T2" s="192"/>
      <c r="U2" s="192"/>
      <c r="V2" s="192"/>
      <c r="W2" s="192"/>
      <c r="X2" s="192"/>
      <c r="AF2" s="153" t="s">
        <v>654</v>
      </c>
      <c r="AG2" s="153"/>
      <c r="AH2" s="153"/>
      <c r="AI2" s="153"/>
      <c r="AJ2" s="153"/>
      <c r="AK2" s="153"/>
      <c r="AL2" s="153"/>
      <c r="AM2" s="153"/>
    </row>
    <row r="3" spans="2:39" ht="50.1" customHeight="1" x14ac:dyDescent="0.25">
      <c r="Q3" s="179" t="s">
        <v>636</v>
      </c>
      <c r="R3" s="179"/>
      <c r="S3" s="179"/>
      <c r="T3" s="179"/>
      <c r="U3" s="179"/>
      <c r="V3" s="179"/>
      <c r="W3" s="179"/>
      <c r="X3" s="179"/>
      <c r="AF3" s="153"/>
      <c r="AG3" s="153"/>
      <c r="AH3" s="153"/>
      <c r="AI3" s="153"/>
      <c r="AJ3" s="153"/>
      <c r="AK3" s="153"/>
      <c r="AL3" s="153"/>
      <c r="AM3" s="153"/>
    </row>
    <row r="4" spans="2:39" ht="30" customHeight="1" x14ac:dyDescent="0.25">
      <c r="Q4" s="179" t="s">
        <v>637</v>
      </c>
      <c r="R4" s="179"/>
      <c r="S4" s="179"/>
      <c r="T4" s="179"/>
      <c r="U4" s="179"/>
      <c r="V4" s="179"/>
      <c r="W4" s="179"/>
      <c r="X4" s="179"/>
      <c r="AF4" s="153"/>
      <c r="AG4" s="153"/>
      <c r="AH4" s="153"/>
      <c r="AI4" s="153"/>
      <c r="AJ4" s="153"/>
      <c r="AK4" s="153"/>
      <c r="AL4" s="153"/>
      <c r="AM4" s="153"/>
    </row>
    <row r="5" spans="2:39" ht="50.1" customHeight="1" x14ac:dyDescent="0.25">
      <c r="Q5" s="179" t="s">
        <v>655</v>
      </c>
      <c r="R5" s="179"/>
      <c r="S5" s="179"/>
      <c r="T5" s="179"/>
      <c r="U5" s="179"/>
      <c r="V5" s="179"/>
      <c r="W5" s="179"/>
      <c r="X5" s="179"/>
    </row>
    <row r="6" spans="2:39" ht="50.1" customHeight="1" x14ac:dyDescent="0.25">
      <c r="Q6" s="179" t="s">
        <v>639</v>
      </c>
      <c r="R6" s="179"/>
      <c r="S6" s="179"/>
      <c r="T6" s="179"/>
      <c r="U6" s="179"/>
      <c r="V6" s="179"/>
      <c r="W6" s="179"/>
      <c r="X6" s="179"/>
    </row>
    <row r="7" spans="2:39" ht="50.1" customHeight="1" x14ac:dyDescent="0.25">
      <c r="Q7" s="179"/>
      <c r="R7" s="179"/>
      <c r="S7" s="179"/>
      <c r="T7" s="179"/>
      <c r="U7" s="179"/>
      <c r="V7" s="179"/>
      <c r="W7" s="179"/>
      <c r="X7" s="179"/>
    </row>
    <row r="8" spans="2:39" ht="39.950000000000003" customHeight="1" x14ac:dyDescent="0.25">
      <c r="Q8" s="179" t="s">
        <v>640</v>
      </c>
      <c r="R8" s="179"/>
      <c r="S8" s="179"/>
      <c r="T8" s="179"/>
      <c r="U8" s="179"/>
      <c r="V8" s="179"/>
      <c r="W8" s="179"/>
      <c r="X8" s="179"/>
    </row>
    <row r="9" spans="2:39" x14ac:dyDescent="0.25">
      <c r="Q9" s="179" t="s">
        <v>638</v>
      </c>
      <c r="R9" s="179"/>
      <c r="S9" s="179"/>
      <c r="T9" s="179"/>
      <c r="U9" s="179"/>
      <c r="V9" s="179"/>
      <c r="W9" s="179"/>
      <c r="X9" s="179"/>
    </row>
    <row r="10" spans="2:39" x14ac:dyDescent="0.25">
      <c r="Q10" s="179"/>
      <c r="R10" s="179"/>
      <c r="S10" s="179"/>
      <c r="T10" s="179"/>
      <c r="U10" s="179"/>
      <c r="V10" s="179"/>
      <c r="W10" s="179"/>
      <c r="X10" s="179"/>
    </row>
    <row r="12" spans="2:39" ht="15.75" thickBot="1" x14ac:dyDescent="0.3"/>
    <row r="13" spans="2:39" ht="21" x14ac:dyDescent="0.25">
      <c r="B13" s="189" t="s">
        <v>530</v>
      </c>
      <c r="C13" s="189"/>
      <c r="D13" s="189"/>
      <c r="E13" s="189"/>
      <c r="F13" s="189"/>
      <c r="G13" s="189"/>
      <c r="K13" s="30"/>
      <c r="L13" s="31"/>
      <c r="M13" s="31"/>
      <c r="N13" s="31"/>
      <c r="O13" s="31"/>
      <c r="P13" s="31"/>
      <c r="Q13" s="31"/>
      <c r="R13" s="31"/>
      <c r="S13" s="31"/>
      <c r="T13" s="32"/>
      <c r="U13" s="35"/>
      <c r="V13" s="30"/>
      <c r="W13" s="31"/>
      <c r="X13" s="31"/>
      <c r="Y13" s="31"/>
      <c r="Z13" s="31"/>
      <c r="AA13" s="31"/>
      <c r="AB13" s="31"/>
      <c r="AC13" s="31"/>
      <c r="AD13" s="31"/>
      <c r="AE13" s="32"/>
    </row>
    <row r="14" spans="2:39" ht="35.1" customHeight="1" thickBot="1" x14ac:dyDescent="0.3">
      <c r="K14" s="33"/>
      <c r="L14" s="193" t="s">
        <v>553</v>
      </c>
      <c r="M14" s="193"/>
      <c r="N14" s="193"/>
      <c r="O14" s="193"/>
      <c r="P14" s="193"/>
      <c r="Q14" s="193"/>
      <c r="R14" s="193"/>
      <c r="S14" s="193"/>
      <c r="T14" s="36"/>
      <c r="U14" s="35"/>
      <c r="V14" s="33"/>
      <c r="W14" s="193" t="s">
        <v>553</v>
      </c>
      <c r="X14" s="193"/>
      <c r="Y14" s="193"/>
      <c r="Z14" s="193"/>
      <c r="AA14" s="193"/>
      <c r="AB14" s="193"/>
      <c r="AC14" s="193"/>
      <c r="AD14" s="193"/>
      <c r="AE14" s="36"/>
    </row>
    <row r="15" spans="2:39" ht="15.75" thickBot="1" x14ac:dyDescent="0.3">
      <c r="K15" s="33"/>
      <c r="L15" s="134" t="s">
        <v>527</v>
      </c>
      <c r="M15" s="194" t="s">
        <v>119</v>
      </c>
      <c r="N15" s="195"/>
      <c r="O15" s="35"/>
      <c r="P15" s="35"/>
      <c r="Q15" s="134" t="s">
        <v>528</v>
      </c>
      <c r="R15" s="194" t="s">
        <v>100</v>
      </c>
      <c r="S15" s="195"/>
      <c r="T15" s="36"/>
      <c r="U15" s="35"/>
      <c r="V15" s="33"/>
      <c r="W15" s="134" t="s">
        <v>527</v>
      </c>
      <c r="X15" s="194" t="s">
        <v>119</v>
      </c>
      <c r="Y15" s="195"/>
      <c r="Z15" s="35"/>
      <c r="AA15" s="35"/>
      <c r="AB15" s="134" t="s">
        <v>528</v>
      </c>
      <c r="AC15" s="194" t="s">
        <v>100</v>
      </c>
      <c r="AD15" s="195"/>
      <c r="AE15" s="36"/>
    </row>
    <row r="16" spans="2:39" x14ac:dyDescent="0.25">
      <c r="K16" s="33"/>
      <c r="L16" s="89"/>
      <c r="M16" s="103"/>
      <c r="N16" s="103"/>
      <c r="O16" s="35"/>
      <c r="P16" s="35"/>
      <c r="Q16" s="89"/>
      <c r="R16" s="103"/>
      <c r="S16" s="103"/>
      <c r="T16" s="36"/>
      <c r="U16" s="35"/>
      <c r="V16" s="33"/>
      <c r="W16" s="89"/>
      <c r="X16" s="93"/>
      <c r="Y16" s="93"/>
      <c r="Z16" s="89"/>
      <c r="AA16" s="89"/>
      <c r="AB16" s="89"/>
      <c r="AC16" s="93"/>
      <c r="AD16" s="93"/>
      <c r="AE16" s="36"/>
    </row>
    <row r="17" spans="6:42" ht="15.75" thickBot="1" x14ac:dyDescent="0.3">
      <c r="K17" s="39"/>
      <c r="L17" s="34" t="s">
        <v>491</v>
      </c>
      <c r="M17" s="89"/>
      <c r="N17" s="89"/>
      <c r="O17" s="89"/>
      <c r="P17" s="89"/>
      <c r="Q17" s="89"/>
      <c r="R17" s="89"/>
      <c r="S17" s="89"/>
      <c r="T17" s="36"/>
      <c r="U17" s="35"/>
      <c r="V17" s="39"/>
      <c r="W17" s="89" t="s">
        <v>491</v>
      </c>
      <c r="X17" s="89"/>
      <c r="Y17" s="89"/>
      <c r="Z17" s="89"/>
      <c r="AA17" s="89"/>
      <c r="AB17" s="89"/>
      <c r="AC17" s="89"/>
      <c r="AD17" s="89"/>
      <c r="AE17" s="36"/>
      <c r="AH17" s="153" t="s">
        <v>642</v>
      </c>
      <c r="AI17" s="153"/>
      <c r="AJ17" s="153"/>
      <c r="AK17" s="153"/>
      <c r="AL17" s="153"/>
      <c r="AM17" s="153"/>
      <c r="AN17" s="153"/>
      <c r="AO17" s="153"/>
      <c r="AP17" s="153"/>
    </row>
    <row r="18" spans="6:42" ht="15.75" thickBot="1" x14ac:dyDescent="0.3">
      <c r="K18" s="33"/>
      <c r="L18" s="134" t="s">
        <v>98</v>
      </c>
      <c r="M18" s="40">
        <v>296</v>
      </c>
      <c r="N18" s="134" t="s">
        <v>99</v>
      </c>
      <c r="O18" s="40">
        <v>100.51</v>
      </c>
      <c r="P18" s="134" t="s">
        <v>486</v>
      </c>
      <c r="Q18" s="143">
        <v>118.79</v>
      </c>
      <c r="R18" s="134" t="s">
        <v>643</v>
      </c>
      <c r="S18" s="143">
        <v>148</v>
      </c>
      <c r="T18" s="36"/>
      <c r="U18" s="35"/>
      <c r="V18" s="33"/>
      <c r="W18" s="134" t="s">
        <v>98</v>
      </c>
      <c r="X18" s="40">
        <v>296</v>
      </c>
      <c r="Y18" s="134" t="s">
        <v>99</v>
      </c>
      <c r="Z18" s="40">
        <v>100.51</v>
      </c>
      <c r="AA18" s="134" t="s">
        <v>486</v>
      </c>
      <c r="AB18" s="90">
        <v>118.79</v>
      </c>
      <c r="AC18" s="134" t="s">
        <v>643</v>
      </c>
      <c r="AD18" s="90">
        <v>296</v>
      </c>
      <c r="AE18" s="36"/>
      <c r="AH18" s="153"/>
      <c r="AI18" s="153"/>
      <c r="AJ18" s="153"/>
      <c r="AK18" s="153"/>
      <c r="AL18" s="153"/>
      <c r="AM18" s="153"/>
      <c r="AN18" s="153"/>
      <c r="AO18" s="153"/>
      <c r="AP18" s="153"/>
    </row>
    <row r="19" spans="6:42" ht="15.75" thickBot="1" x14ac:dyDescent="0.3">
      <c r="K19" s="33"/>
      <c r="L19" s="88"/>
      <c r="M19" s="89"/>
      <c r="N19" s="134"/>
      <c r="O19" s="89"/>
      <c r="P19" s="134" t="s">
        <v>487</v>
      </c>
      <c r="Q19" s="90">
        <v>126.36</v>
      </c>
      <c r="R19" s="134" t="s">
        <v>644</v>
      </c>
      <c r="S19" s="90">
        <v>148</v>
      </c>
      <c r="T19" s="36"/>
      <c r="U19" s="35"/>
      <c r="V19" s="33"/>
      <c r="W19" s="88"/>
      <c r="X19" s="89"/>
      <c r="Y19" s="89"/>
      <c r="Z19" s="89"/>
      <c r="AA19" s="134" t="s">
        <v>487</v>
      </c>
      <c r="AB19" s="90" t="s">
        <v>103</v>
      </c>
      <c r="AC19" s="134" t="s">
        <v>644</v>
      </c>
      <c r="AD19" s="90" t="s">
        <v>103</v>
      </c>
      <c r="AE19" s="36"/>
      <c r="AH19" s="153"/>
      <c r="AI19" s="153"/>
      <c r="AJ19" s="153"/>
      <c r="AK19" s="153"/>
      <c r="AL19" s="153"/>
      <c r="AM19" s="153"/>
      <c r="AN19" s="153"/>
      <c r="AO19" s="153"/>
      <c r="AP19" s="153"/>
    </row>
    <row r="20" spans="6:42" ht="15.75" thickBot="1" x14ac:dyDescent="0.3">
      <c r="K20" s="33"/>
      <c r="L20" s="135" t="s">
        <v>492</v>
      </c>
      <c r="M20" s="89"/>
      <c r="N20" s="134"/>
      <c r="O20" s="89"/>
      <c r="P20" s="134"/>
      <c r="Q20" s="89"/>
      <c r="R20" s="134"/>
      <c r="S20" s="89"/>
      <c r="T20" s="36"/>
      <c r="U20" s="35"/>
      <c r="V20" s="33"/>
      <c r="W20" s="91"/>
      <c r="X20" s="89"/>
      <c r="Y20" s="89"/>
      <c r="Z20" s="89"/>
      <c r="AA20" s="89"/>
      <c r="AB20" s="89"/>
      <c r="AC20" s="89"/>
      <c r="AD20" s="89"/>
      <c r="AE20" s="36"/>
      <c r="AH20" s="179" t="s">
        <v>650</v>
      </c>
      <c r="AI20" s="179"/>
      <c r="AJ20" s="179"/>
      <c r="AK20" s="179"/>
      <c r="AL20" s="179"/>
      <c r="AM20" s="179"/>
      <c r="AN20" s="179"/>
      <c r="AO20" s="179"/>
      <c r="AP20" s="179"/>
    </row>
    <row r="21" spans="6:42" ht="15.75" thickBot="1" x14ac:dyDescent="0.3">
      <c r="K21" s="33"/>
      <c r="L21" s="134" t="s">
        <v>98</v>
      </c>
      <c r="M21" s="40">
        <v>231</v>
      </c>
      <c r="N21" s="134" t="s">
        <v>99</v>
      </c>
      <c r="O21" s="40">
        <v>102.51</v>
      </c>
      <c r="P21" s="134" t="s">
        <v>495</v>
      </c>
      <c r="Q21" s="90">
        <v>132.56</v>
      </c>
      <c r="R21" s="134" t="s">
        <v>645</v>
      </c>
      <c r="S21" s="90">
        <v>116</v>
      </c>
      <c r="T21" s="36"/>
      <c r="U21" s="35"/>
      <c r="V21" s="33"/>
      <c r="W21" s="89"/>
      <c r="X21" s="89"/>
      <c r="Y21" s="89"/>
      <c r="Z21" s="89"/>
      <c r="AA21" s="89"/>
      <c r="AB21" s="89"/>
      <c r="AC21" s="89"/>
      <c r="AD21" s="89"/>
      <c r="AE21" s="36"/>
      <c r="AH21" s="179"/>
      <c r="AI21" s="179"/>
      <c r="AJ21" s="179"/>
      <c r="AK21" s="179"/>
      <c r="AL21" s="179"/>
      <c r="AM21" s="179"/>
      <c r="AN21" s="179"/>
      <c r="AO21" s="179"/>
      <c r="AP21" s="179"/>
    </row>
    <row r="22" spans="6:42" ht="15.75" thickBot="1" x14ac:dyDescent="0.3">
      <c r="K22" s="33"/>
      <c r="L22" s="88"/>
      <c r="M22" s="89"/>
      <c r="N22" s="134"/>
      <c r="O22" s="89"/>
      <c r="P22" s="134" t="s">
        <v>488</v>
      </c>
      <c r="Q22" s="90">
        <v>138.59</v>
      </c>
      <c r="R22" s="134" t="s">
        <v>646</v>
      </c>
      <c r="S22" s="90">
        <v>115</v>
      </c>
      <c r="T22" s="36"/>
      <c r="U22" s="35"/>
      <c r="V22" s="33"/>
      <c r="W22" s="89"/>
      <c r="X22" s="89"/>
      <c r="Y22" s="89"/>
      <c r="Z22" s="92"/>
      <c r="AA22" s="92"/>
      <c r="AB22" s="89"/>
      <c r="AC22" s="196" t="s">
        <v>54</v>
      </c>
      <c r="AD22" s="197"/>
      <c r="AE22" s="36"/>
      <c r="AH22" t="s">
        <v>649</v>
      </c>
    </row>
    <row r="23" spans="6:42" ht="15.75" thickBot="1" x14ac:dyDescent="0.3">
      <c r="K23" s="33"/>
      <c r="L23" s="135" t="s">
        <v>493</v>
      </c>
      <c r="M23" s="89"/>
      <c r="N23" s="134"/>
      <c r="O23" s="89"/>
      <c r="P23" s="134"/>
      <c r="Q23" s="89"/>
      <c r="R23" s="134"/>
      <c r="S23" s="89"/>
      <c r="T23" s="36"/>
      <c r="U23" s="35"/>
      <c r="V23" s="37"/>
      <c r="W23" s="29"/>
      <c r="X23" s="29"/>
      <c r="Y23" s="29"/>
      <c r="Z23" s="29"/>
      <c r="AA23" s="29"/>
      <c r="AB23" s="29"/>
      <c r="AC23" s="29"/>
      <c r="AD23" s="29"/>
      <c r="AE23" s="38"/>
    </row>
    <row r="24" spans="6:42" ht="15.75" thickBot="1" x14ac:dyDescent="0.3">
      <c r="H24" s="179" t="s">
        <v>101</v>
      </c>
      <c r="I24" s="179"/>
      <c r="K24" s="33"/>
      <c r="L24" s="134" t="s">
        <v>98</v>
      </c>
      <c r="M24" s="40">
        <v>104</v>
      </c>
      <c r="N24" s="134" t="s">
        <v>99</v>
      </c>
      <c r="O24" s="40">
        <v>103.51</v>
      </c>
      <c r="P24" s="134" t="s">
        <v>489</v>
      </c>
      <c r="Q24" s="90">
        <v>145.44</v>
      </c>
      <c r="R24" s="134" t="s">
        <v>647</v>
      </c>
      <c r="S24" s="40">
        <v>104</v>
      </c>
      <c r="T24" s="36"/>
      <c r="U24" s="35"/>
      <c r="V24" s="35"/>
      <c r="AH24" s="152"/>
      <c r="AI24" s="152"/>
      <c r="AJ24" s="152"/>
      <c r="AK24" s="152"/>
      <c r="AL24" s="152"/>
      <c r="AM24" s="152"/>
      <c r="AN24" s="152"/>
      <c r="AO24" s="152"/>
      <c r="AP24" s="152"/>
    </row>
    <row r="25" spans="6:42" x14ac:dyDescent="0.25">
      <c r="H25" s="179"/>
      <c r="I25" s="179"/>
      <c r="K25" s="33"/>
      <c r="L25" s="88"/>
      <c r="M25" s="89"/>
      <c r="N25" s="134"/>
      <c r="O25" s="89"/>
      <c r="P25" s="134"/>
      <c r="Q25" s="89"/>
      <c r="R25" s="134"/>
      <c r="S25" s="89"/>
      <c r="T25" s="36"/>
      <c r="U25" s="35"/>
      <c r="V25" s="35" t="s">
        <v>156</v>
      </c>
      <c r="AH25" s="152"/>
      <c r="AI25" s="152"/>
      <c r="AJ25" s="152"/>
      <c r="AK25" s="152"/>
      <c r="AL25" s="152"/>
      <c r="AM25" s="152"/>
      <c r="AN25" s="152"/>
      <c r="AO25" s="152"/>
      <c r="AP25" s="152"/>
    </row>
    <row r="26" spans="6:42" ht="15.75" thickBot="1" x14ac:dyDescent="0.3">
      <c r="H26" s="179"/>
      <c r="I26" s="179"/>
      <c r="K26" s="33"/>
      <c r="L26" s="135" t="s">
        <v>494</v>
      </c>
      <c r="M26" s="89"/>
      <c r="N26" s="134"/>
      <c r="O26" s="89"/>
      <c r="P26" s="134"/>
      <c r="Q26" s="89"/>
      <c r="R26" s="134"/>
      <c r="S26" s="89"/>
      <c r="T26" s="36"/>
      <c r="U26" s="35"/>
      <c r="V26" s="35"/>
    </row>
    <row r="27" spans="6:42" ht="15.75" thickBot="1" x14ac:dyDescent="0.3">
      <c r="G27" s="74"/>
      <c r="H27" s="179"/>
      <c r="I27" s="179"/>
      <c r="K27" s="33"/>
      <c r="L27" s="134" t="s">
        <v>98</v>
      </c>
      <c r="M27" s="40">
        <v>54</v>
      </c>
      <c r="N27" s="134" t="s">
        <v>99</v>
      </c>
      <c r="O27" s="40">
        <v>104.51</v>
      </c>
      <c r="P27" s="134" t="s">
        <v>490</v>
      </c>
      <c r="Q27" s="90">
        <v>148.49</v>
      </c>
      <c r="R27" s="134" t="s">
        <v>648</v>
      </c>
      <c r="S27" s="40">
        <v>54</v>
      </c>
      <c r="T27" s="36"/>
      <c r="U27" s="35"/>
      <c r="V27" s="30"/>
      <c r="W27" s="31"/>
      <c r="X27" s="31"/>
      <c r="Y27" s="31"/>
      <c r="Z27" s="31"/>
      <c r="AA27" s="31"/>
      <c r="AB27" s="31"/>
      <c r="AC27" s="31"/>
      <c r="AD27" s="31"/>
      <c r="AE27" s="32"/>
    </row>
    <row r="28" spans="6:42" ht="29.25" thickBot="1" x14ac:dyDescent="0.3">
      <c r="F28" s="74"/>
      <c r="G28" s="74"/>
      <c r="H28" s="179"/>
      <c r="I28" s="179"/>
      <c r="K28" s="33"/>
      <c r="L28" s="88"/>
      <c r="M28" s="89"/>
      <c r="N28" s="134"/>
      <c r="O28" s="89"/>
      <c r="P28" s="134"/>
      <c r="Q28" s="89"/>
      <c r="R28" s="134"/>
      <c r="S28" s="89"/>
      <c r="T28" s="36"/>
      <c r="U28" s="35"/>
      <c r="V28" s="33"/>
      <c r="W28" s="193" t="s">
        <v>553</v>
      </c>
      <c r="X28" s="193"/>
      <c r="Y28" s="193"/>
      <c r="Z28" s="193"/>
      <c r="AA28" s="193"/>
      <c r="AB28" s="193"/>
      <c r="AC28" s="193"/>
      <c r="AD28" s="193"/>
      <c r="AE28" s="36"/>
    </row>
    <row r="29" spans="6:42" ht="15.75" thickBot="1" x14ac:dyDescent="0.3">
      <c r="F29" s="74"/>
      <c r="G29" s="74"/>
      <c r="H29" s="74"/>
      <c r="I29" s="74"/>
      <c r="K29" s="33"/>
      <c r="L29" s="135" t="s">
        <v>496</v>
      </c>
      <c r="M29" s="89"/>
      <c r="N29" s="134"/>
      <c r="O29" s="89"/>
      <c r="P29" s="134"/>
      <c r="Q29" s="89"/>
      <c r="R29" s="134"/>
      <c r="S29" s="89"/>
      <c r="T29" s="36"/>
      <c r="U29" s="35"/>
      <c r="V29" s="33"/>
      <c r="W29" s="134" t="s">
        <v>527</v>
      </c>
      <c r="X29" s="194" t="s">
        <v>119</v>
      </c>
      <c r="Y29" s="195"/>
      <c r="Z29" s="35"/>
      <c r="AA29" s="35"/>
      <c r="AB29" s="134" t="s">
        <v>528</v>
      </c>
      <c r="AC29" s="194" t="s">
        <v>100</v>
      </c>
      <c r="AD29" s="195"/>
      <c r="AE29" s="36"/>
    </row>
    <row r="30" spans="6:42" ht="15.75" thickBot="1" x14ac:dyDescent="0.3">
      <c r="K30" s="33"/>
      <c r="L30" s="134" t="s">
        <v>98</v>
      </c>
      <c r="M30" s="40">
        <v>54</v>
      </c>
      <c r="N30" s="134" t="s">
        <v>99</v>
      </c>
      <c r="O30" s="40">
        <v>105.51</v>
      </c>
      <c r="P30" s="134" t="s">
        <v>490</v>
      </c>
      <c r="Q30" s="90">
        <v>148.49</v>
      </c>
      <c r="R30" s="134" t="s">
        <v>648</v>
      </c>
      <c r="S30" s="40">
        <v>54</v>
      </c>
      <c r="T30" s="36"/>
      <c r="U30" s="35"/>
      <c r="V30" s="39"/>
      <c r="W30" s="89" t="s">
        <v>491</v>
      </c>
      <c r="X30" s="89"/>
      <c r="Y30" s="89"/>
      <c r="Z30" s="89"/>
      <c r="AA30" s="89"/>
      <c r="AB30" s="89"/>
      <c r="AC30" s="89"/>
      <c r="AD30" s="89"/>
      <c r="AE30" s="36"/>
    </row>
    <row r="31" spans="6:42" ht="15.75" thickBot="1" x14ac:dyDescent="0.3">
      <c r="K31" s="33"/>
      <c r="L31" s="35"/>
      <c r="M31" s="35"/>
      <c r="N31" s="35"/>
      <c r="O31" s="35"/>
      <c r="P31" s="35"/>
      <c r="Q31" s="35"/>
      <c r="R31" s="35"/>
      <c r="S31" s="35"/>
      <c r="T31" s="36"/>
      <c r="U31" s="35"/>
      <c r="V31" s="33"/>
      <c r="W31" s="134" t="s">
        <v>98</v>
      </c>
      <c r="X31" s="40">
        <v>296</v>
      </c>
      <c r="Y31" s="134" t="s">
        <v>99</v>
      </c>
      <c r="Z31" s="40">
        <v>100.51</v>
      </c>
      <c r="AA31" s="134" t="s">
        <v>486</v>
      </c>
      <c r="AB31" s="90">
        <v>118.79</v>
      </c>
      <c r="AC31" s="134" t="s">
        <v>643</v>
      </c>
      <c r="AD31" s="90">
        <v>296</v>
      </c>
      <c r="AE31" s="36"/>
    </row>
    <row r="32" spans="6:42" ht="15.75" thickBot="1" x14ac:dyDescent="0.3">
      <c r="K32" s="33"/>
      <c r="L32" s="35"/>
      <c r="M32" s="35"/>
      <c r="N32" s="35"/>
      <c r="O32" s="35"/>
      <c r="P32" s="35"/>
      <c r="Q32" s="35"/>
      <c r="R32" s="35"/>
      <c r="S32" s="35"/>
      <c r="T32" s="36"/>
      <c r="U32" s="35"/>
      <c r="V32" s="33"/>
      <c r="W32" s="88"/>
      <c r="X32" s="89"/>
      <c r="Y32" s="134"/>
      <c r="Z32" s="89"/>
      <c r="AA32" s="134" t="s">
        <v>487</v>
      </c>
      <c r="AB32" s="90" t="s">
        <v>103</v>
      </c>
      <c r="AC32" s="134" t="s">
        <v>644</v>
      </c>
      <c r="AD32" s="90" t="s">
        <v>103</v>
      </c>
      <c r="AE32" s="36"/>
    </row>
    <row r="33" spans="2:31" ht="15.75" thickBot="1" x14ac:dyDescent="0.3">
      <c r="K33" s="33"/>
      <c r="L33" s="35"/>
      <c r="M33" s="35"/>
      <c r="N33" s="35"/>
      <c r="Q33" s="35"/>
      <c r="R33" s="196" t="s">
        <v>54</v>
      </c>
      <c r="S33" s="197"/>
      <c r="T33" s="36"/>
      <c r="U33" s="35"/>
      <c r="V33" s="33"/>
      <c r="W33" s="91" t="s">
        <v>492</v>
      </c>
      <c r="X33" s="89"/>
      <c r="Y33" s="134"/>
      <c r="Z33" s="89"/>
      <c r="AA33" s="134"/>
      <c r="AB33" s="89"/>
      <c r="AC33" s="134"/>
      <c r="AD33" s="89"/>
      <c r="AE33" s="36"/>
    </row>
    <row r="34" spans="2:31" ht="15.75" thickBot="1" x14ac:dyDescent="0.3">
      <c r="K34" s="37"/>
      <c r="L34" s="29"/>
      <c r="M34" s="29"/>
      <c r="N34" s="29"/>
      <c r="O34" s="29"/>
      <c r="P34" s="29"/>
      <c r="Q34" s="29"/>
      <c r="R34" s="29"/>
      <c r="S34" s="29"/>
      <c r="T34" s="38"/>
      <c r="U34" s="35"/>
      <c r="V34" s="33"/>
      <c r="W34" s="134" t="s">
        <v>98</v>
      </c>
      <c r="X34" s="40">
        <v>231</v>
      </c>
      <c r="Y34" s="134" t="s">
        <v>99</v>
      </c>
      <c r="Z34" s="40">
        <v>102.51</v>
      </c>
      <c r="AA34" s="134" t="s">
        <v>495</v>
      </c>
      <c r="AB34" s="90">
        <v>118.79</v>
      </c>
      <c r="AC34" s="134" t="s">
        <v>645</v>
      </c>
      <c r="AD34" s="90">
        <v>231</v>
      </c>
      <c r="AE34" s="36"/>
    </row>
    <row r="35" spans="2:31" ht="15.75" thickBot="1" x14ac:dyDescent="0.3">
      <c r="K35" s="187" t="s">
        <v>641</v>
      </c>
      <c r="L35" s="187"/>
      <c r="M35" s="187"/>
      <c r="N35" s="187"/>
      <c r="O35" s="187"/>
      <c r="P35" s="187"/>
      <c r="Q35" s="187"/>
      <c r="R35" s="187"/>
      <c r="S35" s="187"/>
      <c r="T35" s="187"/>
      <c r="V35" s="33"/>
      <c r="W35" s="88"/>
      <c r="X35" s="89"/>
      <c r="Y35" s="89"/>
      <c r="Z35" s="89"/>
      <c r="AA35" s="134" t="s">
        <v>488</v>
      </c>
      <c r="AB35" s="90" t="s">
        <v>103</v>
      </c>
      <c r="AC35" s="134" t="s">
        <v>646</v>
      </c>
      <c r="AD35" s="90" t="s">
        <v>103</v>
      </c>
      <c r="AE35" s="36"/>
    </row>
    <row r="36" spans="2:31" ht="15" customHeight="1" x14ac:dyDescent="0.25">
      <c r="K36" s="179"/>
      <c r="L36" s="179"/>
      <c r="M36" s="179"/>
      <c r="N36" s="179"/>
      <c r="O36" s="179"/>
      <c r="P36" s="179"/>
      <c r="Q36" s="179"/>
      <c r="R36" s="179"/>
      <c r="S36" s="179"/>
      <c r="T36" s="179"/>
      <c r="V36" s="33"/>
      <c r="W36" s="91"/>
      <c r="X36" s="89"/>
      <c r="Y36" s="89"/>
      <c r="Z36" s="89"/>
      <c r="AA36" s="89"/>
      <c r="AB36" s="89"/>
      <c r="AC36" s="89"/>
      <c r="AD36" s="89"/>
      <c r="AE36" s="36"/>
    </row>
    <row r="37" spans="2:31" ht="15.75" thickBot="1" x14ac:dyDescent="0.3">
      <c r="K37" s="179"/>
      <c r="L37" s="179"/>
      <c r="M37" s="179"/>
      <c r="N37" s="179"/>
      <c r="O37" s="179"/>
      <c r="P37" s="179"/>
      <c r="Q37" s="179"/>
      <c r="R37" s="179"/>
      <c r="S37" s="179"/>
      <c r="T37" s="179"/>
      <c r="V37" s="33"/>
      <c r="W37" s="89"/>
      <c r="X37" s="89"/>
      <c r="Y37" s="89"/>
      <c r="Z37" s="89"/>
      <c r="AA37" s="89"/>
      <c r="AB37" s="89"/>
      <c r="AC37" s="89"/>
      <c r="AD37" s="89"/>
      <c r="AE37" s="36"/>
    </row>
    <row r="38" spans="2:31" ht="15.75" thickBot="1" x14ac:dyDescent="0.3">
      <c r="K38" s="152" t="s">
        <v>781</v>
      </c>
      <c r="L38" s="152"/>
      <c r="M38" s="152"/>
      <c r="N38" s="152"/>
      <c r="O38" s="152"/>
      <c r="P38" s="152"/>
      <c r="Q38" s="152"/>
      <c r="R38" s="152"/>
      <c r="S38" s="152"/>
      <c r="T38" s="152"/>
      <c r="V38" s="33"/>
      <c r="W38" s="89"/>
      <c r="X38" s="89"/>
      <c r="Y38" s="89"/>
      <c r="Z38" s="92"/>
      <c r="AA38" s="92"/>
      <c r="AB38" s="89"/>
      <c r="AC38" s="196" t="s">
        <v>54</v>
      </c>
      <c r="AD38" s="197"/>
      <c r="AE38" s="36"/>
    </row>
    <row r="39" spans="2:31" ht="15.75" customHeight="1" thickBot="1" x14ac:dyDescent="0.3">
      <c r="G39" s="83"/>
      <c r="H39" s="83"/>
      <c r="I39" s="83"/>
      <c r="J39" s="83"/>
      <c r="K39" s="152"/>
      <c r="L39" s="152"/>
      <c r="M39" s="152"/>
      <c r="N39" s="152"/>
      <c r="O39" s="152"/>
      <c r="P39" s="152"/>
      <c r="Q39" s="152"/>
      <c r="R39" s="152"/>
      <c r="S39" s="152"/>
      <c r="T39" s="152"/>
      <c r="V39" s="37"/>
      <c r="W39" s="29"/>
      <c r="X39" s="29"/>
      <c r="Y39" s="29"/>
      <c r="Z39" s="29"/>
      <c r="AA39" s="29"/>
      <c r="AB39" s="29"/>
      <c r="AC39" s="29"/>
      <c r="AD39" s="29"/>
      <c r="AE39" s="38"/>
    </row>
    <row r="40" spans="2:31" ht="15" customHeight="1" x14ac:dyDescent="0.25">
      <c r="G40" s="83"/>
      <c r="H40" s="83"/>
      <c r="I40" s="83"/>
      <c r="J40" s="83"/>
      <c r="K40" s="179" t="s">
        <v>651</v>
      </c>
      <c r="L40" s="179"/>
      <c r="M40" s="179"/>
      <c r="N40" s="179"/>
      <c r="O40" s="179"/>
      <c r="P40" s="179"/>
      <c r="Q40" s="179"/>
      <c r="R40" s="179"/>
      <c r="S40" s="179"/>
      <c r="T40" s="179"/>
    </row>
    <row r="41" spans="2:31" x14ac:dyDescent="0.25">
      <c r="K41" s="179"/>
      <c r="L41" s="179"/>
      <c r="M41" s="179"/>
      <c r="N41" s="179"/>
      <c r="O41" s="179"/>
      <c r="P41" s="179"/>
      <c r="Q41" s="179"/>
      <c r="R41" s="179"/>
      <c r="S41" s="179"/>
      <c r="T41" s="179"/>
      <c r="V41" t="s">
        <v>157</v>
      </c>
    </row>
    <row r="42" spans="2:31" x14ac:dyDescent="0.25">
      <c r="K42" s="82"/>
      <c r="L42" s="82"/>
      <c r="M42" s="82"/>
      <c r="N42" s="82"/>
      <c r="O42" s="82"/>
      <c r="P42" s="82"/>
      <c r="Q42" s="82"/>
      <c r="R42" s="82"/>
      <c r="S42" s="82"/>
      <c r="T42" s="82"/>
    </row>
    <row r="45" spans="2:31" ht="21" x14ac:dyDescent="0.25">
      <c r="B45" s="189" t="s">
        <v>531</v>
      </c>
      <c r="C45" s="189"/>
      <c r="D45" s="189"/>
      <c r="E45" s="189"/>
      <c r="F45" s="189"/>
      <c r="G45" s="189"/>
    </row>
    <row r="62" spans="26:40" x14ac:dyDescent="0.25">
      <c r="Z62" s="224" t="s">
        <v>784</v>
      </c>
      <c r="AA62" s="224"/>
      <c r="AB62" s="224"/>
      <c r="AC62" s="224"/>
      <c r="AD62" s="224"/>
      <c r="AE62" s="224"/>
      <c r="AF62" s="224"/>
      <c r="AG62" s="224"/>
      <c r="AH62" s="224"/>
      <c r="AI62" s="224"/>
    </row>
    <row r="63" spans="26:40" x14ac:dyDescent="0.25">
      <c r="Z63" s="225" t="s">
        <v>786</v>
      </c>
      <c r="AA63" s="225"/>
      <c r="AB63" s="225"/>
      <c r="AC63" s="225"/>
      <c r="AD63" s="225"/>
      <c r="AE63" s="225"/>
      <c r="AF63" s="225"/>
      <c r="AG63" s="225"/>
      <c r="AH63" s="225"/>
      <c r="AI63" s="225"/>
      <c r="AJ63" s="225"/>
      <c r="AK63" s="225"/>
      <c r="AL63" s="225"/>
      <c r="AM63" s="225"/>
      <c r="AN63" s="225"/>
    </row>
    <row r="64" spans="26:40" x14ac:dyDescent="0.25">
      <c r="Z64" s="225"/>
      <c r="AA64" s="225"/>
      <c r="AB64" s="225"/>
      <c r="AC64" s="225"/>
      <c r="AD64" s="225"/>
      <c r="AE64" s="225"/>
      <c r="AF64" s="225"/>
      <c r="AG64" s="225"/>
      <c r="AH64" s="225"/>
      <c r="AI64" s="225"/>
      <c r="AJ64" s="225"/>
      <c r="AK64" s="225"/>
      <c r="AL64" s="225"/>
      <c r="AM64" s="225"/>
      <c r="AN64" s="225"/>
    </row>
    <row r="65" spans="1:40" x14ac:dyDescent="0.25">
      <c r="Z65" s="224" t="s">
        <v>787</v>
      </c>
      <c r="AA65" s="224"/>
      <c r="AB65" s="224"/>
      <c r="AC65" s="224"/>
      <c r="AD65" s="224"/>
      <c r="AE65" s="224"/>
      <c r="AF65" s="224"/>
      <c r="AG65" s="224"/>
      <c r="AH65" s="224"/>
      <c r="AI65" s="224"/>
    </row>
    <row r="66" spans="1:40" x14ac:dyDescent="0.25">
      <c r="Z66" s="224" t="s">
        <v>785</v>
      </c>
      <c r="AA66" s="224"/>
      <c r="AB66" s="224"/>
      <c r="AC66" s="224"/>
      <c r="AD66" s="224"/>
      <c r="AE66" s="224"/>
      <c r="AF66" s="224"/>
      <c r="AG66" s="224"/>
      <c r="AH66" s="224"/>
      <c r="AI66" s="224"/>
    </row>
    <row r="67" spans="1:40" x14ac:dyDescent="0.25">
      <c r="A67" s="35"/>
      <c r="B67" s="35"/>
      <c r="C67" s="35"/>
      <c r="D67" s="35"/>
      <c r="E67" s="35"/>
      <c r="F67" s="35"/>
      <c r="G67" s="35"/>
      <c r="H67" s="35"/>
      <c r="I67" s="35"/>
      <c r="J67" s="35"/>
      <c r="K67" s="35"/>
      <c r="L67" s="35"/>
      <c r="M67" s="35"/>
      <c r="N67" s="35"/>
      <c r="O67" s="35"/>
      <c r="P67" s="35"/>
      <c r="Z67" s="224" t="s">
        <v>789</v>
      </c>
      <c r="AA67" s="224"/>
      <c r="AB67" s="224"/>
      <c r="AC67" s="224"/>
      <c r="AD67" s="224"/>
      <c r="AE67" s="224"/>
      <c r="AF67" s="224"/>
      <c r="AG67" s="224"/>
      <c r="AH67" s="224"/>
      <c r="AI67" s="224"/>
    </row>
    <row r="68" spans="1:40" x14ac:dyDescent="0.25">
      <c r="A68" s="35"/>
      <c r="B68" s="35"/>
      <c r="C68" s="35"/>
      <c r="D68" s="188" t="s">
        <v>525</v>
      </c>
      <c r="E68" s="188"/>
      <c r="F68" s="188"/>
      <c r="G68" s="188"/>
      <c r="H68" s="188"/>
      <c r="I68" s="35"/>
      <c r="J68" s="35"/>
      <c r="K68" s="35"/>
      <c r="L68" s="35"/>
      <c r="M68" s="35"/>
      <c r="N68" s="35"/>
      <c r="O68" s="35"/>
      <c r="P68" s="35"/>
      <c r="Q68" s="35"/>
      <c r="R68" s="35"/>
      <c r="S68" s="35"/>
      <c r="T68" s="35"/>
      <c r="U68" s="35"/>
      <c r="V68" s="35"/>
      <c r="Z68" s="224" t="s">
        <v>788</v>
      </c>
      <c r="AA68" s="224"/>
      <c r="AB68" s="224"/>
      <c r="AC68" s="224"/>
      <c r="AD68" s="224"/>
      <c r="AE68" s="224"/>
      <c r="AF68" s="224"/>
      <c r="AG68" s="224"/>
      <c r="AH68" s="224"/>
      <c r="AI68" s="224"/>
    </row>
    <row r="69" spans="1:40" x14ac:dyDescent="0.25">
      <c r="A69" s="35"/>
      <c r="B69" s="35"/>
      <c r="C69" s="35"/>
      <c r="D69" s="188"/>
      <c r="E69" s="188"/>
      <c r="F69" s="188"/>
      <c r="G69" s="188"/>
      <c r="H69" s="188"/>
      <c r="I69" s="35"/>
      <c r="J69" s="35"/>
      <c r="K69" s="35"/>
      <c r="L69" s="35"/>
      <c r="M69" s="35"/>
      <c r="N69" s="35"/>
      <c r="O69" s="35"/>
      <c r="P69" s="35"/>
      <c r="Q69" s="35"/>
      <c r="R69" s="35"/>
      <c r="S69" s="35"/>
      <c r="T69" s="35"/>
      <c r="U69" s="35"/>
      <c r="V69" s="35"/>
      <c r="Z69" s="152" t="s">
        <v>790</v>
      </c>
      <c r="AA69" s="152"/>
      <c r="AB69" s="152"/>
      <c r="AC69" s="152"/>
      <c r="AD69" s="152"/>
      <c r="AE69" s="152"/>
      <c r="AF69" s="152"/>
      <c r="AG69" s="152"/>
      <c r="AH69" s="152"/>
      <c r="AI69" s="152"/>
      <c r="AJ69" s="152"/>
      <c r="AK69" s="152"/>
      <c r="AL69" s="152"/>
      <c r="AM69" s="152"/>
      <c r="AN69" s="152"/>
    </row>
    <row r="70" spans="1:40" ht="15" customHeight="1" x14ac:dyDescent="0.25">
      <c r="A70" s="35"/>
      <c r="B70" s="35"/>
      <c r="C70" s="147"/>
      <c r="D70" s="147"/>
      <c r="E70" s="147"/>
      <c r="F70" s="147"/>
      <c r="G70" s="147"/>
      <c r="H70" s="147"/>
      <c r="I70" s="147"/>
      <c r="J70" s="35"/>
      <c r="K70" s="35"/>
      <c r="L70" s="35"/>
      <c r="M70" s="35"/>
      <c r="N70" s="35"/>
      <c r="O70" s="35"/>
      <c r="P70" s="35"/>
      <c r="Q70" s="35"/>
      <c r="R70" s="35"/>
      <c r="S70" s="35"/>
      <c r="T70" s="35"/>
      <c r="U70" s="35"/>
      <c r="V70" s="35"/>
      <c r="Z70" s="152"/>
      <c r="AA70" s="152"/>
      <c r="AB70" s="152"/>
      <c r="AC70" s="152"/>
      <c r="AD70" s="152"/>
      <c r="AE70" s="152"/>
      <c r="AF70" s="152"/>
      <c r="AG70" s="152"/>
      <c r="AH70" s="152"/>
      <c r="AI70" s="152"/>
      <c r="AJ70" s="152"/>
      <c r="AK70" s="152"/>
      <c r="AL70" s="152"/>
      <c r="AM70" s="152"/>
      <c r="AN70" s="152"/>
    </row>
    <row r="71" spans="1:40" x14ac:dyDescent="0.25">
      <c r="A71" s="35"/>
      <c r="B71" s="35"/>
      <c r="C71" s="147"/>
      <c r="D71" s="147"/>
      <c r="E71" s="147"/>
      <c r="F71" s="147"/>
      <c r="G71" s="147"/>
      <c r="H71" s="147"/>
      <c r="I71" s="147"/>
      <c r="J71" s="35"/>
      <c r="K71" s="35"/>
      <c r="L71" s="35"/>
      <c r="M71" s="35"/>
      <c r="N71" s="35"/>
      <c r="O71" s="35"/>
      <c r="P71" s="35"/>
      <c r="Q71" s="35"/>
      <c r="R71" s="35"/>
      <c r="S71" s="35"/>
      <c r="T71" s="35"/>
      <c r="U71" s="35"/>
      <c r="V71" s="35"/>
      <c r="Z71" s="152"/>
      <c r="AA71" s="152"/>
      <c r="AB71" s="152"/>
      <c r="AC71" s="152"/>
      <c r="AD71" s="152"/>
      <c r="AE71" s="152"/>
      <c r="AF71" s="152"/>
      <c r="AG71" s="152"/>
      <c r="AH71" s="152"/>
      <c r="AI71" s="152"/>
      <c r="AJ71" s="152"/>
      <c r="AK71" s="152"/>
      <c r="AL71" s="152"/>
      <c r="AM71" s="152"/>
      <c r="AN71" s="152"/>
    </row>
    <row r="72" spans="1:40" x14ac:dyDescent="0.25">
      <c r="A72" s="35"/>
      <c r="B72" s="65"/>
      <c r="C72" s="147"/>
      <c r="D72" s="147"/>
      <c r="E72" s="147"/>
      <c r="F72" s="147"/>
      <c r="G72" s="147"/>
      <c r="H72" s="147"/>
      <c r="I72" s="147"/>
      <c r="J72" s="35"/>
      <c r="K72" s="35"/>
      <c r="L72" s="35"/>
      <c r="M72" s="35"/>
      <c r="N72" s="35"/>
      <c r="O72" s="35"/>
      <c r="P72" s="35"/>
      <c r="Q72" s="35"/>
      <c r="R72" s="35"/>
      <c r="S72" s="35"/>
      <c r="T72" s="35"/>
      <c r="U72" s="35"/>
      <c r="V72" s="35"/>
      <c r="Z72" s="147"/>
      <c r="AA72" s="147"/>
      <c r="AB72" s="147"/>
      <c r="AC72" s="147"/>
      <c r="AD72" s="147"/>
      <c r="AE72" s="147"/>
      <c r="AF72" s="147"/>
      <c r="AG72" s="147"/>
      <c r="AH72" s="147"/>
      <c r="AI72" s="147"/>
      <c r="AJ72" s="147"/>
      <c r="AK72" s="147"/>
      <c r="AL72" s="147"/>
      <c r="AM72" s="147"/>
      <c r="AN72" s="147"/>
    </row>
    <row r="73" spans="1:40" ht="15" customHeight="1" x14ac:dyDescent="0.25">
      <c r="A73" s="35"/>
      <c r="B73" s="65"/>
      <c r="C73" s="35"/>
      <c r="D73" s="35"/>
      <c r="E73" s="35"/>
      <c r="F73" s="35"/>
      <c r="G73" s="35"/>
      <c r="H73" s="35"/>
      <c r="I73" s="35"/>
      <c r="J73" s="35"/>
      <c r="K73" s="179" t="s">
        <v>524</v>
      </c>
      <c r="L73" s="179"/>
      <c r="M73" s="179"/>
      <c r="N73" s="179"/>
      <c r="O73" s="179"/>
      <c r="P73" s="179"/>
      <c r="Q73" s="74"/>
      <c r="R73" s="74"/>
      <c r="S73" t="s">
        <v>158</v>
      </c>
      <c r="V73" s="35"/>
    </row>
    <row r="74" spans="1:40" x14ac:dyDescent="0.25">
      <c r="A74" s="35"/>
      <c r="B74" s="65"/>
      <c r="C74" s="35"/>
      <c r="D74" s="35"/>
      <c r="E74" s="35"/>
      <c r="F74" s="35"/>
      <c r="G74" s="35"/>
      <c r="H74" s="35"/>
      <c r="I74" s="35"/>
      <c r="J74" s="35"/>
      <c r="K74" s="179"/>
      <c r="L74" s="179"/>
      <c r="M74" s="179"/>
      <c r="N74" s="179"/>
      <c r="O74" s="179"/>
      <c r="P74" s="179"/>
      <c r="Q74" s="74"/>
      <c r="R74" s="74"/>
      <c r="S74" s="35"/>
      <c r="T74" s="35"/>
      <c r="V74" s="35"/>
    </row>
    <row r="75" spans="1:40" ht="15" customHeight="1" x14ac:dyDescent="0.25">
      <c r="A75" s="35"/>
      <c r="B75" s="65"/>
      <c r="C75" s="35"/>
      <c r="D75" s="35"/>
      <c r="E75" s="65"/>
      <c r="F75" s="65"/>
      <c r="G75" s="65"/>
      <c r="H75" s="35"/>
      <c r="I75" s="35"/>
      <c r="J75" s="35"/>
      <c r="K75" s="164" t="s">
        <v>578</v>
      </c>
      <c r="L75" s="164"/>
      <c r="M75" s="164"/>
      <c r="N75" s="164"/>
      <c r="O75" s="164"/>
      <c r="P75" s="164"/>
      <c r="Q75" s="76"/>
      <c r="R75" s="76"/>
      <c r="S75" s="35" t="s">
        <v>652</v>
      </c>
      <c r="T75" s="35"/>
      <c r="V75" s="35"/>
    </row>
    <row r="76" spans="1:40" x14ac:dyDescent="0.25">
      <c r="A76" s="35"/>
      <c r="B76" s="65"/>
      <c r="C76" s="35"/>
      <c r="D76" s="35"/>
      <c r="E76" s="35"/>
      <c r="F76" s="35"/>
      <c r="G76" s="35"/>
      <c r="H76" s="35"/>
      <c r="I76" s="35"/>
      <c r="J76" s="35"/>
      <c r="K76" s="164"/>
      <c r="L76" s="164"/>
      <c r="M76" s="164"/>
      <c r="N76" s="164"/>
      <c r="O76" s="164"/>
      <c r="P76" s="164"/>
      <c r="Q76" s="76"/>
      <c r="R76" s="76"/>
      <c r="S76" s="76"/>
      <c r="T76" s="35"/>
      <c r="U76" s="35"/>
      <c r="V76" s="35"/>
    </row>
    <row r="77" spans="1:40" x14ac:dyDescent="0.25">
      <c r="A77" s="35"/>
      <c r="B77" s="65"/>
      <c r="K77" s="164"/>
      <c r="L77" s="164"/>
      <c r="M77" s="164"/>
      <c r="N77" s="164"/>
      <c r="O77" s="164"/>
      <c r="P77" s="164"/>
      <c r="Q77" s="76"/>
      <c r="R77" s="76"/>
      <c r="S77" s="76"/>
    </row>
    <row r="78" spans="1:40" x14ac:dyDescent="0.25">
      <c r="A78" s="35"/>
      <c r="B78" s="65"/>
      <c r="K78" s="164"/>
      <c r="L78" s="164"/>
      <c r="M78" s="164"/>
      <c r="N78" s="164"/>
      <c r="O78" s="164"/>
      <c r="P78" s="164"/>
      <c r="Q78" s="76"/>
      <c r="R78" s="76"/>
      <c r="S78" s="76"/>
    </row>
    <row r="79" spans="1:40" x14ac:dyDescent="0.25">
      <c r="A79" s="35"/>
      <c r="B79" s="65"/>
      <c r="K79" s="76"/>
      <c r="L79" s="76"/>
      <c r="M79" s="76"/>
      <c r="N79" s="76"/>
      <c r="O79" s="76"/>
      <c r="P79" s="76"/>
      <c r="Q79" s="76"/>
      <c r="R79" s="76"/>
      <c r="S79" s="76"/>
    </row>
    <row r="80" spans="1:40" x14ac:dyDescent="0.25">
      <c r="A80" s="35"/>
      <c r="B80" s="65"/>
    </row>
    <row r="81" spans="1:2" x14ac:dyDescent="0.25">
      <c r="A81" s="35"/>
      <c r="B81" s="65"/>
    </row>
    <row r="82" spans="1:2" x14ac:dyDescent="0.25">
      <c r="A82" s="35"/>
      <c r="B82" s="65"/>
    </row>
    <row r="83" spans="1:2" x14ac:dyDescent="0.25">
      <c r="A83" s="35"/>
      <c r="B83" s="65"/>
    </row>
    <row r="84" spans="1:2" x14ac:dyDescent="0.25">
      <c r="A84" s="35"/>
      <c r="B84" s="65"/>
    </row>
    <row r="85" spans="1:2" x14ac:dyDescent="0.25">
      <c r="A85" s="35"/>
      <c r="B85" s="65"/>
    </row>
    <row r="86" spans="1:2" x14ac:dyDescent="0.25">
      <c r="A86" s="35"/>
    </row>
    <row r="87" spans="1:2" x14ac:dyDescent="0.25">
      <c r="A87" s="35"/>
    </row>
    <row r="88" spans="1:2" x14ac:dyDescent="0.25">
      <c r="A88" s="35"/>
    </row>
    <row r="89" spans="1:2" x14ac:dyDescent="0.25">
      <c r="A89" s="35"/>
    </row>
    <row r="90" spans="1:2" x14ac:dyDescent="0.25">
      <c r="A90" s="35"/>
    </row>
    <row r="91" spans="1:2" x14ac:dyDescent="0.25">
      <c r="A91" s="35"/>
    </row>
    <row r="110" spans="11:27" ht="15" customHeight="1" x14ac:dyDescent="0.25">
      <c r="K110" t="s">
        <v>159</v>
      </c>
      <c r="S110" s="153" t="s">
        <v>659</v>
      </c>
      <c r="T110" s="153"/>
      <c r="U110" s="153"/>
      <c r="V110" s="153"/>
      <c r="W110" s="153"/>
      <c r="X110" s="153"/>
      <c r="Y110" s="153"/>
      <c r="Z110" s="75"/>
      <c r="AA110" s="75"/>
    </row>
    <row r="111" spans="11:27" x14ac:dyDescent="0.25">
      <c r="S111" s="153"/>
      <c r="T111" s="153"/>
      <c r="U111" s="153"/>
      <c r="V111" s="153"/>
      <c r="W111" s="153"/>
      <c r="X111" s="153"/>
      <c r="Y111" s="153"/>
      <c r="Z111" s="75"/>
      <c r="AA111" s="75"/>
    </row>
    <row r="112" spans="11:27" x14ac:dyDescent="0.25">
      <c r="K112" t="s">
        <v>660</v>
      </c>
    </row>
    <row r="113" spans="2:32" x14ac:dyDescent="0.25">
      <c r="S113" t="s">
        <v>660</v>
      </c>
    </row>
    <row r="115" spans="2:32" ht="21" x14ac:dyDescent="0.25">
      <c r="B115" s="189" t="s">
        <v>532</v>
      </c>
      <c r="C115" s="189"/>
      <c r="D115" s="189"/>
      <c r="E115" s="189"/>
      <c r="F115" s="189"/>
      <c r="G115" s="189"/>
      <c r="K115" s="35"/>
      <c r="L115" s="35"/>
      <c r="M115" s="35"/>
      <c r="N115" s="35"/>
      <c r="O115" s="35"/>
      <c r="P115" s="35"/>
      <c r="Q115" s="35"/>
      <c r="R115" s="35"/>
      <c r="S115" s="35"/>
    </row>
    <row r="116" spans="2:32" x14ac:dyDescent="0.25">
      <c r="K116" s="35"/>
      <c r="L116" s="35"/>
      <c r="M116" s="35"/>
      <c r="N116" s="35"/>
      <c r="O116" s="35"/>
      <c r="P116" s="35"/>
      <c r="Q116" s="35"/>
      <c r="R116" s="35"/>
      <c r="S116" s="35"/>
    </row>
    <row r="117" spans="2:32" x14ac:dyDescent="0.25">
      <c r="K117" s="35"/>
      <c r="L117" s="35"/>
      <c r="M117" s="35"/>
      <c r="N117" s="35"/>
      <c r="O117" s="35"/>
      <c r="P117" s="35"/>
      <c r="Q117" s="35"/>
      <c r="R117" s="35"/>
      <c r="S117" s="35"/>
      <c r="Z117" s="75"/>
      <c r="AA117" s="75"/>
      <c r="AB117" s="75"/>
      <c r="AC117" s="75"/>
      <c r="AD117" s="75"/>
      <c r="AE117" s="75"/>
      <c r="AF117" s="75"/>
    </row>
    <row r="118" spans="2:32" x14ac:dyDescent="0.25">
      <c r="K118" s="48"/>
      <c r="L118" s="47"/>
      <c r="M118" s="47"/>
      <c r="N118" s="47"/>
      <c r="O118" s="47"/>
      <c r="P118" s="47"/>
      <c r="Q118" s="47"/>
      <c r="R118" s="47"/>
      <c r="S118" s="47"/>
      <c r="T118" s="47"/>
      <c r="U118" s="56"/>
      <c r="Z118" s="75"/>
      <c r="AA118" s="75"/>
      <c r="AB118" s="75"/>
      <c r="AC118" s="75"/>
      <c r="AD118" s="75"/>
      <c r="AE118" s="75"/>
      <c r="AF118" s="75"/>
    </row>
    <row r="119" spans="2:32" ht="28.5" x14ac:dyDescent="0.25">
      <c r="K119" s="148" t="s">
        <v>552</v>
      </c>
      <c r="L119" s="149"/>
      <c r="M119" s="149"/>
      <c r="N119" s="149"/>
      <c r="O119" s="149"/>
      <c r="P119" s="149"/>
      <c r="Q119" s="149"/>
      <c r="R119" s="149"/>
      <c r="S119" s="149"/>
      <c r="T119" s="149"/>
      <c r="U119" s="150"/>
      <c r="Z119" s="75"/>
      <c r="AA119" s="75"/>
      <c r="AB119" s="75"/>
      <c r="AC119" s="75"/>
      <c r="AD119" s="75"/>
      <c r="AE119" s="75"/>
      <c r="AF119" s="75"/>
    </row>
    <row r="120" spans="2:32" x14ac:dyDescent="0.25">
      <c r="K120" s="49"/>
      <c r="L120" s="35"/>
      <c r="M120" s="35"/>
      <c r="N120" s="35"/>
      <c r="O120" s="35"/>
      <c r="P120" s="35"/>
      <c r="Q120" s="35"/>
      <c r="R120" s="35"/>
      <c r="S120" s="35"/>
      <c r="T120" s="35"/>
      <c r="U120" s="54"/>
      <c r="Z120" s="75"/>
      <c r="AA120" s="75"/>
      <c r="AB120" s="75"/>
      <c r="AC120" s="75"/>
      <c r="AD120" s="75"/>
      <c r="AE120" s="75"/>
      <c r="AF120" s="75"/>
    </row>
    <row r="121" spans="2:32" x14ac:dyDescent="0.25">
      <c r="K121" s="49"/>
      <c r="L121" s="134" t="s">
        <v>537</v>
      </c>
      <c r="M121" s="190" t="s">
        <v>119</v>
      </c>
      <c r="N121" s="191"/>
      <c r="O121" s="62"/>
      <c r="P121" s="35"/>
      <c r="Q121" s="35"/>
      <c r="R121" s="134" t="s">
        <v>528</v>
      </c>
      <c r="S121" s="190" t="s">
        <v>538</v>
      </c>
      <c r="T121" s="191"/>
      <c r="U121" s="54"/>
      <c r="Z121" s="75"/>
      <c r="AA121" s="75"/>
      <c r="AB121" s="75"/>
      <c r="AC121" s="75"/>
      <c r="AD121" s="75"/>
      <c r="AE121" s="75"/>
      <c r="AF121" s="75"/>
    </row>
    <row r="122" spans="2:32" x14ac:dyDescent="0.25">
      <c r="K122" s="49"/>
      <c r="L122" s="63"/>
      <c r="M122" s="63"/>
      <c r="N122" s="63"/>
      <c r="O122" s="64"/>
      <c r="P122" s="63"/>
      <c r="Q122" s="35"/>
      <c r="R122" s="35"/>
      <c r="S122" s="35"/>
      <c r="T122" s="35"/>
      <c r="U122" s="54"/>
      <c r="Z122" s="75"/>
      <c r="AA122" s="75"/>
      <c r="AB122" s="75"/>
      <c r="AC122" s="75"/>
      <c r="AD122" s="75"/>
      <c r="AE122" s="75"/>
      <c r="AF122" s="75"/>
    </row>
    <row r="123" spans="2:32" x14ac:dyDescent="0.25">
      <c r="K123" s="49"/>
      <c r="L123" s="89" t="s">
        <v>539</v>
      </c>
      <c r="M123" s="63"/>
      <c r="N123" s="63"/>
      <c r="O123" s="64"/>
      <c r="P123" s="63"/>
      <c r="Q123" s="63"/>
      <c r="R123" s="35"/>
      <c r="S123" s="35"/>
      <c r="T123" s="35"/>
      <c r="U123" s="54"/>
      <c r="Z123" s="75"/>
      <c r="AA123" s="75"/>
      <c r="AB123" s="75"/>
      <c r="AC123" s="75"/>
      <c r="AD123" s="75"/>
      <c r="AE123" s="75"/>
      <c r="AF123" s="75"/>
    </row>
    <row r="124" spans="2:32" x14ac:dyDescent="0.25">
      <c r="K124" s="49"/>
      <c r="L124" s="63"/>
      <c r="M124" s="63"/>
      <c r="N124" s="63"/>
      <c r="O124" s="64"/>
      <c r="P124" s="63"/>
      <c r="Q124" s="63"/>
      <c r="R124" s="35"/>
      <c r="S124" s="35"/>
      <c r="T124" s="35"/>
      <c r="U124" s="54"/>
      <c r="Z124" s="75"/>
      <c r="AA124" s="75"/>
      <c r="AB124" s="75"/>
      <c r="AC124" s="75"/>
      <c r="AD124" s="75"/>
      <c r="AE124" s="75"/>
      <c r="AF124" s="75"/>
    </row>
    <row r="125" spans="2:32" x14ac:dyDescent="0.25">
      <c r="K125" s="49"/>
      <c r="L125" s="62">
        <v>148</v>
      </c>
      <c r="M125" s="134" t="s">
        <v>540</v>
      </c>
      <c r="N125" s="87">
        <v>118.79</v>
      </c>
      <c r="O125" s="136" t="s">
        <v>541</v>
      </c>
      <c r="P125" s="87">
        <v>23.12</v>
      </c>
      <c r="Q125" s="134" t="s">
        <v>542</v>
      </c>
      <c r="R125" s="87">
        <v>18.649999999999999</v>
      </c>
      <c r="S125" s="134" t="s">
        <v>543</v>
      </c>
      <c r="T125" s="87">
        <v>0.92559999999999998</v>
      </c>
      <c r="U125" s="94"/>
      <c r="Z125" s="75"/>
      <c r="AA125" s="75"/>
      <c r="AB125" s="75"/>
      <c r="AC125" s="75"/>
      <c r="AD125" s="75"/>
      <c r="AE125" s="75"/>
      <c r="AF125" s="75"/>
    </row>
    <row r="126" spans="2:32" ht="9.9499999999999993" customHeight="1" x14ac:dyDescent="0.25">
      <c r="K126" s="49"/>
      <c r="L126" s="62"/>
      <c r="M126" s="134"/>
      <c r="N126" s="84"/>
      <c r="O126" s="137"/>
      <c r="P126" s="84"/>
      <c r="Q126" s="134"/>
      <c r="R126" s="88"/>
      <c r="S126" s="134"/>
      <c r="T126" s="88"/>
      <c r="U126" s="94"/>
    </row>
    <row r="127" spans="2:32" x14ac:dyDescent="0.25">
      <c r="K127" s="49"/>
      <c r="L127" s="105">
        <v>148</v>
      </c>
      <c r="M127" s="141" t="s">
        <v>540</v>
      </c>
      <c r="N127" s="107"/>
      <c r="O127" s="138" t="s">
        <v>541</v>
      </c>
      <c r="P127" s="107"/>
      <c r="Q127" s="141" t="s">
        <v>542</v>
      </c>
      <c r="R127" s="108"/>
      <c r="S127" s="141" t="s">
        <v>543</v>
      </c>
      <c r="T127" s="108"/>
      <c r="U127" s="94"/>
    </row>
    <row r="128" spans="2:32" ht="9.9499999999999993" customHeight="1" x14ac:dyDescent="0.25">
      <c r="K128" s="49"/>
      <c r="L128" s="95"/>
      <c r="M128" s="142"/>
      <c r="N128" s="99"/>
      <c r="O128" s="139"/>
      <c r="P128" s="99"/>
      <c r="Q128" s="142"/>
      <c r="R128" s="96"/>
      <c r="S128" s="142"/>
      <c r="T128" s="96"/>
      <c r="U128" s="94"/>
      <c r="Z128" s="75"/>
      <c r="AA128" s="75"/>
      <c r="AB128" s="75"/>
      <c r="AC128" s="75"/>
      <c r="AD128" s="75"/>
      <c r="AE128" s="75"/>
      <c r="AF128" s="75"/>
    </row>
    <row r="129" spans="4:32" x14ac:dyDescent="0.25">
      <c r="K129" s="49"/>
      <c r="L129" s="95">
        <v>116</v>
      </c>
      <c r="M129" s="142" t="s">
        <v>540</v>
      </c>
      <c r="N129" s="97"/>
      <c r="O129" s="140" t="s">
        <v>541</v>
      </c>
      <c r="P129" s="97"/>
      <c r="Q129" s="142" t="s">
        <v>542</v>
      </c>
      <c r="R129" s="98"/>
      <c r="S129" s="142" t="s">
        <v>543</v>
      </c>
      <c r="T129" s="98"/>
      <c r="U129" s="94"/>
      <c r="Z129" s="75"/>
      <c r="AA129" s="75"/>
      <c r="AB129" s="75"/>
      <c r="AC129" s="75"/>
      <c r="AD129" s="75"/>
      <c r="AE129" s="75"/>
      <c r="AF129" s="75"/>
    </row>
    <row r="130" spans="4:32" ht="9.9499999999999993" customHeight="1" x14ac:dyDescent="0.25">
      <c r="K130" s="49"/>
      <c r="L130" s="95"/>
      <c r="M130" s="142"/>
      <c r="N130" s="99"/>
      <c r="O130" s="139"/>
      <c r="P130" s="99"/>
      <c r="Q130" s="142"/>
      <c r="R130" s="96"/>
      <c r="S130" s="142"/>
      <c r="T130" s="96"/>
      <c r="U130" s="94"/>
      <c r="Z130" s="75"/>
      <c r="AA130" s="75"/>
      <c r="AB130" s="75"/>
      <c r="AC130" s="75"/>
      <c r="AD130" s="75"/>
      <c r="AE130" s="75"/>
      <c r="AF130" s="75"/>
    </row>
    <row r="131" spans="4:32" x14ac:dyDescent="0.25">
      <c r="K131" s="49"/>
      <c r="L131" s="95">
        <v>115</v>
      </c>
      <c r="M131" s="142" t="s">
        <v>540</v>
      </c>
      <c r="N131" s="97"/>
      <c r="O131" s="140" t="s">
        <v>541</v>
      </c>
      <c r="P131" s="97"/>
      <c r="Q131" s="142" t="s">
        <v>542</v>
      </c>
      <c r="R131" s="98"/>
      <c r="S131" s="142" t="s">
        <v>543</v>
      </c>
      <c r="T131" s="98"/>
      <c r="U131" s="94"/>
    </row>
    <row r="132" spans="4:32" ht="9.9499999999999993" customHeight="1" x14ac:dyDescent="0.25">
      <c r="K132" s="49"/>
      <c r="L132" s="95"/>
      <c r="M132" s="142"/>
      <c r="N132" s="99"/>
      <c r="O132" s="139"/>
      <c r="P132" s="99"/>
      <c r="Q132" s="142"/>
      <c r="R132" s="96"/>
      <c r="S132" s="142"/>
      <c r="T132" s="96"/>
      <c r="U132" s="94"/>
    </row>
    <row r="133" spans="4:32" x14ac:dyDescent="0.25">
      <c r="K133" s="49"/>
      <c r="L133" s="95">
        <v>104</v>
      </c>
      <c r="M133" s="142" t="s">
        <v>540</v>
      </c>
      <c r="N133" s="97"/>
      <c r="O133" s="140" t="s">
        <v>541</v>
      </c>
      <c r="P133" s="97"/>
      <c r="Q133" s="142" t="s">
        <v>542</v>
      </c>
      <c r="R133" s="98"/>
      <c r="S133" s="142" t="s">
        <v>543</v>
      </c>
      <c r="T133" s="98"/>
      <c r="U133" s="94"/>
    </row>
    <row r="134" spans="4:32" ht="9.9499999999999993" customHeight="1" x14ac:dyDescent="0.25">
      <c r="K134" s="49"/>
      <c r="L134" s="95"/>
      <c r="M134" s="142"/>
      <c r="N134" s="99"/>
      <c r="O134" s="139"/>
      <c r="P134" s="99"/>
      <c r="Q134" s="142"/>
      <c r="R134" s="96"/>
      <c r="S134" s="142"/>
      <c r="T134" s="96"/>
      <c r="U134" s="94"/>
    </row>
    <row r="135" spans="4:32" x14ac:dyDescent="0.25">
      <c r="K135" s="49"/>
      <c r="L135" s="95">
        <v>108</v>
      </c>
      <c r="M135" s="142" t="s">
        <v>540</v>
      </c>
      <c r="N135" s="97"/>
      <c r="O135" s="140" t="s">
        <v>541</v>
      </c>
      <c r="P135" s="97"/>
      <c r="Q135" s="142" t="s">
        <v>542</v>
      </c>
      <c r="R135" s="98"/>
      <c r="S135" s="142" t="s">
        <v>543</v>
      </c>
      <c r="T135" s="98"/>
      <c r="U135" s="94"/>
      <c r="W135" t="s">
        <v>653</v>
      </c>
    </row>
    <row r="136" spans="4:32" x14ac:dyDescent="0.25">
      <c r="K136" s="49"/>
      <c r="L136" s="100"/>
      <c r="M136" s="100"/>
      <c r="N136" s="100"/>
      <c r="O136" s="101"/>
      <c r="P136" s="100"/>
      <c r="Q136" s="100"/>
      <c r="R136" s="102"/>
      <c r="S136" s="102"/>
      <c r="T136" s="102"/>
      <c r="U136" s="54"/>
    </row>
    <row r="137" spans="4:32" ht="15" customHeight="1" x14ac:dyDescent="0.25">
      <c r="D137" s="80"/>
      <c r="E137" s="80"/>
      <c r="F137" s="80"/>
      <c r="G137" s="80"/>
      <c r="H137" s="80"/>
      <c r="K137" s="198" t="s">
        <v>554</v>
      </c>
      <c r="L137" s="199"/>
      <c r="M137" s="199"/>
      <c r="N137" s="199"/>
      <c r="O137" s="199"/>
      <c r="P137" s="199"/>
      <c r="Q137" s="199"/>
      <c r="R137" s="199"/>
      <c r="S137" s="199"/>
      <c r="T137" s="199"/>
      <c r="U137" s="200"/>
    </row>
    <row r="138" spans="4:32" x14ac:dyDescent="0.25">
      <c r="D138" s="152" t="s">
        <v>661</v>
      </c>
      <c r="E138" s="152"/>
      <c r="F138" s="152"/>
      <c r="G138" s="152"/>
      <c r="H138" s="152"/>
      <c r="K138" s="49"/>
      <c r="L138" s="35"/>
      <c r="M138" s="35"/>
      <c r="N138" s="35"/>
      <c r="O138" s="35"/>
      <c r="P138" s="35"/>
      <c r="Q138" s="35"/>
      <c r="R138" s="35"/>
      <c r="S138" s="35"/>
      <c r="T138" s="35"/>
      <c r="U138" s="54"/>
      <c r="W138" t="s">
        <v>766</v>
      </c>
    </row>
    <row r="139" spans="4:32" x14ac:dyDescent="0.25">
      <c r="D139" s="152"/>
      <c r="E139" s="152"/>
      <c r="F139" s="152"/>
      <c r="G139" s="152"/>
      <c r="H139" s="152"/>
      <c r="K139" s="49"/>
      <c r="L139" s="63"/>
      <c r="M139" s="134" t="s">
        <v>544</v>
      </c>
      <c r="N139" s="190" t="s">
        <v>546</v>
      </c>
      <c r="O139" s="191"/>
      <c r="P139" s="103"/>
      <c r="Q139" s="103"/>
      <c r="R139" s="103"/>
      <c r="S139" s="35"/>
      <c r="T139" s="35"/>
      <c r="U139" s="54"/>
    </row>
    <row r="140" spans="4:32" x14ac:dyDescent="0.25">
      <c r="D140" s="152"/>
      <c r="E140" s="152"/>
      <c r="F140" s="152"/>
      <c r="G140" s="152"/>
      <c r="H140" s="152"/>
      <c r="K140" s="49"/>
      <c r="L140" s="63"/>
      <c r="M140" s="137"/>
      <c r="N140" s="104"/>
      <c r="O140" s="104"/>
      <c r="P140" s="103"/>
      <c r="Q140" s="103"/>
      <c r="R140" s="103"/>
      <c r="S140" s="35"/>
      <c r="T140" s="35"/>
      <c r="U140" s="54"/>
      <c r="W140" s="92" t="s">
        <v>551</v>
      </c>
      <c r="Y140" t="s">
        <v>548</v>
      </c>
    </row>
    <row r="141" spans="4:32" x14ac:dyDescent="0.25">
      <c r="D141" s="152"/>
      <c r="E141" s="152"/>
      <c r="F141" s="152"/>
      <c r="G141" s="152"/>
      <c r="H141" s="152"/>
      <c r="K141" s="49"/>
      <c r="L141" s="63"/>
      <c r="M141" s="134" t="s">
        <v>545</v>
      </c>
      <c r="N141" s="109" t="s">
        <v>547</v>
      </c>
      <c r="O141" s="110"/>
      <c r="P141" s="110"/>
      <c r="Q141" s="110"/>
      <c r="R141" s="111"/>
      <c r="S141" s="35"/>
      <c r="T141" s="35"/>
      <c r="U141" s="54"/>
      <c r="Y141" t="s">
        <v>549</v>
      </c>
    </row>
    <row r="142" spans="4:32" x14ac:dyDescent="0.25">
      <c r="D142" s="152"/>
      <c r="E142" s="152"/>
      <c r="F142" s="152"/>
      <c r="G142" s="152"/>
      <c r="H142" s="152"/>
      <c r="K142" s="49"/>
      <c r="L142" s="63"/>
      <c r="M142" s="134"/>
      <c r="N142" s="216"/>
      <c r="O142" s="216"/>
      <c r="P142" s="216"/>
      <c r="Q142" s="216"/>
      <c r="R142" s="216"/>
      <c r="S142" s="35"/>
      <c r="T142" s="35"/>
      <c r="U142" s="54"/>
      <c r="Y142" t="s">
        <v>547</v>
      </c>
    </row>
    <row r="143" spans="4:32" ht="15.75" x14ac:dyDescent="0.25">
      <c r="D143" s="152"/>
      <c r="E143" s="152"/>
      <c r="F143" s="152"/>
      <c r="G143" s="152"/>
      <c r="H143" s="152"/>
      <c r="K143" s="49"/>
      <c r="L143" s="63"/>
      <c r="M143" s="217" t="s">
        <v>765</v>
      </c>
      <c r="N143" s="218"/>
      <c r="O143" s="47"/>
      <c r="P143" s="219"/>
      <c r="Q143" s="219"/>
      <c r="R143" s="56"/>
      <c r="S143" s="35"/>
      <c r="T143" s="35"/>
      <c r="U143" s="54"/>
      <c r="Y143" t="s">
        <v>550</v>
      </c>
    </row>
    <row r="144" spans="4:32" ht="15.75" x14ac:dyDescent="0.25">
      <c r="D144" s="152"/>
      <c r="E144" s="152"/>
      <c r="F144" s="152"/>
      <c r="G144" s="152"/>
      <c r="H144" s="152"/>
      <c r="K144" s="49"/>
      <c r="L144" s="63"/>
      <c r="M144" s="217"/>
      <c r="N144" s="220"/>
      <c r="O144" s="35"/>
      <c r="P144" s="63"/>
      <c r="Q144" s="63"/>
      <c r="R144" s="54"/>
      <c r="S144" s="35"/>
      <c r="T144" s="35"/>
      <c r="U144" s="54"/>
    </row>
    <row r="145" spans="4:28" ht="15.75" x14ac:dyDescent="0.25">
      <c r="K145" s="49"/>
      <c r="L145" s="63"/>
      <c r="M145" s="217"/>
      <c r="N145" s="221"/>
      <c r="O145" s="53"/>
      <c r="P145" s="222"/>
      <c r="Q145" s="222"/>
      <c r="R145" s="55"/>
      <c r="S145" s="35"/>
      <c r="T145" s="35"/>
      <c r="U145" s="54"/>
      <c r="W145" s="152" t="s">
        <v>767</v>
      </c>
      <c r="X145" s="152"/>
      <c r="Y145" s="152"/>
      <c r="Z145" s="152"/>
      <c r="AA145" s="152"/>
      <c r="AB145" s="152"/>
    </row>
    <row r="146" spans="4:28" x14ac:dyDescent="0.25">
      <c r="D146" s="152" t="s">
        <v>662</v>
      </c>
      <c r="E146" s="152"/>
      <c r="F146" s="152"/>
      <c r="G146" s="152"/>
      <c r="H146" s="152"/>
      <c r="K146" s="49"/>
      <c r="L146" s="63"/>
      <c r="M146" s="63"/>
      <c r="N146" s="223" t="s">
        <v>768</v>
      </c>
      <c r="O146" s="35"/>
      <c r="P146" s="63"/>
      <c r="Q146" s="63"/>
      <c r="R146" s="35"/>
      <c r="S146" s="35"/>
      <c r="T146" s="35"/>
      <c r="U146" s="54"/>
      <c r="W146" s="152"/>
      <c r="X146" s="152"/>
      <c r="Y146" s="152"/>
      <c r="Z146" s="152"/>
      <c r="AA146" s="152"/>
      <c r="AB146" s="152"/>
    </row>
    <row r="147" spans="4:28" x14ac:dyDescent="0.25">
      <c r="D147" s="152"/>
      <c r="E147" s="152"/>
      <c r="F147" s="152"/>
      <c r="G147" s="152"/>
      <c r="H147" s="152"/>
      <c r="K147" s="49"/>
      <c r="L147" s="63"/>
      <c r="M147" s="63"/>
      <c r="N147" s="63"/>
      <c r="O147" s="63"/>
      <c r="P147" s="63"/>
      <c r="Q147" s="63"/>
      <c r="R147" s="35"/>
      <c r="S147" s="35"/>
      <c r="T147" s="35"/>
      <c r="U147" s="54"/>
      <c r="W147" s="152"/>
      <c r="X147" s="152"/>
      <c r="Y147" s="152"/>
      <c r="Z147" s="152"/>
      <c r="AA147" s="152"/>
      <c r="AB147" s="152"/>
    </row>
    <row r="148" spans="4:28" x14ac:dyDescent="0.25">
      <c r="D148" s="152"/>
      <c r="E148" s="152"/>
      <c r="F148" s="152"/>
      <c r="G148" s="152"/>
      <c r="H148" s="152"/>
      <c r="K148" s="49"/>
      <c r="L148" s="35"/>
      <c r="M148" s="35"/>
      <c r="N148" s="35"/>
      <c r="O148" s="35"/>
      <c r="P148" s="35"/>
      <c r="Q148" s="35"/>
      <c r="R148" s="35"/>
      <c r="S148" s="35"/>
      <c r="T148" s="35"/>
      <c r="U148" s="54"/>
    </row>
    <row r="149" spans="4:28" x14ac:dyDescent="0.25">
      <c r="D149" s="152"/>
      <c r="E149" s="152"/>
      <c r="F149" s="152"/>
      <c r="G149" s="152"/>
      <c r="H149" s="152"/>
      <c r="K149" s="50"/>
      <c r="L149" s="53"/>
      <c r="M149" s="53"/>
      <c r="N149" s="53"/>
      <c r="O149" s="53"/>
      <c r="P149" s="53"/>
      <c r="Q149" s="53"/>
      <c r="R149" s="53"/>
      <c r="S149" s="53"/>
      <c r="T149" s="53"/>
      <c r="U149" s="55"/>
    </row>
    <row r="150" spans="4:28" x14ac:dyDescent="0.25">
      <c r="D150" s="152"/>
      <c r="E150" s="152"/>
      <c r="F150" s="152"/>
      <c r="G150" s="152"/>
      <c r="H150" s="152"/>
    </row>
    <row r="151" spans="4:28" x14ac:dyDescent="0.25">
      <c r="D151" s="152"/>
      <c r="E151" s="152"/>
      <c r="F151" s="152"/>
      <c r="G151" s="152"/>
      <c r="H151" s="152"/>
      <c r="K151" s="48"/>
      <c r="L151" s="47"/>
      <c r="M151" s="47"/>
      <c r="N151" s="47"/>
      <c r="O151" s="47"/>
      <c r="P151" s="47"/>
      <c r="Q151" s="47"/>
      <c r="R151" s="47"/>
      <c r="S151" s="47"/>
      <c r="T151" s="47"/>
      <c r="U151" s="56"/>
    </row>
    <row r="152" spans="4:28" ht="28.5" x14ac:dyDescent="0.25">
      <c r="D152" s="152"/>
      <c r="E152" s="152"/>
      <c r="F152" s="152"/>
      <c r="G152" s="152"/>
      <c r="H152" s="152"/>
      <c r="K152" s="148" t="s">
        <v>552</v>
      </c>
      <c r="L152" s="149"/>
      <c r="M152" s="149"/>
      <c r="N152" s="149"/>
      <c r="O152" s="149"/>
      <c r="P152" s="149"/>
      <c r="Q152" s="149"/>
      <c r="R152" s="149"/>
      <c r="S152" s="149"/>
      <c r="T152" s="149"/>
      <c r="U152" s="150"/>
    </row>
    <row r="153" spans="4:28" x14ac:dyDescent="0.25">
      <c r="D153" s="152"/>
      <c r="E153" s="152"/>
      <c r="F153" s="152"/>
      <c r="G153" s="152"/>
      <c r="H153" s="152"/>
      <c r="K153" s="49"/>
      <c r="L153" s="35"/>
      <c r="M153" s="35"/>
      <c r="N153" s="35"/>
      <c r="O153" s="35"/>
      <c r="P153" s="35"/>
      <c r="Q153" s="35"/>
      <c r="R153" s="35"/>
      <c r="S153" s="35"/>
      <c r="T153" s="35"/>
      <c r="U153" s="54"/>
    </row>
    <row r="154" spans="4:28" x14ac:dyDescent="0.25">
      <c r="D154" s="152"/>
      <c r="E154" s="152"/>
      <c r="F154" s="152"/>
      <c r="G154" s="152"/>
      <c r="H154" s="152"/>
      <c r="K154" s="49"/>
      <c r="L154" s="134" t="s">
        <v>537</v>
      </c>
      <c r="M154" s="190" t="s">
        <v>119</v>
      </c>
      <c r="N154" s="191"/>
      <c r="O154" s="62"/>
      <c r="P154" s="35"/>
      <c r="Q154" s="35"/>
      <c r="R154" s="134" t="s">
        <v>528</v>
      </c>
      <c r="S154" s="190" t="s">
        <v>538</v>
      </c>
      <c r="T154" s="191"/>
      <c r="U154" s="54"/>
    </row>
    <row r="155" spans="4:28" x14ac:dyDescent="0.25">
      <c r="D155" s="152"/>
      <c r="E155" s="152"/>
      <c r="F155" s="152"/>
      <c r="G155" s="152"/>
      <c r="H155" s="152"/>
      <c r="K155" s="49"/>
      <c r="L155" s="63"/>
      <c r="M155" s="63"/>
      <c r="N155" s="63"/>
      <c r="O155" s="64"/>
      <c r="P155" s="63"/>
      <c r="Q155" s="35"/>
      <c r="R155" s="35"/>
      <c r="S155" s="35"/>
      <c r="T155" s="35"/>
      <c r="U155" s="54"/>
    </row>
    <row r="156" spans="4:28" x14ac:dyDescent="0.25">
      <c r="D156" s="179" t="s">
        <v>663</v>
      </c>
      <c r="E156" s="179"/>
      <c r="F156" s="179"/>
      <c r="G156" s="179"/>
      <c r="H156" s="179"/>
      <c r="K156" s="49"/>
      <c r="L156" s="89" t="s">
        <v>539</v>
      </c>
      <c r="M156" s="63"/>
      <c r="N156" s="63"/>
      <c r="O156" s="64"/>
      <c r="P156" s="63"/>
      <c r="Q156" s="63"/>
      <c r="R156" s="35"/>
      <c r="S156" s="35"/>
      <c r="T156" s="35"/>
      <c r="U156" s="54"/>
    </row>
    <row r="157" spans="4:28" x14ac:dyDescent="0.25">
      <c r="D157" s="179"/>
      <c r="E157" s="179"/>
      <c r="F157" s="179"/>
      <c r="G157" s="179"/>
      <c r="H157" s="179"/>
      <c r="K157" s="49"/>
      <c r="L157" s="63"/>
      <c r="M157" s="63"/>
      <c r="N157" s="63"/>
      <c r="O157" s="64"/>
      <c r="P157" s="63"/>
      <c r="Q157" s="63"/>
      <c r="R157" s="35"/>
      <c r="S157" s="35"/>
      <c r="T157" s="35"/>
      <c r="U157" s="54"/>
    </row>
    <row r="158" spans="4:28" x14ac:dyDescent="0.25">
      <c r="D158" s="179"/>
      <c r="E158" s="179"/>
      <c r="F158" s="179"/>
      <c r="G158" s="179"/>
      <c r="H158" s="179"/>
      <c r="K158" s="49"/>
      <c r="L158" s="95">
        <v>148</v>
      </c>
      <c r="M158" s="142" t="s">
        <v>540</v>
      </c>
      <c r="N158" s="98">
        <v>118.79</v>
      </c>
      <c r="O158" s="140" t="s">
        <v>541</v>
      </c>
      <c r="P158" s="98">
        <v>23.12</v>
      </c>
      <c r="Q158" s="142" t="s">
        <v>542</v>
      </c>
      <c r="R158" s="98">
        <v>18.649999999999999</v>
      </c>
      <c r="S158" s="142" t="s">
        <v>543</v>
      </c>
      <c r="T158" s="98">
        <v>0.92559999999999998</v>
      </c>
      <c r="U158" s="94"/>
    </row>
    <row r="159" spans="4:28" x14ac:dyDescent="0.25">
      <c r="D159" s="179"/>
      <c r="E159" s="179"/>
      <c r="F159" s="179"/>
      <c r="G159" s="179"/>
      <c r="H159" s="179"/>
      <c r="K159" s="49"/>
      <c r="L159" s="95"/>
      <c r="M159" s="142"/>
      <c r="N159" s="99"/>
      <c r="O159" s="139"/>
      <c r="P159" s="99"/>
      <c r="Q159" s="142"/>
      <c r="R159" s="96"/>
      <c r="S159" s="142"/>
      <c r="T159" s="96"/>
      <c r="U159" s="94"/>
    </row>
    <row r="160" spans="4:28" x14ac:dyDescent="0.25">
      <c r="D160" s="179"/>
      <c r="E160" s="179"/>
      <c r="F160" s="179"/>
      <c r="G160" s="179"/>
      <c r="H160" s="179"/>
      <c r="K160" s="49"/>
      <c r="L160" s="95">
        <v>148</v>
      </c>
      <c r="M160" s="142" t="s">
        <v>540</v>
      </c>
      <c r="N160" s="98">
        <v>126.36</v>
      </c>
      <c r="O160" s="140" t="s">
        <v>541</v>
      </c>
      <c r="P160" s="98">
        <v>24.18</v>
      </c>
      <c r="Q160" s="142" t="s">
        <v>542</v>
      </c>
      <c r="R160" s="98">
        <v>21.36</v>
      </c>
      <c r="S160" s="142" t="s">
        <v>543</v>
      </c>
      <c r="T160" s="98">
        <v>0.92879999999999996</v>
      </c>
      <c r="U160" s="94"/>
    </row>
    <row r="161" spans="4:26" x14ac:dyDescent="0.25">
      <c r="D161" s="179"/>
      <c r="E161" s="179"/>
      <c r="F161" s="179"/>
      <c r="G161" s="179"/>
      <c r="H161" s="179"/>
      <c r="K161" s="49"/>
      <c r="L161" s="95"/>
      <c r="M161" s="142"/>
      <c r="N161" s="96"/>
      <c r="O161" s="140"/>
      <c r="P161" s="96"/>
      <c r="Q161" s="142"/>
      <c r="R161" s="96"/>
      <c r="S161" s="142"/>
      <c r="T161" s="96"/>
      <c r="U161" s="94"/>
    </row>
    <row r="162" spans="4:26" x14ac:dyDescent="0.25">
      <c r="K162" s="49"/>
      <c r="L162" s="105">
        <v>116</v>
      </c>
      <c r="M162" s="141" t="s">
        <v>540</v>
      </c>
      <c r="N162" s="108">
        <v>132.56</v>
      </c>
      <c r="O162" s="138" t="s">
        <v>541</v>
      </c>
      <c r="P162" s="112">
        <v>26.9</v>
      </c>
      <c r="Q162" s="141" t="s">
        <v>542</v>
      </c>
      <c r="R162" s="108">
        <v>22.81</v>
      </c>
      <c r="S162" s="141" t="s">
        <v>543</v>
      </c>
      <c r="T162" s="108">
        <v>0.93010000000000004</v>
      </c>
      <c r="U162" s="94"/>
    </row>
    <row r="163" spans="4:26" x14ac:dyDescent="0.25">
      <c r="D163" s="152" t="s">
        <v>664</v>
      </c>
      <c r="E163" s="152"/>
      <c r="F163" s="152"/>
      <c r="G163" s="152"/>
      <c r="H163" s="152"/>
      <c r="K163" s="49"/>
      <c r="L163" s="105"/>
      <c r="M163" s="141"/>
      <c r="N163" s="106"/>
      <c r="O163" s="138"/>
      <c r="P163" s="106"/>
      <c r="Q163" s="141"/>
      <c r="R163" s="106"/>
      <c r="S163" s="141"/>
      <c r="T163" s="106"/>
      <c r="U163" s="94"/>
    </row>
    <row r="164" spans="4:26" x14ac:dyDescent="0.25">
      <c r="D164" s="152"/>
      <c r="E164" s="152"/>
      <c r="F164" s="152"/>
      <c r="G164" s="152"/>
      <c r="H164" s="152"/>
      <c r="K164" s="49"/>
      <c r="L164" s="105">
        <v>115</v>
      </c>
      <c r="M164" s="141" t="s">
        <v>540</v>
      </c>
      <c r="N164" s="108">
        <v>132.56</v>
      </c>
      <c r="O164" s="138" t="s">
        <v>541</v>
      </c>
      <c r="P164" s="108">
        <v>0</v>
      </c>
      <c r="Q164" s="141" t="s">
        <v>542</v>
      </c>
      <c r="R164" s="108">
        <v>0</v>
      </c>
      <c r="S164" s="141" t="s">
        <v>543</v>
      </c>
      <c r="T164" s="108">
        <v>0.93010000000000004</v>
      </c>
      <c r="U164" s="94"/>
      <c r="W164" s="152" t="s">
        <v>666</v>
      </c>
      <c r="X164" s="152"/>
      <c r="Y164" s="152"/>
      <c r="Z164" s="152"/>
    </row>
    <row r="165" spans="4:26" x14ac:dyDescent="0.25">
      <c r="D165" s="152"/>
      <c r="E165" s="152"/>
      <c r="F165" s="152"/>
      <c r="G165" s="152"/>
      <c r="H165" s="152"/>
      <c r="K165" s="49"/>
      <c r="L165" s="105"/>
      <c r="M165" s="141"/>
      <c r="N165" s="106"/>
      <c r="O165" s="138"/>
      <c r="P165" s="106"/>
      <c r="Q165" s="141"/>
      <c r="R165" s="106"/>
      <c r="S165" s="141"/>
      <c r="T165" s="106"/>
      <c r="U165" s="94"/>
      <c r="W165" s="152"/>
      <c r="X165" s="152"/>
      <c r="Y165" s="152"/>
      <c r="Z165" s="152"/>
    </row>
    <row r="166" spans="4:26" x14ac:dyDescent="0.25">
      <c r="D166" s="152"/>
      <c r="E166" s="152"/>
      <c r="F166" s="152"/>
      <c r="G166" s="152"/>
      <c r="H166" s="152"/>
      <c r="K166" s="49"/>
      <c r="L166" s="105">
        <v>104</v>
      </c>
      <c r="M166" s="141" t="s">
        <v>540</v>
      </c>
      <c r="N166" s="108">
        <v>132.56</v>
      </c>
      <c r="O166" s="138" t="s">
        <v>541</v>
      </c>
      <c r="P166" s="108">
        <v>0</v>
      </c>
      <c r="Q166" s="141" t="s">
        <v>542</v>
      </c>
      <c r="R166" s="108">
        <v>0</v>
      </c>
      <c r="S166" s="141" t="s">
        <v>543</v>
      </c>
      <c r="T166" s="108">
        <v>0.93010000000000004</v>
      </c>
      <c r="U166" s="94"/>
      <c r="W166" s="152"/>
      <c r="X166" s="152"/>
      <c r="Y166" s="152"/>
      <c r="Z166" s="152"/>
    </row>
    <row r="167" spans="4:26" x14ac:dyDescent="0.25">
      <c r="D167" s="152"/>
      <c r="E167" s="152"/>
      <c r="F167" s="152"/>
      <c r="G167" s="152"/>
      <c r="H167" s="152"/>
      <c r="K167" s="49"/>
      <c r="L167" s="105"/>
      <c r="M167" s="141"/>
      <c r="N167" s="106"/>
      <c r="O167" s="138"/>
      <c r="P167" s="106"/>
      <c r="Q167" s="141"/>
      <c r="R167" s="106"/>
      <c r="S167" s="141"/>
      <c r="T167" s="106"/>
      <c r="U167" s="94"/>
      <c r="W167" s="152"/>
      <c r="X167" s="152"/>
      <c r="Y167" s="152"/>
      <c r="Z167" s="152"/>
    </row>
    <row r="168" spans="4:26" x14ac:dyDescent="0.25">
      <c r="D168" s="152"/>
      <c r="E168" s="152"/>
      <c r="F168" s="152"/>
      <c r="G168" s="152"/>
      <c r="H168" s="152"/>
      <c r="K168" s="49"/>
      <c r="L168" s="105">
        <v>108</v>
      </c>
      <c r="M168" s="141" t="s">
        <v>540</v>
      </c>
      <c r="N168" s="108">
        <v>132.56</v>
      </c>
      <c r="O168" s="138" t="s">
        <v>541</v>
      </c>
      <c r="P168" s="108">
        <v>0</v>
      </c>
      <c r="Q168" s="141" t="s">
        <v>542</v>
      </c>
      <c r="R168" s="108">
        <v>0</v>
      </c>
      <c r="S168" s="141" t="s">
        <v>543</v>
      </c>
      <c r="T168" s="108">
        <v>0.93010000000000004</v>
      </c>
      <c r="U168" s="94"/>
      <c r="W168" s="152"/>
      <c r="X168" s="152"/>
      <c r="Y168" s="152"/>
      <c r="Z168" s="152"/>
    </row>
    <row r="169" spans="4:26" x14ac:dyDescent="0.25">
      <c r="D169" s="152"/>
      <c r="E169" s="152"/>
      <c r="F169" s="152"/>
      <c r="G169" s="152"/>
      <c r="H169" s="152"/>
      <c r="K169" s="49"/>
      <c r="L169" s="100"/>
      <c r="M169" s="100"/>
      <c r="N169" s="100"/>
      <c r="O169" s="101"/>
      <c r="P169" s="100"/>
      <c r="Q169" s="100"/>
      <c r="R169" s="102"/>
      <c r="S169" s="102"/>
      <c r="T169" s="102"/>
      <c r="U169" s="54"/>
      <c r="W169" s="152"/>
      <c r="X169" s="152"/>
      <c r="Y169" s="152"/>
      <c r="Z169" s="152"/>
    </row>
    <row r="170" spans="4:26" x14ac:dyDescent="0.25">
      <c r="D170" s="152"/>
      <c r="E170" s="152"/>
      <c r="F170" s="152"/>
      <c r="G170" s="152"/>
      <c r="H170" s="152"/>
      <c r="K170" s="198" t="s">
        <v>554</v>
      </c>
      <c r="L170" s="199"/>
      <c r="M170" s="199"/>
      <c r="N170" s="199"/>
      <c r="O170" s="199"/>
      <c r="P170" s="199"/>
      <c r="Q170" s="199"/>
      <c r="R170" s="199"/>
      <c r="S170" s="199"/>
      <c r="T170" s="199"/>
      <c r="U170" s="200"/>
      <c r="W170" s="152"/>
      <c r="X170" s="152"/>
      <c r="Y170" s="152"/>
      <c r="Z170" s="152"/>
    </row>
    <row r="171" spans="4:26" x14ac:dyDescent="0.25">
      <c r="D171" s="152"/>
      <c r="E171" s="152"/>
      <c r="F171" s="152"/>
      <c r="G171" s="152"/>
      <c r="H171" s="152"/>
      <c r="K171" s="49"/>
      <c r="L171" s="35"/>
      <c r="M171" s="35"/>
      <c r="N171" s="35"/>
      <c r="O171" s="35"/>
      <c r="P171" s="35"/>
      <c r="Q171" s="35"/>
      <c r="R171" s="35"/>
      <c r="S171" s="35"/>
      <c r="T171" s="35"/>
      <c r="U171" s="54"/>
      <c r="W171" s="152"/>
      <c r="X171" s="152"/>
      <c r="Y171" s="152"/>
      <c r="Z171" s="152"/>
    </row>
    <row r="172" spans="4:26" x14ac:dyDescent="0.25">
      <c r="D172" s="152"/>
      <c r="E172" s="152"/>
      <c r="F172" s="152"/>
      <c r="G172" s="152"/>
      <c r="H172" s="152"/>
      <c r="K172" s="49"/>
      <c r="L172" s="63"/>
      <c r="M172" s="134" t="s">
        <v>544</v>
      </c>
      <c r="N172" s="190" t="s">
        <v>555</v>
      </c>
      <c r="O172" s="191"/>
      <c r="P172" s="103"/>
      <c r="Q172" s="103"/>
      <c r="R172" s="103"/>
      <c r="S172" s="35"/>
      <c r="T172" s="35"/>
      <c r="U172" s="54"/>
      <c r="W172" s="152"/>
      <c r="X172" s="152"/>
      <c r="Y172" s="152"/>
      <c r="Z172" s="152"/>
    </row>
    <row r="173" spans="4:26" x14ac:dyDescent="0.25">
      <c r="D173" s="152"/>
      <c r="E173" s="152"/>
      <c r="F173" s="152"/>
      <c r="G173" s="152"/>
      <c r="H173" s="152"/>
      <c r="K173" s="49"/>
      <c r="L173" s="63"/>
      <c r="M173" s="64"/>
      <c r="N173" s="104"/>
      <c r="O173" s="104"/>
      <c r="P173" s="103"/>
      <c r="Q173" s="103"/>
      <c r="R173" s="103"/>
      <c r="S173" s="35"/>
      <c r="T173" s="35"/>
      <c r="U173" s="54"/>
      <c r="W173" s="152"/>
      <c r="X173" s="152"/>
      <c r="Y173" s="152"/>
      <c r="Z173" s="152"/>
    </row>
    <row r="174" spans="4:26" x14ac:dyDescent="0.25">
      <c r="K174" s="49"/>
      <c r="L174" s="63"/>
      <c r="M174" s="134" t="s">
        <v>545</v>
      </c>
      <c r="N174" s="109" t="s">
        <v>550</v>
      </c>
      <c r="O174" s="110"/>
      <c r="P174" s="110"/>
      <c r="Q174" s="110"/>
      <c r="R174" s="111"/>
      <c r="S174" s="35"/>
      <c r="T174" s="35"/>
      <c r="U174" s="54"/>
    </row>
    <row r="175" spans="4:26" x14ac:dyDescent="0.25">
      <c r="D175" s="186" t="s">
        <v>665</v>
      </c>
      <c r="E175" s="186"/>
      <c r="F175" s="186"/>
      <c r="G175" s="186"/>
      <c r="H175" s="186"/>
      <c r="K175" s="49"/>
      <c r="L175" s="63"/>
      <c r="M175" s="63"/>
      <c r="N175" s="63"/>
      <c r="O175" s="35"/>
      <c r="P175" s="63"/>
      <c r="Q175" s="63"/>
      <c r="R175" s="35"/>
      <c r="S175" s="35"/>
      <c r="T175" s="35"/>
      <c r="U175" s="54"/>
    </row>
    <row r="176" spans="4:26" ht="15.75" x14ac:dyDescent="0.25">
      <c r="D176" s="186"/>
      <c r="E176" s="186"/>
      <c r="F176" s="186"/>
      <c r="G176" s="186"/>
      <c r="H176" s="186"/>
      <c r="K176" s="49"/>
      <c r="L176" s="63"/>
      <c r="M176" s="217" t="s">
        <v>765</v>
      </c>
      <c r="N176" s="218"/>
      <c r="O176" s="47"/>
      <c r="P176" s="219"/>
      <c r="Q176" s="219"/>
      <c r="R176" s="56"/>
      <c r="S176" s="35"/>
      <c r="T176" s="35"/>
      <c r="U176" s="54"/>
    </row>
    <row r="177" spans="11:21" ht="15.75" x14ac:dyDescent="0.25">
      <c r="K177" s="49"/>
      <c r="L177" s="63"/>
      <c r="M177" s="217"/>
      <c r="N177" s="220"/>
      <c r="O177" s="35"/>
      <c r="P177" s="63"/>
      <c r="Q177" s="63"/>
      <c r="R177" s="54"/>
      <c r="S177" s="35"/>
      <c r="T177" s="35"/>
      <c r="U177" s="54"/>
    </row>
    <row r="178" spans="11:21" ht="15.75" x14ac:dyDescent="0.25">
      <c r="K178" s="49"/>
      <c r="L178" s="63"/>
      <c r="M178" s="217"/>
      <c r="N178" s="221"/>
      <c r="O178" s="53"/>
      <c r="P178" s="222"/>
      <c r="Q178" s="222"/>
      <c r="R178" s="55"/>
      <c r="S178" s="35"/>
      <c r="T178" s="35"/>
      <c r="U178" s="54"/>
    </row>
    <row r="179" spans="11:21" x14ac:dyDescent="0.25">
      <c r="K179" s="49"/>
      <c r="L179" s="63"/>
      <c r="M179" s="63"/>
      <c r="N179" s="223" t="s">
        <v>768</v>
      </c>
      <c r="O179" s="35"/>
      <c r="P179" s="63"/>
      <c r="Q179" s="63"/>
      <c r="R179" s="35"/>
      <c r="S179" s="35"/>
      <c r="T179" s="35"/>
      <c r="U179" s="54"/>
    </row>
    <row r="180" spans="11:21" x14ac:dyDescent="0.25">
      <c r="K180" s="49"/>
      <c r="L180" s="63"/>
      <c r="M180" s="63"/>
      <c r="N180" s="63"/>
      <c r="O180" s="63"/>
      <c r="P180" s="63"/>
      <c r="Q180" s="63"/>
      <c r="R180" s="35"/>
      <c r="S180" s="35"/>
      <c r="T180" s="35"/>
      <c r="U180" s="54"/>
    </row>
    <row r="181" spans="11:21" x14ac:dyDescent="0.25">
      <c r="K181" s="49"/>
      <c r="L181" s="35"/>
      <c r="M181" s="35"/>
      <c r="N181" s="35"/>
      <c r="O181" s="35"/>
      <c r="P181" s="35"/>
      <c r="Q181" s="35"/>
      <c r="R181" s="35"/>
      <c r="S181" s="35"/>
      <c r="T181" s="35"/>
      <c r="U181" s="54"/>
    </row>
    <row r="182" spans="11:21" x14ac:dyDescent="0.25">
      <c r="K182" s="50"/>
      <c r="L182" s="53"/>
      <c r="M182" s="53"/>
      <c r="N182" s="53"/>
      <c r="O182" s="53"/>
      <c r="P182" s="53"/>
      <c r="Q182" s="53"/>
      <c r="R182" s="53"/>
      <c r="S182" s="53"/>
      <c r="T182" s="53"/>
      <c r="U182" s="55"/>
    </row>
  </sheetData>
  <mergeCells count="54">
    <mergeCell ref="Z63:AN64"/>
    <mergeCell ref="Z69:AN71"/>
    <mergeCell ref="S154:T154"/>
    <mergeCell ref="K73:P74"/>
    <mergeCell ref="W164:Z173"/>
    <mergeCell ref="S110:Y111"/>
    <mergeCell ref="K75:P78"/>
    <mergeCell ref="K170:U170"/>
    <mergeCell ref="N172:O172"/>
    <mergeCell ref="N139:O139"/>
    <mergeCell ref="K137:U137"/>
    <mergeCell ref="W145:AB147"/>
    <mergeCell ref="AH20:AP21"/>
    <mergeCell ref="B2:G2"/>
    <mergeCell ref="H24:I28"/>
    <mergeCell ref="B13:G13"/>
    <mergeCell ref="B45:G45"/>
    <mergeCell ref="Q9:X10"/>
    <mergeCell ref="Q6:X7"/>
    <mergeCell ref="AC22:AD22"/>
    <mergeCell ref="Q3:X3"/>
    <mergeCell ref="Q4:X4"/>
    <mergeCell ref="W28:AD28"/>
    <mergeCell ref="R33:S33"/>
    <mergeCell ref="AC38:AD38"/>
    <mergeCell ref="Q8:X8"/>
    <mergeCell ref="AH17:AP19"/>
    <mergeCell ref="M15:N15"/>
    <mergeCell ref="R15:S15"/>
    <mergeCell ref="X15:Y15"/>
    <mergeCell ref="AC15:AD15"/>
    <mergeCell ref="X29:Y29"/>
    <mergeCell ref="AC29:AD29"/>
    <mergeCell ref="AF2:AM4"/>
    <mergeCell ref="Q2:X2"/>
    <mergeCell ref="Q5:X5"/>
    <mergeCell ref="L14:S14"/>
    <mergeCell ref="W14:AD14"/>
    <mergeCell ref="K40:T41"/>
    <mergeCell ref="D146:H155"/>
    <mergeCell ref="D175:H176"/>
    <mergeCell ref="AH24:AP25"/>
    <mergeCell ref="K38:T39"/>
    <mergeCell ref="K35:T37"/>
    <mergeCell ref="D68:H69"/>
    <mergeCell ref="D138:H144"/>
    <mergeCell ref="B115:G115"/>
    <mergeCell ref="M121:N121"/>
    <mergeCell ref="S121:T121"/>
    <mergeCell ref="K119:U119"/>
    <mergeCell ref="D156:H161"/>
    <mergeCell ref="D163:H173"/>
    <mergeCell ref="K152:U152"/>
    <mergeCell ref="M154:N154"/>
  </mergeCells>
  <pageMargins left="0.7" right="0.7" top="0.75" bottom="0.75" header="0.3" footer="0.3"/>
  <pageSetup paperSize="9"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11</xdr:col>
                    <xdr:colOff>190500</xdr:colOff>
                    <xdr:row>123</xdr:row>
                    <xdr:rowOff>171450</xdr:rowOff>
                  </from>
                  <to>
                    <xdr:col>11</xdr:col>
                    <xdr:colOff>495300</xdr:colOff>
                    <xdr:row>125</xdr:row>
                    <xdr:rowOff>9525</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11</xdr:col>
                    <xdr:colOff>190500</xdr:colOff>
                    <xdr:row>125</xdr:row>
                    <xdr:rowOff>104775</xdr:rowOff>
                  </from>
                  <to>
                    <xdr:col>11</xdr:col>
                    <xdr:colOff>495300</xdr:colOff>
                    <xdr:row>127</xdr:row>
                    <xdr:rowOff>9525</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11</xdr:col>
                    <xdr:colOff>190500</xdr:colOff>
                    <xdr:row>127</xdr:row>
                    <xdr:rowOff>104775</xdr:rowOff>
                  </from>
                  <to>
                    <xdr:col>11</xdr:col>
                    <xdr:colOff>495300</xdr:colOff>
                    <xdr:row>129</xdr:row>
                    <xdr:rowOff>9525</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11</xdr:col>
                    <xdr:colOff>190500</xdr:colOff>
                    <xdr:row>129</xdr:row>
                    <xdr:rowOff>104775</xdr:rowOff>
                  </from>
                  <to>
                    <xdr:col>11</xdr:col>
                    <xdr:colOff>495300</xdr:colOff>
                    <xdr:row>131</xdr:row>
                    <xdr:rowOff>9525</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11</xdr:col>
                    <xdr:colOff>190500</xdr:colOff>
                    <xdr:row>131</xdr:row>
                    <xdr:rowOff>104775</xdr:rowOff>
                  </from>
                  <to>
                    <xdr:col>11</xdr:col>
                    <xdr:colOff>495300</xdr:colOff>
                    <xdr:row>133</xdr:row>
                    <xdr:rowOff>9525</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11</xdr:col>
                    <xdr:colOff>190500</xdr:colOff>
                    <xdr:row>133</xdr:row>
                    <xdr:rowOff>104775</xdr:rowOff>
                  </from>
                  <to>
                    <xdr:col>11</xdr:col>
                    <xdr:colOff>495300</xdr:colOff>
                    <xdr:row>135</xdr:row>
                    <xdr:rowOff>9525</xdr:rowOff>
                  </to>
                </anchor>
              </controlPr>
            </control>
          </mc:Choice>
        </mc:AlternateContent>
        <mc:AlternateContent xmlns:mc="http://schemas.openxmlformats.org/markup-compatibility/2006">
          <mc:Choice Requires="x14">
            <control shapeId="2082" r:id="rId10" name="Button 34">
              <controlPr defaultSize="0" print="0" autoFill="0" autoPict="0">
                <anchor moveWithCells="1" sizeWithCells="1">
                  <from>
                    <xdr:col>18</xdr:col>
                    <xdr:colOff>657225</xdr:colOff>
                    <xdr:row>146</xdr:row>
                    <xdr:rowOff>66675</xdr:rowOff>
                  </from>
                  <to>
                    <xdr:col>20</xdr:col>
                    <xdr:colOff>19050</xdr:colOff>
                    <xdr:row>147</xdr:row>
                    <xdr:rowOff>104775</xdr:rowOff>
                  </to>
                </anchor>
              </controlPr>
            </control>
          </mc:Choice>
        </mc:AlternateContent>
        <mc:AlternateContent xmlns:mc="http://schemas.openxmlformats.org/markup-compatibility/2006">
          <mc:Choice Requires="x14">
            <control shapeId="2083" r:id="rId11" name="Check Box 35">
              <controlPr defaultSize="0" autoFill="0" autoLine="0" autoPict="0">
                <anchor moveWithCells="1">
                  <from>
                    <xdr:col>14</xdr:col>
                    <xdr:colOff>514350</xdr:colOff>
                    <xdr:row>135</xdr:row>
                    <xdr:rowOff>171450</xdr:rowOff>
                  </from>
                  <to>
                    <xdr:col>14</xdr:col>
                    <xdr:colOff>819150</xdr:colOff>
                    <xdr:row>137</xdr:row>
                    <xdr:rowOff>9525</xdr:rowOff>
                  </to>
                </anchor>
              </controlPr>
            </control>
          </mc:Choice>
        </mc:AlternateContent>
        <mc:AlternateContent xmlns:mc="http://schemas.openxmlformats.org/markup-compatibility/2006">
          <mc:Choice Requires="x14">
            <control shapeId="2084" r:id="rId12" name="Button 36">
              <controlPr defaultSize="0" print="0" autoFill="0" autoPict="0">
                <anchor moveWithCells="1" sizeWithCells="1">
                  <from>
                    <xdr:col>11</xdr:col>
                    <xdr:colOff>200025</xdr:colOff>
                    <xdr:row>146</xdr:row>
                    <xdr:rowOff>57150</xdr:rowOff>
                  </from>
                  <to>
                    <xdr:col>12</xdr:col>
                    <xdr:colOff>638175</xdr:colOff>
                    <xdr:row>147</xdr:row>
                    <xdr:rowOff>95250</xdr:rowOff>
                  </to>
                </anchor>
              </controlPr>
            </control>
          </mc:Choice>
        </mc:AlternateContent>
        <mc:AlternateContent xmlns:mc="http://schemas.openxmlformats.org/markup-compatibility/2006">
          <mc:Choice Requires="x14">
            <control shapeId="2085" r:id="rId13" name="Check Box 37">
              <controlPr defaultSize="0" autoFill="0" autoLine="0" autoPict="0">
                <anchor moveWithCells="1">
                  <from>
                    <xdr:col>11</xdr:col>
                    <xdr:colOff>190500</xdr:colOff>
                    <xdr:row>156</xdr:row>
                    <xdr:rowOff>171450</xdr:rowOff>
                  </from>
                  <to>
                    <xdr:col>11</xdr:col>
                    <xdr:colOff>495300</xdr:colOff>
                    <xdr:row>158</xdr:row>
                    <xdr:rowOff>9525</xdr:rowOff>
                  </to>
                </anchor>
              </controlPr>
            </control>
          </mc:Choice>
        </mc:AlternateContent>
        <mc:AlternateContent xmlns:mc="http://schemas.openxmlformats.org/markup-compatibility/2006">
          <mc:Choice Requires="x14">
            <control shapeId="2086" r:id="rId14" name="Check Box 38">
              <controlPr defaultSize="0" autoFill="0" autoLine="0" autoPict="0">
                <anchor moveWithCells="1">
                  <from>
                    <xdr:col>11</xdr:col>
                    <xdr:colOff>190500</xdr:colOff>
                    <xdr:row>158</xdr:row>
                    <xdr:rowOff>104775</xdr:rowOff>
                  </from>
                  <to>
                    <xdr:col>11</xdr:col>
                    <xdr:colOff>495300</xdr:colOff>
                    <xdr:row>159</xdr:row>
                    <xdr:rowOff>133350</xdr:rowOff>
                  </to>
                </anchor>
              </controlPr>
            </control>
          </mc:Choice>
        </mc:AlternateContent>
        <mc:AlternateContent xmlns:mc="http://schemas.openxmlformats.org/markup-compatibility/2006">
          <mc:Choice Requires="x14">
            <control shapeId="2087" r:id="rId15" name="Check Box 39">
              <controlPr defaultSize="0" autoFill="0" autoLine="0" autoPict="0">
                <anchor moveWithCells="1">
                  <from>
                    <xdr:col>11</xdr:col>
                    <xdr:colOff>190500</xdr:colOff>
                    <xdr:row>160</xdr:row>
                    <xdr:rowOff>104775</xdr:rowOff>
                  </from>
                  <to>
                    <xdr:col>11</xdr:col>
                    <xdr:colOff>495300</xdr:colOff>
                    <xdr:row>161</xdr:row>
                    <xdr:rowOff>133350</xdr:rowOff>
                  </to>
                </anchor>
              </controlPr>
            </control>
          </mc:Choice>
        </mc:AlternateContent>
        <mc:AlternateContent xmlns:mc="http://schemas.openxmlformats.org/markup-compatibility/2006">
          <mc:Choice Requires="x14">
            <control shapeId="2088" r:id="rId16" name="Check Box 40">
              <controlPr defaultSize="0" autoFill="0" autoLine="0" autoPict="0">
                <anchor moveWithCells="1">
                  <from>
                    <xdr:col>11</xdr:col>
                    <xdr:colOff>190500</xdr:colOff>
                    <xdr:row>162</xdr:row>
                    <xdr:rowOff>104775</xdr:rowOff>
                  </from>
                  <to>
                    <xdr:col>11</xdr:col>
                    <xdr:colOff>495300</xdr:colOff>
                    <xdr:row>163</xdr:row>
                    <xdr:rowOff>133350</xdr:rowOff>
                  </to>
                </anchor>
              </controlPr>
            </control>
          </mc:Choice>
        </mc:AlternateContent>
        <mc:AlternateContent xmlns:mc="http://schemas.openxmlformats.org/markup-compatibility/2006">
          <mc:Choice Requires="x14">
            <control shapeId="2089" r:id="rId17" name="Check Box 41">
              <controlPr defaultSize="0" autoFill="0" autoLine="0" autoPict="0">
                <anchor moveWithCells="1">
                  <from>
                    <xdr:col>11</xdr:col>
                    <xdr:colOff>190500</xdr:colOff>
                    <xdr:row>164</xdr:row>
                    <xdr:rowOff>104775</xdr:rowOff>
                  </from>
                  <to>
                    <xdr:col>11</xdr:col>
                    <xdr:colOff>495300</xdr:colOff>
                    <xdr:row>165</xdr:row>
                    <xdr:rowOff>133350</xdr:rowOff>
                  </to>
                </anchor>
              </controlPr>
            </control>
          </mc:Choice>
        </mc:AlternateContent>
        <mc:AlternateContent xmlns:mc="http://schemas.openxmlformats.org/markup-compatibility/2006">
          <mc:Choice Requires="x14">
            <control shapeId="2090" r:id="rId18" name="Check Box 42">
              <controlPr defaultSize="0" autoFill="0" autoLine="0" autoPict="0">
                <anchor moveWithCells="1">
                  <from>
                    <xdr:col>11</xdr:col>
                    <xdr:colOff>190500</xdr:colOff>
                    <xdr:row>166</xdr:row>
                    <xdr:rowOff>104775</xdr:rowOff>
                  </from>
                  <to>
                    <xdr:col>11</xdr:col>
                    <xdr:colOff>495300</xdr:colOff>
                    <xdr:row>167</xdr:row>
                    <xdr:rowOff>133350</xdr:rowOff>
                  </to>
                </anchor>
              </controlPr>
            </control>
          </mc:Choice>
        </mc:AlternateContent>
        <mc:AlternateContent xmlns:mc="http://schemas.openxmlformats.org/markup-compatibility/2006">
          <mc:Choice Requires="x14">
            <control shapeId="2091" r:id="rId19" name="Button 43">
              <controlPr defaultSize="0" print="0" autoFill="0" autoPict="0">
                <anchor moveWithCells="1" sizeWithCells="1">
                  <from>
                    <xdr:col>18</xdr:col>
                    <xdr:colOff>657225</xdr:colOff>
                    <xdr:row>179</xdr:row>
                    <xdr:rowOff>66675</xdr:rowOff>
                  </from>
                  <to>
                    <xdr:col>20</xdr:col>
                    <xdr:colOff>19050</xdr:colOff>
                    <xdr:row>180</xdr:row>
                    <xdr:rowOff>104775</xdr:rowOff>
                  </to>
                </anchor>
              </controlPr>
            </control>
          </mc:Choice>
        </mc:AlternateContent>
        <mc:AlternateContent xmlns:mc="http://schemas.openxmlformats.org/markup-compatibility/2006">
          <mc:Choice Requires="x14">
            <control shapeId="2092" r:id="rId20" name="Check Box 44">
              <controlPr defaultSize="0" autoFill="0" autoLine="0" autoPict="0">
                <anchor moveWithCells="1">
                  <from>
                    <xdr:col>14</xdr:col>
                    <xdr:colOff>542925</xdr:colOff>
                    <xdr:row>168</xdr:row>
                    <xdr:rowOff>171450</xdr:rowOff>
                  </from>
                  <to>
                    <xdr:col>14</xdr:col>
                    <xdr:colOff>847725</xdr:colOff>
                    <xdr:row>170</xdr:row>
                    <xdr:rowOff>9525</xdr:rowOff>
                  </to>
                </anchor>
              </controlPr>
            </control>
          </mc:Choice>
        </mc:AlternateContent>
        <mc:AlternateContent xmlns:mc="http://schemas.openxmlformats.org/markup-compatibility/2006">
          <mc:Choice Requires="x14">
            <control shapeId="2093" r:id="rId21" name="Button 45">
              <controlPr defaultSize="0" print="0" autoFill="0" autoPict="0">
                <anchor moveWithCells="1" sizeWithCells="1">
                  <from>
                    <xdr:col>11</xdr:col>
                    <xdr:colOff>200025</xdr:colOff>
                    <xdr:row>179</xdr:row>
                    <xdr:rowOff>57150</xdr:rowOff>
                  </from>
                  <to>
                    <xdr:col>12</xdr:col>
                    <xdr:colOff>638175</xdr:colOff>
                    <xdr:row>180</xdr:row>
                    <xdr:rowOff>95250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F11:BG121"/>
  <sheetViews>
    <sheetView showGridLines="0" showRowColHeaders="0" zoomScaleNormal="100" workbookViewId="0">
      <selection activeCell="B9" sqref="B9"/>
    </sheetView>
  </sheetViews>
  <sheetFormatPr defaultRowHeight="15" x14ac:dyDescent="0.25"/>
  <cols>
    <col min="8" max="8" width="6.7109375" customWidth="1"/>
    <col min="9" max="9" width="8.7109375" customWidth="1"/>
    <col min="10" max="13" width="20.7109375" customWidth="1"/>
    <col min="14" max="14" width="1.7109375" customWidth="1"/>
    <col min="15" max="16" width="20.7109375" customWidth="1"/>
    <col min="17" max="18" width="12.7109375" customWidth="1"/>
    <col min="20" max="25" width="20.7109375" customWidth="1"/>
    <col min="35" max="40" width="20.7109375" customWidth="1"/>
    <col min="44" max="49" width="20.7109375" customWidth="1"/>
    <col min="53" max="58" width="20.7109375" customWidth="1"/>
  </cols>
  <sheetData>
    <row r="11" spans="10:14" x14ac:dyDescent="0.25">
      <c r="J11" s="113" t="s">
        <v>556</v>
      </c>
      <c r="K11" s="201" t="s">
        <v>667</v>
      </c>
      <c r="L11" s="201"/>
      <c r="M11" t="s">
        <v>557</v>
      </c>
      <c r="N11" s="51"/>
    </row>
    <row r="12" spans="10:14" x14ac:dyDescent="0.25">
      <c r="M12" t="s">
        <v>574</v>
      </c>
    </row>
    <row r="13" spans="10:14" x14ac:dyDescent="0.25">
      <c r="M13" t="s">
        <v>575</v>
      </c>
    </row>
    <row r="14" spans="10:14" x14ac:dyDescent="0.25">
      <c r="M14" t="s">
        <v>577</v>
      </c>
    </row>
    <row r="15" spans="10:14" x14ac:dyDescent="0.25">
      <c r="M15" t="s">
        <v>576</v>
      </c>
    </row>
    <row r="18" spans="8:21" x14ac:dyDescent="0.25">
      <c r="I18" t="s">
        <v>668</v>
      </c>
    </row>
    <row r="20" spans="8:21" x14ac:dyDescent="0.25">
      <c r="H20" s="35"/>
      <c r="I20" s="48"/>
      <c r="J20" s="47"/>
      <c r="K20" s="47"/>
      <c r="L20" s="47"/>
      <c r="M20" s="47"/>
      <c r="N20" s="47"/>
      <c r="O20" s="47"/>
      <c r="P20" s="47"/>
      <c r="Q20" s="56"/>
    </row>
    <row r="21" spans="8:21" ht="28.5" x14ac:dyDescent="0.25">
      <c r="I21" s="206" t="s">
        <v>566</v>
      </c>
      <c r="J21" s="193"/>
      <c r="K21" s="193"/>
      <c r="L21" s="193"/>
      <c r="M21" s="193"/>
      <c r="N21" s="193"/>
      <c r="O21" s="193"/>
      <c r="P21" s="193"/>
      <c r="Q21" s="207"/>
    </row>
    <row r="22" spans="8:21" ht="15" customHeight="1" x14ac:dyDescent="0.25">
      <c r="H22" s="35"/>
      <c r="I22" s="49"/>
      <c r="J22" s="35"/>
      <c r="K22" s="35"/>
      <c r="L22" s="35"/>
      <c r="M22" s="35"/>
      <c r="N22" s="35"/>
      <c r="O22" s="35"/>
      <c r="P22" s="35"/>
      <c r="Q22" s="54"/>
      <c r="R22" s="202" t="s">
        <v>669</v>
      </c>
      <c r="S22" s="203"/>
      <c r="T22" s="203"/>
      <c r="U22" s="203"/>
    </row>
    <row r="23" spans="8:21" x14ac:dyDescent="0.25">
      <c r="H23" s="35"/>
      <c r="I23" s="49"/>
      <c r="J23" s="144" t="s">
        <v>567</v>
      </c>
      <c r="K23" s="46" t="s">
        <v>584</v>
      </c>
      <c r="L23" s="144" t="s">
        <v>565</v>
      </c>
      <c r="M23" s="124" t="s">
        <v>557</v>
      </c>
      <c r="N23" s="103"/>
      <c r="O23" s="103"/>
      <c r="P23" s="35"/>
      <c r="Q23" s="54"/>
      <c r="R23" s="202"/>
      <c r="S23" s="203"/>
      <c r="T23" s="203"/>
      <c r="U23" s="203"/>
    </row>
    <row r="24" spans="8:21" x14ac:dyDescent="0.25">
      <c r="H24" s="35"/>
      <c r="I24" s="49"/>
      <c r="J24" s="144"/>
      <c r="K24" s="35"/>
      <c r="L24" s="144"/>
      <c r="M24" s="35"/>
      <c r="N24" s="35"/>
      <c r="O24" s="35"/>
      <c r="P24" s="35"/>
      <c r="Q24" s="118"/>
      <c r="R24" s="86"/>
    </row>
    <row r="25" spans="8:21" x14ac:dyDescent="0.25">
      <c r="H25" s="35"/>
      <c r="I25" s="49"/>
      <c r="J25" s="144" t="s">
        <v>558</v>
      </c>
      <c r="K25" s="85"/>
      <c r="L25" s="144" t="s">
        <v>559</v>
      </c>
      <c r="M25" s="85"/>
      <c r="N25" s="86"/>
      <c r="O25" s="144" t="s">
        <v>560</v>
      </c>
      <c r="P25" s="85"/>
      <c r="Q25" s="118"/>
      <c r="R25" s="86"/>
    </row>
    <row r="26" spans="8:21" x14ac:dyDescent="0.25">
      <c r="H26" s="35"/>
      <c r="I26" s="49"/>
      <c r="J26" s="144"/>
      <c r="K26" s="86"/>
      <c r="L26" s="144"/>
      <c r="M26" s="86"/>
      <c r="N26" s="86"/>
      <c r="O26" s="86"/>
      <c r="P26" s="86"/>
      <c r="Q26" s="118"/>
      <c r="R26" s="86"/>
    </row>
    <row r="27" spans="8:21" x14ac:dyDescent="0.25">
      <c r="H27" s="35"/>
      <c r="I27" s="49"/>
      <c r="J27" s="144" t="s">
        <v>561</v>
      </c>
      <c r="K27" s="85"/>
      <c r="L27" s="144" t="s">
        <v>564</v>
      </c>
      <c r="M27" s="85"/>
      <c r="N27" s="86"/>
      <c r="O27" s="86"/>
      <c r="P27" s="86"/>
      <c r="Q27" s="118"/>
      <c r="R27" s="86"/>
    </row>
    <row r="28" spans="8:21" x14ac:dyDescent="0.25">
      <c r="H28" s="35"/>
      <c r="I28" s="49"/>
      <c r="J28" s="144"/>
      <c r="K28" s="86"/>
      <c r="L28" s="86"/>
      <c r="M28" s="86"/>
      <c r="N28" s="86"/>
      <c r="O28" s="86"/>
      <c r="P28" s="86"/>
      <c r="Q28" s="118"/>
      <c r="R28" s="86"/>
    </row>
    <row r="29" spans="8:21" x14ac:dyDescent="0.25">
      <c r="H29" s="35"/>
      <c r="I29" s="49"/>
      <c r="J29" s="144" t="s">
        <v>562</v>
      </c>
      <c r="K29" s="114"/>
      <c r="L29" s="115"/>
      <c r="M29" s="115"/>
      <c r="N29" s="115"/>
      <c r="O29" s="115"/>
      <c r="P29" s="116"/>
      <c r="Q29" s="118"/>
      <c r="R29" s="86"/>
    </row>
    <row r="30" spans="8:21" x14ac:dyDescent="0.25">
      <c r="H30" s="35"/>
      <c r="I30" s="49"/>
      <c r="J30" s="144"/>
      <c r="K30" s="117"/>
      <c r="L30" s="86"/>
      <c r="M30" s="86"/>
      <c r="N30" s="86"/>
      <c r="O30" s="86"/>
      <c r="P30" s="118"/>
      <c r="Q30" s="118"/>
      <c r="R30" s="86"/>
    </row>
    <row r="31" spans="8:21" x14ac:dyDescent="0.25">
      <c r="H31" s="35"/>
      <c r="I31" s="49"/>
      <c r="J31" s="144"/>
      <c r="K31" s="117"/>
      <c r="L31" s="86"/>
      <c r="M31" s="86"/>
      <c r="N31" s="86"/>
      <c r="O31" s="86"/>
      <c r="P31" s="118"/>
      <c r="Q31" s="118"/>
      <c r="R31" s="86"/>
    </row>
    <row r="32" spans="8:21" x14ac:dyDescent="0.25">
      <c r="H32" s="35"/>
      <c r="I32" s="49"/>
      <c r="J32" s="144"/>
      <c r="K32" s="119"/>
      <c r="L32" s="120"/>
      <c r="M32" s="120"/>
      <c r="N32" s="120"/>
      <c r="O32" s="120"/>
      <c r="P32" s="121"/>
      <c r="Q32" s="118"/>
      <c r="R32" s="86"/>
    </row>
    <row r="33" spans="8:59" x14ac:dyDescent="0.25">
      <c r="H33" s="35"/>
      <c r="I33" s="49"/>
      <c r="J33" s="144"/>
      <c r="K33" s="86"/>
      <c r="L33" s="86"/>
      <c r="M33" s="86"/>
      <c r="N33" s="86"/>
      <c r="O33" s="86"/>
      <c r="P33" s="86"/>
      <c r="Q33" s="118"/>
      <c r="R33" s="113"/>
    </row>
    <row r="34" spans="8:59" x14ac:dyDescent="0.25">
      <c r="H34" s="35"/>
      <c r="I34" s="49"/>
      <c r="J34" s="144" t="s">
        <v>563</v>
      </c>
      <c r="K34" s="114"/>
      <c r="L34" s="115"/>
      <c r="M34" s="115"/>
      <c r="N34" s="115"/>
      <c r="O34" s="115"/>
      <c r="P34" s="116"/>
      <c r="Q34" s="118"/>
      <c r="R34" s="113"/>
    </row>
    <row r="35" spans="8:59" x14ac:dyDescent="0.25">
      <c r="H35" s="35"/>
      <c r="I35" s="49"/>
      <c r="J35" s="144"/>
      <c r="K35" s="117"/>
      <c r="L35" s="86"/>
      <c r="M35" s="86"/>
      <c r="N35" s="86"/>
      <c r="O35" s="86"/>
      <c r="P35" s="118"/>
      <c r="Q35" s="118"/>
      <c r="R35" s="113"/>
    </row>
    <row r="36" spans="8:59" x14ac:dyDescent="0.25">
      <c r="H36" s="35"/>
      <c r="I36" s="49"/>
      <c r="J36" s="144"/>
      <c r="K36" s="117"/>
      <c r="L36" s="86"/>
      <c r="M36" s="86"/>
      <c r="N36" s="86"/>
      <c r="O36" s="86"/>
      <c r="P36" s="118"/>
      <c r="Q36" s="118"/>
      <c r="R36" s="113"/>
    </row>
    <row r="37" spans="8:59" x14ac:dyDescent="0.25">
      <c r="H37" s="35"/>
      <c r="I37" s="49"/>
      <c r="J37" s="144"/>
      <c r="K37" s="119"/>
      <c r="L37" s="120"/>
      <c r="M37" s="120"/>
      <c r="N37" s="120"/>
      <c r="O37" s="120"/>
      <c r="P37" s="121"/>
      <c r="Q37" s="118"/>
      <c r="R37" s="113"/>
    </row>
    <row r="38" spans="8:59" x14ac:dyDescent="0.25">
      <c r="H38" s="35"/>
      <c r="I38" s="49"/>
      <c r="J38" s="86"/>
      <c r="K38" s="86"/>
      <c r="L38" s="86"/>
      <c r="M38" s="86"/>
      <c r="N38" s="86"/>
      <c r="O38" s="86"/>
      <c r="P38" s="86"/>
      <c r="Q38" s="118"/>
      <c r="R38" s="113"/>
    </row>
    <row r="39" spans="8:59" x14ac:dyDescent="0.25">
      <c r="H39" s="35"/>
      <c r="I39" s="49"/>
      <c r="J39" s="86"/>
      <c r="K39" s="86"/>
      <c r="L39" s="86"/>
      <c r="M39" s="86"/>
      <c r="N39" s="86"/>
      <c r="O39" s="86"/>
      <c r="P39" s="86"/>
      <c r="Q39" s="118"/>
      <c r="R39" s="113"/>
    </row>
    <row r="40" spans="8:59" x14ac:dyDescent="0.25">
      <c r="H40" s="35"/>
      <c r="I40" s="49"/>
      <c r="J40" s="86"/>
      <c r="K40" s="86"/>
      <c r="L40" s="86"/>
      <c r="M40" s="86"/>
      <c r="N40" s="86"/>
      <c r="O40" s="86"/>
      <c r="P40" s="86"/>
      <c r="Q40" s="118"/>
      <c r="R40" s="113"/>
    </row>
    <row r="41" spans="8:59" x14ac:dyDescent="0.25">
      <c r="H41" s="35"/>
      <c r="I41" s="50"/>
      <c r="J41" s="120"/>
      <c r="K41" s="120"/>
      <c r="L41" s="120"/>
      <c r="M41" s="120"/>
      <c r="N41" s="120"/>
      <c r="O41" s="120"/>
      <c r="P41" s="120"/>
      <c r="Q41" s="121"/>
      <c r="R41" s="113"/>
    </row>
    <row r="42" spans="8:59" x14ac:dyDescent="0.25">
      <c r="J42" s="113"/>
      <c r="K42" s="113"/>
      <c r="L42" s="113"/>
      <c r="M42" s="113"/>
      <c r="N42" s="113"/>
      <c r="O42" s="113"/>
      <c r="P42" s="113"/>
      <c r="Q42" s="113"/>
      <c r="R42" s="113"/>
    </row>
    <row r="43" spans="8:59" ht="15" customHeight="1" x14ac:dyDescent="0.25">
      <c r="H43" s="35"/>
      <c r="I43" s="48"/>
      <c r="J43" s="47"/>
      <c r="K43" s="47"/>
      <c r="L43" s="47"/>
      <c r="M43" s="47"/>
      <c r="N43" s="47"/>
      <c r="O43" s="47"/>
      <c r="P43" s="47"/>
      <c r="Q43" s="56"/>
      <c r="R43" s="113"/>
      <c r="S43" s="48"/>
      <c r="T43" s="47"/>
      <c r="U43" s="47"/>
      <c r="V43" s="47"/>
      <c r="W43" s="47"/>
      <c r="X43" s="47"/>
      <c r="Y43" s="47"/>
      <c r="Z43" s="56"/>
      <c r="AA43" s="35"/>
      <c r="AB43" s="152" t="s">
        <v>670</v>
      </c>
      <c r="AC43" s="152"/>
      <c r="AD43" s="152"/>
      <c r="AE43" s="152"/>
      <c r="AF43" s="152"/>
      <c r="AG43" s="126"/>
      <c r="AH43" s="48"/>
      <c r="AI43" s="47"/>
      <c r="AJ43" s="47"/>
      <c r="AK43" s="47"/>
      <c r="AL43" s="47"/>
      <c r="AM43" s="47"/>
      <c r="AN43" s="47"/>
      <c r="AO43" s="56"/>
      <c r="AQ43" s="48"/>
      <c r="AR43" s="47"/>
      <c r="AS43" s="47"/>
      <c r="AT43" s="47"/>
      <c r="AU43" s="47"/>
      <c r="AV43" s="47"/>
      <c r="AW43" s="47"/>
      <c r="AX43" s="56"/>
      <c r="AZ43" s="48"/>
      <c r="BA43" s="47"/>
      <c r="BB43" s="47"/>
      <c r="BC43" s="47"/>
      <c r="BD43" s="47"/>
      <c r="BE43" s="47"/>
      <c r="BF43" s="47"/>
      <c r="BG43" s="56"/>
    </row>
    <row r="44" spans="8:59" ht="28.5" x14ac:dyDescent="0.25">
      <c r="I44" s="206" t="s">
        <v>579</v>
      </c>
      <c r="J44" s="193"/>
      <c r="K44" s="193"/>
      <c r="L44" s="193"/>
      <c r="M44" s="193"/>
      <c r="N44" s="193"/>
      <c r="O44" s="193"/>
      <c r="P44" s="193"/>
      <c r="Q44" s="207"/>
      <c r="R44" s="113"/>
      <c r="S44" s="206" t="s">
        <v>579</v>
      </c>
      <c r="T44" s="193"/>
      <c r="U44" s="193"/>
      <c r="V44" s="193"/>
      <c r="W44" s="193"/>
      <c r="X44" s="193"/>
      <c r="Y44" s="193"/>
      <c r="Z44" s="207"/>
      <c r="AA44" s="123"/>
      <c r="AB44" s="152"/>
      <c r="AC44" s="152"/>
      <c r="AD44" s="152"/>
      <c r="AE44" s="152"/>
      <c r="AF44" s="152"/>
      <c r="AG44" s="126"/>
      <c r="AH44" s="206" t="s">
        <v>579</v>
      </c>
      <c r="AI44" s="193"/>
      <c r="AJ44" s="193"/>
      <c r="AK44" s="193"/>
      <c r="AL44" s="193"/>
      <c r="AM44" s="193"/>
      <c r="AN44" s="193"/>
      <c r="AO44" s="207"/>
      <c r="AQ44" s="206" t="s">
        <v>579</v>
      </c>
      <c r="AR44" s="193"/>
      <c r="AS44" s="193"/>
      <c r="AT44" s="193"/>
      <c r="AU44" s="193"/>
      <c r="AV44" s="193"/>
      <c r="AW44" s="193"/>
      <c r="AX44" s="207"/>
      <c r="AZ44" s="206" t="s">
        <v>579</v>
      </c>
      <c r="BA44" s="193"/>
      <c r="BB44" s="193"/>
      <c r="BC44" s="193"/>
      <c r="BD44" s="193"/>
      <c r="BE44" s="193"/>
      <c r="BF44" s="193"/>
      <c r="BG44" s="207"/>
    </row>
    <row r="45" spans="8:59" x14ac:dyDescent="0.25">
      <c r="H45" s="35"/>
      <c r="I45" s="49"/>
      <c r="J45" s="35"/>
      <c r="K45" s="35"/>
      <c r="L45" s="35"/>
      <c r="M45" s="35"/>
      <c r="N45" s="35"/>
      <c r="O45" s="35"/>
      <c r="P45" s="35"/>
      <c r="Q45" s="54"/>
      <c r="R45" s="113"/>
      <c r="S45" s="49"/>
      <c r="T45" s="35"/>
      <c r="U45" s="35"/>
      <c r="V45" s="35"/>
      <c r="W45" s="35"/>
      <c r="X45" s="35"/>
      <c r="Y45" s="35"/>
      <c r="Z45" s="54"/>
      <c r="AA45" s="35"/>
      <c r="AB45" s="152"/>
      <c r="AC45" s="152"/>
      <c r="AD45" s="152"/>
      <c r="AE45" s="152"/>
      <c r="AF45" s="152"/>
      <c r="AH45" s="49"/>
      <c r="AI45" s="144"/>
      <c r="AJ45" s="35"/>
      <c r="AK45" s="35"/>
      <c r="AL45" s="35"/>
      <c r="AM45" s="35"/>
      <c r="AN45" s="35"/>
      <c r="AO45" s="54"/>
      <c r="AQ45" s="49"/>
      <c r="AR45" s="35"/>
      <c r="AS45" s="35"/>
      <c r="AT45" s="35"/>
      <c r="AU45" s="35"/>
      <c r="AV45" s="35"/>
      <c r="AW45" s="35"/>
      <c r="AX45" s="54"/>
      <c r="AZ45" s="49"/>
      <c r="BA45" s="35"/>
      <c r="BB45" s="35"/>
      <c r="BC45" s="35"/>
      <c r="BD45" s="35"/>
      <c r="BE45" s="35"/>
      <c r="BF45" s="35"/>
      <c r="BG45" s="54"/>
    </row>
    <row r="46" spans="8:59" x14ac:dyDescent="0.25">
      <c r="H46" s="35"/>
      <c r="I46" s="49"/>
      <c r="J46" s="144" t="s">
        <v>567</v>
      </c>
      <c r="K46" s="46" t="s">
        <v>584</v>
      </c>
      <c r="L46" s="144" t="s">
        <v>565</v>
      </c>
      <c r="M46" s="124" t="s">
        <v>574</v>
      </c>
      <c r="N46" s="103"/>
      <c r="O46" s="144" t="s">
        <v>581</v>
      </c>
      <c r="P46" s="124">
        <v>0</v>
      </c>
      <c r="Q46" s="54"/>
      <c r="R46" s="113"/>
      <c r="S46" s="49"/>
      <c r="T46" s="144" t="s">
        <v>567</v>
      </c>
      <c r="U46" s="46" t="s">
        <v>584</v>
      </c>
      <c r="V46" s="144" t="s">
        <v>565</v>
      </c>
      <c r="W46" s="124" t="s">
        <v>574</v>
      </c>
      <c r="X46" s="144" t="s">
        <v>581</v>
      </c>
      <c r="Y46" s="124">
        <v>1</v>
      </c>
      <c r="Z46" s="54"/>
      <c r="AA46" s="35"/>
      <c r="AB46" s="152"/>
      <c r="AC46" s="152"/>
      <c r="AD46" s="152"/>
      <c r="AE46" s="152"/>
      <c r="AF46" s="152"/>
      <c r="AH46" s="49"/>
      <c r="AI46" s="144" t="s">
        <v>567</v>
      </c>
      <c r="AJ46" s="46" t="s">
        <v>584</v>
      </c>
      <c r="AK46" s="144" t="s">
        <v>565</v>
      </c>
      <c r="AL46" s="124" t="s">
        <v>574</v>
      </c>
      <c r="AM46" s="144" t="s">
        <v>581</v>
      </c>
      <c r="AN46" s="124">
        <v>2</v>
      </c>
      <c r="AO46" s="54"/>
      <c r="AQ46" s="49"/>
      <c r="AR46" s="144" t="s">
        <v>567</v>
      </c>
      <c r="AS46" s="46" t="s">
        <v>584</v>
      </c>
      <c r="AT46" s="144" t="s">
        <v>565</v>
      </c>
      <c r="AU46" s="124" t="s">
        <v>574</v>
      </c>
      <c r="AV46" s="144" t="s">
        <v>581</v>
      </c>
      <c r="AW46" s="124">
        <v>3</v>
      </c>
      <c r="AX46" s="54"/>
      <c r="AZ46" s="49"/>
      <c r="BA46" s="144" t="s">
        <v>567</v>
      </c>
      <c r="BB46" s="46" t="s">
        <v>584</v>
      </c>
      <c r="BC46" s="144" t="s">
        <v>565</v>
      </c>
      <c r="BD46" s="124" t="s">
        <v>574</v>
      </c>
      <c r="BE46" s="144" t="s">
        <v>581</v>
      </c>
      <c r="BF46" s="124">
        <v>4</v>
      </c>
      <c r="BG46" s="54"/>
    </row>
    <row r="47" spans="8:59" x14ac:dyDescent="0.25">
      <c r="H47" s="35"/>
      <c r="I47" s="49"/>
      <c r="J47" s="144"/>
      <c r="K47" s="35"/>
      <c r="L47" s="144"/>
      <c r="M47" s="35"/>
      <c r="N47" s="35"/>
      <c r="O47" s="144"/>
      <c r="P47" s="35"/>
      <c r="Q47" s="118"/>
      <c r="R47" s="113"/>
      <c r="S47" s="49"/>
      <c r="T47" s="144"/>
      <c r="U47" s="35"/>
      <c r="V47" s="144"/>
      <c r="W47" s="35"/>
      <c r="X47" s="144"/>
      <c r="Y47" s="35"/>
      <c r="Z47" s="118"/>
      <c r="AA47" s="86"/>
      <c r="AB47" s="152"/>
      <c r="AC47" s="152"/>
      <c r="AD47" s="152"/>
      <c r="AE47" s="152"/>
      <c r="AF47" s="152"/>
      <c r="AH47" s="49"/>
      <c r="AI47" s="144"/>
      <c r="AJ47" s="35"/>
      <c r="AK47" s="144"/>
      <c r="AL47" s="35"/>
      <c r="AM47" s="144"/>
      <c r="AN47" s="35"/>
      <c r="AO47" s="118"/>
      <c r="AQ47" s="49"/>
      <c r="AR47" s="144"/>
      <c r="AS47" s="35"/>
      <c r="AT47" s="144"/>
      <c r="AU47" s="35"/>
      <c r="AV47" s="144"/>
      <c r="AW47" s="35"/>
      <c r="AX47" s="118"/>
      <c r="AZ47" s="49"/>
      <c r="BA47" s="144"/>
      <c r="BB47" s="35"/>
      <c r="BC47" s="144"/>
      <c r="BD47" s="35"/>
      <c r="BE47" s="144"/>
      <c r="BF47" s="35"/>
      <c r="BG47" s="118"/>
    </row>
    <row r="48" spans="8:59" x14ac:dyDescent="0.25">
      <c r="H48" s="35"/>
      <c r="I48" s="49"/>
      <c r="J48" s="144" t="s">
        <v>568</v>
      </c>
      <c r="K48" s="85"/>
      <c r="L48" s="144" t="s">
        <v>569</v>
      </c>
      <c r="M48" s="85"/>
      <c r="N48" s="86"/>
      <c r="O48" s="144" t="s">
        <v>570</v>
      </c>
      <c r="P48" s="85"/>
      <c r="Q48" s="118"/>
      <c r="R48" s="113"/>
      <c r="S48" s="49"/>
      <c r="T48" s="145" t="s">
        <v>588</v>
      </c>
      <c r="U48" s="85"/>
      <c r="V48" s="145" t="s">
        <v>589</v>
      </c>
      <c r="W48" s="85"/>
      <c r="X48" s="145" t="s">
        <v>590</v>
      </c>
      <c r="Y48" s="85"/>
      <c r="Z48" s="118"/>
      <c r="AA48" s="86"/>
      <c r="AB48" s="152"/>
      <c r="AC48" s="152"/>
      <c r="AD48" s="152"/>
      <c r="AE48" s="152"/>
      <c r="AF48" s="152"/>
      <c r="AH48" s="49"/>
      <c r="AI48" s="145" t="s">
        <v>594</v>
      </c>
      <c r="AJ48" s="85"/>
      <c r="AK48" s="145" t="s">
        <v>595</v>
      </c>
      <c r="AL48" s="85"/>
      <c r="AM48" s="145" t="s">
        <v>596</v>
      </c>
      <c r="AN48" s="85"/>
      <c r="AO48" s="118"/>
      <c r="AQ48" s="49"/>
      <c r="AR48" s="145" t="s">
        <v>600</v>
      </c>
      <c r="AS48" s="85"/>
      <c r="AT48" s="145" t="s">
        <v>601</v>
      </c>
      <c r="AU48" s="85"/>
      <c r="AV48" s="145" t="s">
        <v>602</v>
      </c>
      <c r="AW48" s="85"/>
      <c r="AX48" s="118"/>
      <c r="AZ48" s="49"/>
      <c r="BA48" s="145" t="s">
        <v>606</v>
      </c>
      <c r="BB48" s="85"/>
      <c r="BC48" s="145" t="s">
        <v>607</v>
      </c>
      <c r="BD48" s="85"/>
      <c r="BE48" s="145" t="s">
        <v>608</v>
      </c>
      <c r="BF48" s="85"/>
      <c r="BG48" s="118"/>
    </row>
    <row r="49" spans="8:59" x14ac:dyDescent="0.25">
      <c r="H49" s="35"/>
      <c r="I49" s="49"/>
      <c r="J49" s="144"/>
      <c r="K49" s="86"/>
      <c r="L49" s="144"/>
      <c r="M49" s="86"/>
      <c r="N49" s="86"/>
      <c r="O49" s="144"/>
      <c r="P49" s="86"/>
      <c r="Q49" s="118"/>
      <c r="R49" s="113"/>
      <c r="S49" s="49"/>
      <c r="T49" s="144"/>
      <c r="U49" s="86"/>
      <c r="V49" s="144"/>
      <c r="W49" s="86"/>
      <c r="X49" s="144"/>
      <c r="Y49" s="86"/>
      <c r="Z49" s="118"/>
      <c r="AA49" s="86"/>
      <c r="AB49" s="152"/>
      <c r="AC49" s="152"/>
      <c r="AD49" s="152"/>
      <c r="AE49" s="152"/>
      <c r="AF49" s="152"/>
      <c r="AH49" s="49"/>
      <c r="AI49" s="144"/>
      <c r="AJ49" s="86"/>
      <c r="AK49" s="144"/>
      <c r="AL49" s="86"/>
      <c r="AM49" s="144"/>
      <c r="AN49" s="86"/>
      <c r="AO49" s="118"/>
      <c r="AQ49" s="49"/>
      <c r="AR49" s="144"/>
      <c r="AS49" s="86"/>
      <c r="AT49" s="144"/>
      <c r="AU49" s="86"/>
      <c r="AV49" s="144"/>
      <c r="AW49" s="86"/>
      <c r="AX49" s="118"/>
      <c r="AZ49" s="49"/>
      <c r="BA49" s="144"/>
      <c r="BB49" s="86"/>
      <c r="BC49" s="144"/>
      <c r="BD49" s="86"/>
      <c r="BE49" s="144"/>
      <c r="BF49" s="86"/>
      <c r="BG49" s="118"/>
    </row>
    <row r="50" spans="8:59" x14ac:dyDescent="0.25">
      <c r="H50" s="35"/>
      <c r="I50" s="49"/>
      <c r="J50" s="144" t="s">
        <v>571</v>
      </c>
      <c r="K50" s="85"/>
      <c r="L50" s="144" t="s">
        <v>572</v>
      </c>
      <c r="M50" s="85"/>
      <c r="N50" s="86"/>
      <c r="O50" s="144" t="s">
        <v>573</v>
      </c>
      <c r="P50" s="85"/>
      <c r="Q50" s="118"/>
      <c r="R50" s="113"/>
      <c r="S50" s="49"/>
      <c r="T50" s="145" t="s">
        <v>591</v>
      </c>
      <c r="U50" s="85"/>
      <c r="V50" s="145" t="s">
        <v>592</v>
      </c>
      <c r="W50" s="85"/>
      <c r="X50" s="145" t="s">
        <v>593</v>
      </c>
      <c r="Y50" s="85"/>
      <c r="Z50" s="118"/>
      <c r="AA50" s="86"/>
      <c r="AB50" s="152" t="s">
        <v>683</v>
      </c>
      <c r="AC50" s="152"/>
      <c r="AD50" s="152"/>
      <c r="AE50" s="152"/>
      <c r="AF50" s="152"/>
      <c r="AH50" s="49"/>
      <c r="AI50" s="145" t="s">
        <v>597</v>
      </c>
      <c r="AJ50" s="85"/>
      <c r="AK50" s="145" t="s">
        <v>598</v>
      </c>
      <c r="AL50" s="85"/>
      <c r="AM50" s="145" t="s">
        <v>599</v>
      </c>
      <c r="AN50" s="85"/>
      <c r="AO50" s="118"/>
      <c r="AQ50" s="49"/>
      <c r="AR50" s="145" t="s">
        <v>603</v>
      </c>
      <c r="AS50" s="85"/>
      <c r="AT50" s="145" t="s">
        <v>604</v>
      </c>
      <c r="AU50" s="85"/>
      <c r="AV50" s="145" t="s">
        <v>605</v>
      </c>
      <c r="AW50" s="85"/>
      <c r="AX50" s="118"/>
      <c r="AZ50" s="49"/>
      <c r="BA50" s="145" t="s">
        <v>609</v>
      </c>
      <c r="BB50" s="85"/>
      <c r="BC50" s="145" t="s">
        <v>610</v>
      </c>
      <c r="BD50" s="85"/>
      <c r="BE50" s="145" t="s">
        <v>611</v>
      </c>
      <c r="BF50" s="85"/>
      <c r="BG50" s="118"/>
    </row>
    <row r="51" spans="8:59" x14ac:dyDescent="0.25">
      <c r="H51" s="35"/>
      <c r="I51" s="49"/>
      <c r="J51" s="144"/>
      <c r="K51" s="86"/>
      <c r="L51" s="144"/>
      <c r="M51" s="86"/>
      <c r="N51" s="86"/>
      <c r="O51" s="144"/>
      <c r="P51" s="86"/>
      <c r="Q51" s="118"/>
      <c r="R51" s="113"/>
      <c r="S51" s="49"/>
      <c r="T51" s="144"/>
      <c r="U51" s="86"/>
      <c r="V51" s="144"/>
      <c r="W51" s="86"/>
      <c r="X51" s="86"/>
      <c r="Y51" s="86"/>
      <c r="Z51" s="118"/>
      <c r="AA51" s="86"/>
      <c r="AB51" s="152"/>
      <c r="AC51" s="152"/>
      <c r="AD51" s="152"/>
      <c r="AE51" s="152"/>
      <c r="AF51" s="152"/>
      <c r="AH51" s="49"/>
      <c r="AI51" s="144"/>
      <c r="AJ51" s="86"/>
      <c r="AK51" s="86"/>
      <c r="AL51" s="86"/>
      <c r="AM51" s="86"/>
      <c r="AN51" s="86"/>
      <c r="AO51" s="118"/>
      <c r="AQ51" s="49"/>
      <c r="AR51" s="144"/>
      <c r="AS51" s="86"/>
      <c r="AT51" s="144"/>
      <c r="AU51" s="86"/>
      <c r="AV51" s="86"/>
      <c r="AW51" s="86"/>
      <c r="AX51" s="118"/>
      <c r="AZ51" s="49"/>
      <c r="BA51" s="144"/>
      <c r="BB51" s="86"/>
      <c r="BC51" s="86"/>
      <c r="BD51" s="86"/>
      <c r="BE51" s="86"/>
      <c r="BF51" s="86"/>
      <c r="BG51" s="118"/>
    </row>
    <row r="52" spans="8:59" x14ac:dyDescent="0.25">
      <c r="H52" s="35"/>
      <c r="I52" s="49"/>
      <c r="J52" s="144" t="s">
        <v>486</v>
      </c>
      <c r="K52" s="46"/>
      <c r="L52" s="144" t="s">
        <v>582</v>
      </c>
      <c r="M52" s="85"/>
      <c r="N52" s="86"/>
      <c r="O52" s="86"/>
      <c r="P52" s="86"/>
      <c r="Q52" s="118"/>
      <c r="R52" s="113"/>
      <c r="S52" s="49"/>
      <c r="T52" s="144" t="s">
        <v>495</v>
      </c>
      <c r="U52" s="46"/>
      <c r="V52" s="144" t="s">
        <v>586</v>
      </c>
      <c r="W52" s="85"/>
      <c r="X52" s="86"/>
      <c r="Y52" s="86"/>
      <c r="Z52" s="118"/>
      <c r="AA52" s="86"/>
      <c r="AB52" s="152"/>
      <c r="AC52" s="152"/>
      <c r="AD52" s="152"/>
      <c r="AE52" s="152"/>
      <c r="AF52" s="152"/>
      <c r="AH52" s="49"/>
      <c r="AI52" s="144" t="s">
        <v>489</v>
      </c>
      <c r="AJ52" s="46"/>
      <c r="AK52" s="86"/>
      <c r="AL52" s="86"/>
      <c r="AM52" s="86"/>
      <c r="AN52" s="86"/>
      <c r="AO52" s="118"/>
      <c r="AQ52" s="49"/>
      <c r="AR52" s="144" t="s">
        <v>490</v>
      </c>
      <c r="AS52" s="46"/>
      <c r="AT52" s="86"/>
      <c r="AU52" s="86"/>
      <c r="AV52" s="86"/>
      <c r="AW52" s="86"/>
      <c r="AX52" s="118"/>
      <c r="AZ52" s="49"/>
      <c r="BA52" s="144" t="s">
        <v>490</v>
      </c>
      <c r="BB52" s="46"/>
      <c r="BC52" s="86"/>
      <c r="BD52" s="86"/>
      <c r="BE52" s="86"/>
      <c r="BF52" s="86"/>
      <c r="BG52" s="118"/>
    </row>
    <row r="53" spans="8:59" x14ac:dyDescent="0.25">
      <c r="H53" s="35"/>
      <c r="I53" s="49"/>
      <c r="J53" s="144"/>
      <c r="K53" s="86"/>
      <c r="L53" s="144"/>
      <c r="M53" s="86"/>
      <c r="N53" s="86"/>
      <c r="O53" s="86"/>
      <c r="P53" s="86"/>
      <c r="Q53" s="118"/>
      <c r="R53" s="113"/>
      <c r="S53" s="49"/>
      <c r="T53" s="145"/>
      <c r="U53" s="86"/>
      <c r="V53" s="144"/>
      <c r="W53" s="86"/>
      <c r="X53" s="86"/>
      <c r="Y53" s="86"/>
      <c r="Z53" s="118"/>
      <c r="AA53" s="86"/>
      <c r="AB53" s="152"/>
      <c r="AC53" s="152"/>
      <c r="AD53" s="152"/>
      <c r="AE53" s="152"/>
      <c r="AF53" s="152"/>
      <c r="AH53" s="49"/>
      <c r="AJ53" s="86"/>
      <c r="AK53" s="86"/>
      <c r="AL53" s="86"/>
      <c r="AM53" s="86"/>
      <c r="AN53" s="86"/>
      <c r="AO53" s="118"/>
      <c r="AQ53" s="49"/>
      <c r="AS53" s="86"/>
      <c r="AT53" s="86"/>
      <c r="AU53" s="86"/>
      <c r="AV53" s="86"/>
      <c r="AW53" s="86"/>
      <c r="AX53" s="118"/>
      <c r="AZ53" s="49"/>
      <c r="BB53" s="86"/>
      <c r="BC53" s="86"/>
      <c r="BD53" s="86"/>
      <c r="BE53" s="86"/>
      <c r="BF53" s="86"/>
      <c r="BG53" s="118"/>
    </row>
    <row r="54" spans="8:59" x14ac:dyDescent="0.25">
      <c r="H54" s="35"/>
      <c r="I54" s="49"/>
      <c r="J54" s="144" t="s">
        <v>487</v>
      </c>
      <c r="K54" s="85"/>
      <c r="L54" s="144" t="s">
        <v>583</v>
      </c>
      <c r="M54" s="85"/>
      <c r="N54" s="86"/>
      <c r="O54" s="86"/>
      <c r="P54" s="86"/>
      <c r="Q54" s="118"/>
      <c r="S54" s="49"/>
      <c r="T54" s="144" t="s">
        <v>488</v>
      </c>
      <c r="U54" s="85"/>
      <c r="V54" s="144" t="s">
        <v>587</v>
      </c>
      <c r="W54" s="85"/>
      <c r="X54" s="86"/>
      <c r="Y54" s="86"/>
      <c r="Z54" s="118"/>
      <c r="AA54" s="86"/>
      <c r="AB54" s="152"/>
      <c r="AC54" s="152"/>
      <c r="AD54" s="152"/>
      <c r="AE54" s="152"/>
      <c r="AF54" s="152"/>
      <c r="AH54" s="49"/>
      <c r="AI54" s="86"/>
      <c r="AJ54" s="86"/>
      <c r="AK54" s="86"/>
      <c r="AL54" s="86"/>
      <c r="AM54" s="86"/>
      <c r="AN54" s="86"/>
      <c r="AO54" s="118"/>
      <c r="AQ54" s="49"/>
      <c r="AR54" s="86"/>
      <c r="AS54" s="86"/>
      <c r="AT54" s="86"/>
      <c r="AU54" s="86"/>
      <c r="AV54" s="86"/>
      <c r="AW54" s="86"/>
      <c r="AX54" s="118"/>
      <c r="AZ54" s="49"/>
      <c r="BA54" s="86"/>
      <c r="BB54" s="86"/>
      <c r="BC54" s="86"/>
      <c r="BD54" s="86"/>
      <c r="BE54" s="86"/>
      <c r="BF54" s="86"/>
      <c r="BG54" s="118"/>
    </row>
    <row r="55" spans="8:59" x14ac:dyDescent="0.25">
      <c r="H55" s="35"/>
      <c r="I55" s="49"/>
      <c r="J55" s="86"/>
      <c r="K55" s="86"/>
      <c r="L55" s="86"/>
      <c r="M55" s="86"/>
      <c r="N55" s="86"/>
      <c r="O55" s="86"/>
      <c r="P55" s="86"/>
      <c r="Q55" s="118"/>
      <c r="S55" s="49"/>
      <c r="T55" s="86"/>
      <c r="U55" s="86"/>
      <c r="V55" s="86"/>
      <c r="W55" s="86"/>
      <c r="X55" s="86"/>
      <c r="Y55" s="86"/>
      <c r="Z55" s="118"/>
      <c r="AA55" s="86"/>
      <c r="AB55" s="152"/>
      <c r="AC55" s="152"/>
      <c r="AD55" s="152"/>
      <c r="AE55" s="152"/>
      <c r="AF55" s="152"/>
      <c r="AH55" s="49"/>
      <c r="AI55" s="86"/>
      <c r="AJ55" s="86"/>
      <c r="AK55" s="86"/>
      <c r="AL55" s="86"/>
      <c r="AM55" s="86"/>
      <c r="AN55" s="86"/>
      <c r="AO55" s="118"/>
      <c r="AQ55" s="49"/>
      <c r="AR55" s="86"/>
      <c r="AS55" s="86"/>
      <c r="AT55" s="86"/>
      <c r="AU55" s="86"/>
      <c r="AV55" s="86"/>
      <c r="AW55" s="86"/>
      <c r="AX55" s="118"/>
      <c r="AZ55" s="49"/>
      <c r="BA55" s="86"/>
      <c r="BB55" s="86"/>
      <c r="BC55" s="86"/>
      <c r="BD55" s="86"/>
      <c r="BE55" s="86"/>
      <c r="BF55" s="86"/>
      <c r="BG55" s="118"/>
    </row>
    <row r="56" spans="8:59" x14ac:dyDescent="0.25">
      <c r="H56" s="35"/>
      <c r="I56" s="49"/>
      <c r="J56" s="86"/>
      <c r="K56" s="86"/>
      <c r="L56" s="86"/>
      <c r="M56" s="86"/>
      <c r="N56" s="86"/>
      <c r="O56" s="86"/>
      <c r="P56" s="86"/>
      <c r="Q56" s="118"/>
      <c r="S56" s="49"/>
      <c r="T56" s="86"/>
      <c r="U56" s="86"/>
      <c r="V56" s="86"/>
      <c r="W56" s="86"/>
      <c r="X56" s="86"/>
      <c r="Y56" s="86"/>
      <c r="Z56" s="118"/>
      <c r="AA56" s="86"/>
      <c r="AB56" s="152"/>
      <c r="AC56" s="152"/>
      <c r="AD56" s="152"/>
      <c r="AE56" s="152"/>
      <c r="AF56" s="152"/>
      <c r="AH56" s="50"/>
      <c r="AI56" s="120"/>
      <c r="AJ56" s="120"/>
      <c r="AK56" s="120"/>
      <c r="AL56" s="120"/>
      <c r="AM56" s="120"/>
      <c r="AN56" s="120"/>
      <c r="AO56" s="121"/>
      <c r="AQ56" s="50"/>
      <c r="AR56" s="120"/>
      <c r="AS56" s="120"/>
      <c r="AT56" s="120"/>
      <c r="AU56" s="120"/>
      <c r="AV56" s="120"/>
      <c r="AW56" s="120"/>
      <c r="AX56" s="121"/>
      <c r="AZ56" s="50"/>
      <c r="BA56" s="120"/>
      <c r="BB56" s="120"/>
      <c r="BC56" s="120"/>
      <c r="BD56" s="120"/>
      <c r="BE56" s="120"/>
      <c r="BF56" s="120"/>
      <c r="BG56" s="121"/>
    </row>
    <row r="57" spans="8:59" x14ac:dyDescent="0.25">
      <c r="H57" s="35"/>
      <c r="I57" s="49"/>
      <c r="J57" s="86"/>
      <c r="K57" s="86"/>
      <c r="L57" s="86"/>
      <c r="M57" s="86"/>
      <c r="N57" s="86"/>
      <c r="O57" s="86"/>
      <c r="P57" s="86"/>
      <c r="Q57" s="118"/>
      <c r="S57" s="49"/>
      <c r="T57" s="86"/>
      <c r="U57" s="86"/>
      <c r="V57" s="86"/>
      <c r="W57" s="86"/>
      <c r="X57" s="86"/>
      <c r="Y57" s="86"/>
      <c r="Z57" s="118"/>
      <c r="AA57" s="86"/>
      <c r="AB57" s="152"/>
      <c r="AC57" s="152"/>
      <c r="AD57" s="152"/>
      <c r="AE57" s="152"/>
      <c r="AF57" s="152"/>
    </row>
    <row r="58" spans="8:59" x14ac:dyDescent="0.25">
      <c r="H58" s="35"/>
      <c r="I58" s="50"/>
      <c r="J58" s="120"/>
      <c r="K58" s="120"/>
      <c r="L58" s="120"/>
      <c r="M58" s="120"/>
      <c r="N58" s="120"/>
      <c r="O58" s="120"/>
      <c r="P58" s="120"/>
      <c r="Q58" s="121"/>
      <c r="S58" s="50"/>
      <c r="T58" s="120"/>
      <c r="U58" s="120"/>
      <c r="V58" s="120"/>
      <c r="W58" s="120"/>
      <c r="X58" s="120"/>
      <c r="Y58" s="120"/>
      <c r="Z58" s="121"/>
      <c r="AA58" s="86"/>
      <c r="AB58" s="152"/>
      <c r="AC58" s="152"/>
      <c r="AD58" s="152"/>
      <c r="AE58" s="152"/>
      <c r="AF58" s="152"/>
      <c r="AI58" t="s">
        <v>671</v>
      </c>
      <c r="AR58" t="s">
        <v>672</v>
      </c>
      <c r="BA58" t="s">
        <v>673</v>
      </c>
    </row>
    <row r="60" spans="8:59" x14ac:dyDescent="0.25">
      <c r="H60" s="35"/>
      <c r="I60" s="48"/>
      <c r="J60" s="47"/>
      <c r="K60" s="47"/>
      <c r="L60" s="47"/>
      <c r="M60" s="47"/>
      <c r="N60" s="47"/>
      <c r="O60" s="47"/>
      <c r="P60" s="47"/>
      <c r="Q60" s="56"/>
    </row>
    <row r="61" spans="8:59" ht="28.5" x14ac:dyDescent="0.25">
      <c r="I61" s="206" t="s">
        <v>580</v>
      </c>
      <c r="J61" s="193"/>
      <c r="K61" s="193"/>
      <c r="L61" s="193"/>
      <c r="M61" s="193"/>
      <c r="N61" s="193"/>
      <c r="O61" s="193"/>
      <c r="P61" s="193"/>
      <c r="Q61" s="207"/>
      <c r="S61" s="209" t="s">
        <v>619</v>
      </c>
      <c r="T61" s="152" t="s">
        <v>684</v>
      </c>
      <c r="U61" s="152"/>
      <c r="V61" s="152"/>
      <c r="W61" s="152"/>
      <c r="X61" s="152"/>
      <c r="Y61" s="152"/>
      <c r="Z61" s="152"/>
    </row>
    <row r="62" spans="8:59" x14ac:dyDescent="0.25">
      <c r="H62" s="35"/>
      <c r="I62" s="49"/>
      <c r="J62" s="35"/>
      <c r="K62" s="35"/>
      <c r="L62" s="35"/>
      <c r="M62" s="35"/>
      <c r="N62" s="35"/>
      <c r="O62" s="35"/>
      <c r="P62" s="35"/>
      <c r="Q62" s="54"/>
      <c r="S62" s="210"/>
      <c r="T62" s="152"/>
      <c r="U62" s="152"/>
      <c r="V62" s="152"/>
      <c r="W62" s="152"/>
      <c r="X62" s="152"/>
      <c r="Y62" s="152"/>
      <c r="Z62" s="152"/>
    </row>
    <row r="63" spans="8:59" x14ac:dyDescent="0.25">
      <c r="H63" s="35"/>
      <c r="I63" s="49"/>
      <c r="J63" s="144" t="s">
        <v>567</v>
      </c>
      <c r="K63" s="46" t="s">
        <v>584</v>
      </c>
      <c r="L63" s="144" t="s">
        <v>565</v>
      </c>
      <c r="M63" s="124" t="s">
        <v>575</v>
      </c>
      <c r="N63" s="103"/>
      <c r="O63" s="144" t="s">
        <v>617</v>
      </c>
      <c r="P63" s="124">
        <v>1</v>
      </c>
      <c r="Q63" s="54"/>
      <c r="S63" s="130">
        <v>104</v>
      </c>
      <c r="T63" s="152"/>
      <c r="U63" s="152"/>
      <c r="V63" s="152"/>
      <c r="W63" s="152"/>
      <c r="X63" s="152"/>
      <c r="Y63" s="152"/>
      <c r="Z63" s="152"/>
    </row>
    <row r="64" spans="8:59" x14ac:dyDescent="0.25">
      <c r="H64" s="35"/>
      <c r="I64" s="49"/>
      <c r="J64" s="144"/>
      <c r="K64" s="35"/>
      <c r="L64" s="144"/>
      <c r="M64" s="35"/>
      <c r="N64" s="35"/>
      <c r="O64" s="144"/>
      <c r="P64" s="35"/>
      <c r="Q64" s="118"/>
      <c r="S64" s="130">
        <v>108</v>
      </c>
      <c r="T64" s="204" t="s">
        <v>675</v>
      </c>
      <c r="U64" s="186"/>
      <c r="V64" s="186"/>
      <c r="W64" s="186"/>
      <c r="X64" s="186"/>
      <c r="Y64" s="186"/>
      <c r="Z64" s="186"/>
    </row>
    <row r="65" spans="6:26" x14ac:dyDescent="0.25">
      <c r="H65" s="35"/>
      <c r="I65" s="49"/>
      <c r="J65" s="144" t="s">
        <v>612</v>
      </c>
      <c r="K65" s="85"/>
      <c r="L65" s="144" t="s">
        <v>613</v>
      </c>
      <c r="M65" s="85"/>
      <c r="N65" s="86"/>
      <c r="O65" s="144" t="s">
        <v>614</v>
      </c>
      <c r="P65" s="85"/>
      <c r="Q65" s="118"/>
      <c r="S65" s="130">
        <v>115</v>
      </c>
      <c r="T65" s="204"/>
      <c r="U65" s="186"/>
      <c r="V65" s="186"/>
      <c r="W65" s="186"/>
      <c r="X65" s="186"/>
      <c r="Y65" s="186"/>
      <c r="Z65" s="186"/>
    </row>
    <row r="66" spans="6:26" ht="3" customHeight="1" x14ac:dyDescent="0.25">
      <c r="H66" s="35"/>
      <c r="I66" s="49"/>
      <c r="J66" s="144"/>
      <c r="K66" s="86"/>
      <c r="L66" s="144"/>
      <c r="M66" s="86"/>
      <c r="N66" s="86"/>
      <c r="O66" s="86"/>
      <c r="P66" s="86"/>
      <c r="Q66" s="118"/>
      <c r="S66" s="130">
        <v>116</v>
      </c>
    </row>
    <row r="67" spans="6:26" ht="15" customHeight="1" x14ac:dyDescent="0.25">
      <c r="H67" s="35"/>
      <c r="I67" s="49"/>
      <c r="J67" s="144"/>
      <c r="K67" s="35"/>
      <c r="L67" s="208" t="s">
        <v>674</v>
      </c>
      <c r="M67" s="35"/>
      <c r="N67" s="86"/>
      <c r="O67" s="208" t="s">
        <v>616</v>
      </c>
      <c r="P67" s="35"/>
      <c r="Q67" s="118"/>
      <c r="S67" s="130">
        <v>148</v>
      </c>
      <c r="T67" s="178" t="s">
        <v>620</v>
      </c>
      <c r="U67" s="205"/>
      <c r="V67" s="205"/>
      <c r="W67" s="205"/>
      <c r="X67" s="205"/>
      <c r="Y67" s="205"/>
      <c r="Z67" s="205"/>
    </row>
    <row r="68" spans="6:26" x14ac:dyDescent="0.25">
      <c r="H68" s="35"/>
      <c r="I68" s="49"/>
      <c r="J68" s="144" t="s">
        <v>615</v>
      </c>
      <c r="K68" s="85"/>
      <c r="L68" s="208"/>
      <c r="M68" s="85"/>
      <c r="N68" s="86"/>
      <c r="O68" s="208"/>
      <c r="P68" s="85"/>
      <c r="Q68" s="118"/>
      <c r="S68" s="130">
        <v>148</v>
      </c>
      <c r="T68" s="178"/>
      <c r="U68" s="205"/>
      <c r="V68" s="205"/>
      <c r="W68" s="205"/>
      <c r="X68" s="205"/>
      <c r="Y68" s="205"/>
      <c r="Z68" s="205"/>
    </row>
    <row r="69" spans="6:26" x14ac:dyDescent="0.25">
      <c r="H69" s="35"/>
      <c r="I69" s="49"/>
      <c r="J69" s="144"/>
      <c r="K69" s="86"/>
      <c r="L69" s="86"/>
      <c r="M69" s="86"/>
      <c r="N69" s="86"/>
      <c r="O69" s="86"/>
      <c r="P69" s="86"/>
      <c r="Q69" s="118"/>
      <c r="S69" s="130">
        <f>SUM(S67:S68)</f>
        <v>296</v>
      </c>
      <c r="T69" s="178"/>
      <c r="U69" s="205"/>
      <c r="V69" s="205"/>
      <c r="W69" s="205"/>
      <c r="X69" s="205"/>
      <c r="Y69" s="205"/>
      <c r="Z69" s="205"/>
    </row>
    <row r="70" spans="6:26" x14ac:dyDescent="0.25">
      <c r="H70" s="35"/>
      <c r="I70" s="49"/>
      <c r="J70" s="144" t="s">
        <v>618</v>
      </c>
      <c r="K70" s="127"/>
      <c r="L70" s="128"/>
      <c r="M70" s="128"/>
      <c r="N70" s="128"/>
      <c r="O70" s="128"/>
      <c r="P70" s="129"/>
      <c r="Q70" s="118"/>
      <c r="S70" s="130">
        <f>SUM(S66:S68)</f>
        <v>412</v>
      </c>
      <c r="T70" s="178"/>
      <c r="U70" s="205"/>
      <c r="V70" s="205"/>
      <c r="W70" s="205"/>
      <c r="X70" s="205"/>
      <c r="Y70" s="205"/>
      <c r="Z70" s="205"/>
    </row>
    <row r="71" spans="6:26" x14ac:dyDescent="0.25">
      <c r="H71" s="35"/>
      <c r="I71" s="49"/>
      <c r="J71" s="86"/>
      <c r="K71" s="86"/>
      <c r="L71" s="86"/>
      <c r="M71" s="86"/>
      <c r="N71" s="86"/>
      <c r="O71" s="86"/>
      <c r="P71" s="86"/>
      <c r="Q71" s="118"/>
      <c r="S71" s="130">
        <f>SUM(S65:S68)</f>
        <v>527</v>
      </c>
      <c r="T71" s="172" t="s">
        <v>621</v>
      </c>
      <c r="U71" s="153"/>
      <c r="V71" s="153"/>
      <c r="W71" s="153"/>
      <c r="X71" s="153"/>
      <c r="Y71" s="153"/>
      <c r="Z71" s="153"/>
    </row>
    <row r="72" spans="6:26" x14ac:dyDescent="0.25">
      <c r="H72" s="35"/>
      <c r="I72" s="49"/>
      <c r="J72" s="86"/>
      <c r="K72" s="86"/>
      <c r="L72" s="86"/>
      <c r="M72" s="86"/>
      <c r="N72" s="86"/>
      <c r="O72" s="86"/>
      <c r="P72" s="86"/>
      <c r="Q72" s="118"/>
      <c r="S72" s="130">
        <f>SUM(S64:S68)</f>
        <v>635</v>
      </c>
      <c r="T72" s="172"/>
      <c r="U72" s="153"/>
      <c r="V72" s="153"/>
      <c r="W72" s="153"/>
      <c r="X72" s="153"/>
      <c r="Y72" s="153"/>
      <c r="Z72" s="153"/>
    </row>
    <row r="73" spans="6:26" x14ac:dyDescent="0.25">
      <c r="H73" s="35"/>
      <c r="I73" s="49"/>
      <c r="J73" s="86"/>
      <c r="K73" s="86"/>
      <c r="L73" s="86"/>
      <c r="M73" s="86"/>
      <c r="N73" s="86"/>
      <c r="O73" s="86"/>
      <c r="P73" s="86"/>
      <c r="Q73" s="118"/>
      <c r="S73" s="131">
        <f>SUM(S63:S68)</f>
        <v>739</v>
      </c>
      <c r="T73" s="172"/>
      <c r="U73" s="153"/>
      <c r="V73" s="153"/>
      <c r="W73" s="153"/>
      <c r="X73" s="153"/>
      <c r="Y73" s="153"/>
      <c r="Z73" s="153"/>
    </row>
    <row r="74" spans="6:26" x14ac:dyDescent="0.25">
      <c r="H74" s="35"/>
      <c r="I74" s="50"/>
      <c r="J74" s="120"/>
      <c r="K74" s="120"/>
      <c r="L74" s="120"/>
      <c r="M74" s="120"/>
      <c r="N74" s="120"/>
      <c r="O74" s="120"/>
      <c r="P74" s="120"/>
      <c r="Q74" s="121"/>
    </row>
    <row r="76" spans="6:26" x14ac:dyDescent="0.25">
      <c r="F76" s="48"/>
      <c r="G76" s="47"/>
      <c r="H76" s="47"/>
      <c r="I76" s="47"/>
      <c r="J76" s="47"/>
      <c r="K76" s="47"/>
      <c r="L76" s="47"/>
      <c r="M76" s="47"/>
      <c r="N76" s="47"/>
      <c r="O76" s="47"/>
      <c r="P76" s="47"/>
      <c r="Q76" s="56"/>
      <c r="S76" s="152" t="s">
        <v>624</v>
      </c>
      <c r="T76" s="152"/>
      <c r="U76" s="152"/>
      <c r="V76" s="152"/>
      <c r="W76" s="152"/>
      <c r="X76" s="152"/>
      <c r="Y76" s="152"/>
      <c r="Z76" s="152"/>
    </row>
    <row r="77" spans="6:26" ht="28.5" x14ac:dyDescent="0.25">
      <c r="F77" s="49"/>
      <c r="G77" s="35"/>
      <c r="H77" s="193" t="s">
        <v>585</v>
      </c>
      <c r="I77" s="193"/>
      <c r="J77" s="193"/>
      <c r="K77" s="193"/>
      <c r="L77" s="193"/>
      <c r="M77" s="193"/>
      <c r="N77" s="193"/>
      <c r="O77" s="193"/>
      <c r="P77" s="193"/>
      <c r="Q77" s="207"/>
      <c r="S77" s="152"/>
      <c r="T77" s="152"/>
      <c r="U77" s="152"/>
      <c r="V77" s="152"/>
      <c r="W77" s="152"/>
      <c r="X77" s="152"/>
      <c r="Y77" s="152"/>
      <c r="Z77" s="152"/>
    </row>
    <row r="78" spans="6:26" x14ac:dyDescent="0.25">
      <c r="F78" s="49"/>
      <c r="G78" s="35"/>
      <c r="H78" s="35"/>
      <c r="I78" s="35"/>
      <c r="J78" s="35"/>
      <c r="K78" s="35"/>
      <c r="L78" s="35"/>
      <c r="M78" s="35"/>
      <c r="N78" s="35"/>
      <c r="O78" s="35"/>
      <c r="P78" s="35"/>
      <c r="Q78" s="54"/>
      <c r="S78" s="186" t="s">
        <v>679</v>
      </c>
      <c r="T78" s="186"/>
      <c r="U78" s="186"/>
      <c r="V78" s="186"/>
      <c r="W78" s="186"/>
      <c r="X78" s="186"/>
      <c r="Y78" s="186"/>
      <c r="Z78" s="186"/>
    </row>
    <row r="79" spans="6:26" x14ac:dyDescent="0.25">
      <c r="F79" s="49"/>
      <c r="G79" s="35"/>
      <c r="H79" s="35"/>
      <c r="I79" s="35"/>
      <c r="J79" s="144" t="s">
        <v>567</v>
      </c>
      <c r="K79" s="46" t="s">
        <v>584</v>
      </c>
      <c r="L79" s="144" t="s">
        <v>565</v>
      </c>
      <c r="M79" s="124" t="s">
        <v>577</v>
      </c>
      <c r="N79" s="103"/>
      <c r="O79" s="103"/>
      <c r="P79" s="35"/>
      <c r="Q79" s="54"/>
      <c r="S79" s="186"/>
      <c r="T79" s="186"/>
      <c r="U79" s="186"/>
      <c r="V79" s="186"/>
      <c r="W79" s="186"/>
      <c r="X79" s="186"/>
      <c r="Y79" s="186"/>
      <c r="Z79" s="186"/>
    </row>
    <row r="80" spans="6:26" x14ac:dyDescent="0.25">
      <c r="F80" s="49"/>
      <c r="G80" s="35"/>
      <c r="H80" s="35"/>
      <c r="I80" s="35"/>
      <c r="J80" s="86"/>
      <c r="K80" s="35"/>
      <c r="L80" s="86"/>
      <c r="M80" s="103"/>
      <c r="N80" s="103"/>
      <c r="O80" s="103"/>
      <c r="P80" s="35"/>
      <c r="Q80" s="54"/>
    </row>
    <row r="81" spans="6:27" x14ac:dyDescent="0.25">
      <c r="F81" s="49"/>
      <c r="G81" s="86" t="s">
        <v>623</v>
      </c>
      <c r="J81" s="35"/>
      <c r="K81" s="35"/>
      <c r="L81" s="35"/>
      <c r="M81" s="35"/>
      <c r="N81" s="35"/>
      <c r="O81" s="35"/>
      <c r="P81" s="35"/>
      <c r="Q81" s="118"/>
      <c r="S81" t="s">
        <v>676</v>
      </c>
    </row>
    <row r="82" spans="6:27" x14ac:dyDescent="0.25">
      <c r="F82" s="49"/>
      <c r="G82" s="146">
        <v>1</v>
      </c>
      <c r="H82" s="145" t="s">
        <v>678</v>
      </c>
      <c r="I82" s="46"/>
      <c r="J82" s="144" t="s">
        <v>626</v>
      </c>
      <c r="K82" s="85"/>
      <c r="L82" s="144" t="s">
        <v>627</v>
      </c>
      <c r="M82" s="85"/>
      <c r="N82" s="86"/>
      <c r="O82" s="144" t="s">
        <v>622</v>
      </c>
      <c r="P82" s="85"/>
      <c r="Q82" s="118"/>
    </row>
    <row r="83" spans="6:27" ht="8.1" customHeight="1" x14ac:dyDescent="0.25">
      <c r="F83" s="49"/>
      <c r="G83" s="146"/>
      <c r="J83" s="144"/>
      <c r="K83" s="86"/>
      <c r="L83" s="144"/>
      <c r="M83" s="86"/>
      <c r="N83" s="86"/>
      <c r="O83" s="144"/>
      <c r="P83" s="86"/>
      <c r="Q83" s="118"/>
      <c r="S83" s="152" t="s">
        <v>677</v>
      </c>
      <c r="T83" s="152"/>
      <c r="U83" s="152"/>
      <c r="V83" s="152"/>
      <c r="W83" s="152"/>
      <c r="X83" s="152"/>
      <c r="Y83" s="152"/>
      <c r="Z83" s="152"/>
      <c r="AA83" s="152"/>
    </row>
    <row r="84" spans="6:27" ht="15" customHeight="1" x14ac:dyDescent="0.25">
      <c r="F84" s="49"/>
      <c r="G84" s="146">
        <v>2</v>
      </c>
      <c r="H84" s="145" t="s">
        <v>678</v>
      </c>
      <c r="I84" s="46"/>
      <c r="J84" s="144" t="s">
        <v>626</v>
      </c>
      <c r="K84" s="85"/>
      <c r="L84" s="144" t="s">
        <v>627</v>
      </c>
      <c r="M84" s="85"/>
      <c r="N84" s="86"/>
      <c r="O84" s="144" t="s">
        <v>622</v>
      </c>
      <c r="P84" s="85"/>
      <c r="Q84" s="118"/>
      <c r="S84" s="152"/>
      <c r="T84" s="152"/>
      <c r="U84" s="152"/>
      <c r="V84" s="152"/>
      <c r="W84" s="152"/>
      <c r="X84" s="152"/>
      <c r="Y84" s="152"/>
      <c r="Z84" s="152"/>
      <c r="AA84" s="152"/>
    </row>
    <row r="85" spans="6:27" ht="8.1" customHeight="1" x14ac:dyDescent="0.25">
      <c r="F85" s="49"/>
      <c r="G85" s="146"/>
      <c r="J85" s="144"/>
      <c r="K85" s="86"/>
      <c r="L85" s="144"/>
      <c r="M85" s="86"/>
      <c r="N85" s="86"/>
      <c r="O85" s="144"/>
      <c r="P85" s="86"/>
      <c r="Q85" s="118"/>
      <c r="S85" s="152"/>
      <c r="T85" s="152"/>
      <c r="U85" s="152"/>
      <c r="V85" s="152"/>
      <c r="W85" s="152"/>
      <c r="X85" s="152"/>
      <c r="Y85" s="152"/>
      <c r="Z85" s="152"/>
      <c r="AA85" s="152"/>
    </row>
    <row r="86" spans="6:27" x14ac:dyDescent="0.25">
      <c r="F86" s="49"/>
      <c r="G86" s="146">
        <v>3</v>
      </c>
      <c r="H86" s="145" t="s">
        <v>678</v>
      </c>
      <c r="I86" s="46"/>
      <c r="J86" s="144" t="s">
        <v>626</v>
      </c>
      <c r="K86" s="85"/>
      <c r="L86" s="144" t="s">
        <v>627</v>
      </c>
      <c r="M86" s="85"/>
      <c r="N86" s="86"/>
      <c r="O86" s="144" t="s">
        <v>622</v>
      </c>
      <c r="P86" s="85"/>
      <c r="Q86" s="118"/>
      <c r="S86" s="152"/>
      <c r="T86" s="152"/>
      <c r="U86" s="152"/>
      <c r="V86" s="152"/>
      <c r="W86" s="152"/>
      <c r="X86" s="152"/>
      <c r="Y86" s="152"/>
      <c r="Z86" s="152"/>
      <c r="AA86" s="152"/>
    </row>
    <row r="87" spans="6:27" ht="8.1" customHeight="1" x14ac:dyDescent="0.25">
      <c r="F87" s="49"/>
      <c r="G87" s="146"/>
      <c r="J87" s="144"/>
      <c r="K87" s="86"/>
      <c r="L87" s="144"/>
      <c r="M87" s="86"/>
      <c r="N87" s="86"/>
      <c r="O87" s="144"/>
      <c r="P87" s="86"/>
      <c r="Q87" s="118"/>
      <c r="S87" s="81"/>
      <c r="T87" s="81"/>
      <c r="U87" s="81"/>
      <c r="V87" s="81"/>
      <c r="W87" s="81"/>
      <c r="X87" s="81"/>
      <c r="Y87" s="81"/>
      <c r="Z87" s="81"/>
      <c r="AA87" s="81"/>
    </row>
    <row r="88" spans="6:27" x14ac:dyDescent="0.25">
      <c r="F88" s="49"/>
      <c r="G88" s="146">
        <v>4</v>
      </c>
      <c r="H88" s="145" t="s">
        <v>678</v>
      </c>
      <c r="I88" s="46"/>
      <c r="J88" s="144" t="s">
        <v>626</v>
      </c>
      <c r="K88" s="85"/>
      <c r="L88" s="144" t="s">
        <v>627</v>
      </c>
      <c r="M88" s="85"/>
      <c r="N88" s="86"/>
      <c r="O88" s="144" t="s">
        <v>622</v>
      </c>
      <c r="P88" s="85"/>
      <c r="Q88" s="118"/>
    </row>
    <row r="89" spans="6:27" ht="8.1" customHeight="1" x14ac:dyDescent="0.25">
      <c r="F89" s="49"/>
      <c r="G89" s="146"/>
      <c r="J89" s="144"/>
      <c r="K89" s="86"/>
      <c r="L89" s="144"/>
      <c r="M89" s="86"/>
      <c r="N89" s="86"/>
      <c r="O89" s="144"/>
      <c r="P89" s="86"/>
      <c r="Q89" s="118"/>
    </row>
    <row r="90" spans="6:27" x14ac:dyDescent="0.25">
      <c r="F90" s="49"/>
      <c r="G90" s="146">
        <v>5</v>
      </c>
      <c r="H90" s="145" t="s">
        <v>678</v>
      </c>
      <c r="I90" s="46"/>
      <c r="J90" s="144" t="s">
        <v>626</v>
      </c>
      <c r="K90" s="85"/>
      <c r="L90" s="144" t="s">
        <v>627</v>
      </c>
      <c r="M90" s="85"/>
      <c r="N90" s="86"/>
      <c r="O90" s="144" t="s">
        <v>622</v>
      </c>
      <c r="P90" s="85"/>
      <c r="Q90" s="118"/>
    </row>
    <row r="91" spans="6:27" ht="8.1" customHeight="1" x14ac:dyDescent="0.25">
      <c r="F91" s="49"/>
      <c r="G91" s="146"/>
      <c r="J91" s="144"/>
      <c r="K91" s="86"/>
      <c r="L91" s="144"/>
      <c r="M91" s="86"/>
      <c r="N91" s="86"/>
      <c r="O91" s="144"/>
      <c r="P91" s="86"/>
      <c r="Q91" s="118"/>
    </row>
    <row r="92" spans="6:27" x14ac:dyDescent="0.25">
      <c r="F92" s="49"/>
      <c r="G92" s="146">
        <v>6</v>
      </c>
      <c r="H92" s="145" t="s">
        <v>678</v>
      </c>
      <c r="I92" s="46"/>
      <c r="J92" s="144" t="s">
        <v>626</v>
      </c>
      <c r="K92" s="85"/>
      <c r="L92" s="144" t="s">
        <v>627</v>
      </c>
      <c r="M92" s="85"/>
      <c r="N92" s="86"/>
      <c r="O92" s="144" t="s">
        <v>622</v>
      </c>
      <c r="P92" s="85"/>
      <c r="Q92" s="118"/>
    </row>
    <row r="93" spans="6:27" ht="8.1" customHeight="1" x14ac:dyDescent="0.25">
      <c r="F93" s="49"/>
      <c r="G93" s="146"/>
      <c r="J93" s="144"/>
      <c r="K93" s="86"/>
      <c r="L93" s="144"/>
      <c r="M93" s="86"/>
      <c r="N93" s="86"/>
      <c r="O93" s="144"/>
      <c r="P93" s="86"/>
      <c r="Q93" s="118"/>
    </row>
    <row r="94" spans="6:27" x14ac:dyDescent="0.25">
      <c r="F94" s="49"/>
      <c r="G94" s="146">
        <v>7</v>
      </c>
      <c r="H94" s="145" t="s">
        <v>678</v>
      </c>
      <c r="I94" s="46"/>
      <c r="J94" s="144" t="s">
        <v>626</v>
      </c>
      <c r="K94" s="85"/>
      <c r="L94" s="144" t="s">
        <v>627</v>
      </c>
      <c r="M94" s="85"/>
      <c r="N94" s="86"/>
      <c r="O94" s="144" t="s">
        <v>622</v>
      </c>
      <c r="P94" s="85"/>
      <c r="Q94" s="118"/>
    </row>
    <row r="95" spans="6:27" ht="8.1" customHeight="1" x14ac:dyDescent="0.25">
      <c r="F95" s="49"/>
      <c r="G95" s="146"/>
      <c r="J95" s="144"/>
      <c r="K95" s="86"/>
      <c r="L95" s="144"/>
      <c r="M95" s="86"/>
      <c r="N95" s="86"/>
      <c r="O95" s="144"/>
      <c r="P95" s="86"/>
      <c r="Q95" s="118"/>
    </row>
    <row r="96" spans="6:27" x14ac:dyDescent="0.25">
      <c r="F96" s="49"/>
      <c r="G96" s="146">
        <v>8</v>
      </c>
      <c r="H96" s="145" t="s">
        <v>678</v>
      </c>
      <c r="I96" s="46"/>
      <c r="J96" s="144" t="s">
        <v>626</v>
      </c>
      <c r="K96" s="85"/>
      <c r="L96" s="144" t="s">
        <v>627</v>
      </c>
      <c r="M96" s="85"/>
      <c r="N96" s="86"/>
      <c r="O96" s="144" t="s">
        <v>622</v>
      </c>
      <c r="P96" s="85"/>
      <c r="Q96" s="118"/>
    </row>
    <row r="97" spans="6:25" ht="8.1" customHeight="1" x14ac:dyDescent="0.25">
      <c r="F97" s="49"/>
      <c r="G97" s="146"/>
      <c r="J97" s="144"/>
      <c r="K97" s="86"/>
      <c r="L97" s="144"/>
      <c r="M97" s="86"/>
      <c r="N97" s="86"/>
      <c r="O97" s="144"/>
      <c r="P97" s="86"/>
      <c r="Q97" s="118"/>
    </row>
    <row r="98" spans="6:25" x14ac:dyDescent="0.25">
      <c r="F98" s="49"/>
      <c r="G98" s="146">
        <v>9</v>
      </c>
      <c r="H98" s="145" t="s">
        <v>678</v>
      </c>
      <c r="I98" s="46"/>
      <c r="J98" s="144" t="s">
        <v>626</v>
      </c>
      <c r="K98" s="85"/>
      <c r="L98" s="144" t="s">
        <v>627</v>
      </c>
      <c r="M98" s="85"/>
      <c r="N98" s="86"/>
      <c r="O98" s="144" t="s">
        <v>622</v>
      </c>
      <c r="P98" s="85"/>
      <c r="Q98" s="118"/>
    </row>
    <row r="99" spans="6:25" ht="8.1" customHeight="1" x14ac:dyDescent="0.25">
      <c r="F99" s="49"/>
      <c r="G99" s="146"/>
      <c r="J99" s="144"/>
      <c r="K99" s="86"/>
      <c r="L99" s="144"/>
      <c r="M99" s="86"/>
      <c r="N99" s="86"/>
      <c r="O99" s="144"/>
      <c r="P99" s="86"/>
      <c r="Q99" s="118"/>
    </row>
    <row r="100" spans="6:25" x14ac:dyDescent="0.25">
      <c r="F100" s="49"/>
      <c r="G100" s="146">
        <v>10</v>
      </c>
      <c r="H100" s="145" t="s">
        <v>678</v>
      </c>
      <c r="I100" s="46"/>
      <c r="J100" s="144" t="s">
        <v>626</v>
      </c>
      <c r="K100" s="85"/>
      <c r="L100" s="144" t="s">
        <v>627</v>
      </c>
      <c r="M100" s="85"/>
      <c r="N100" s="86"/>
      <c r="O100" s="144" t="s">
        <v>622</v>
      </c>
      <c r="P100" s="85"/>
      <c r="Q100" s="118"/>
    </row>
    <row r="101" spans="6:25" ht="8.1" customHeight="1" x14ac:dyDescent="0.25">
      <c r="F101" s="49"/>
      <c r="G101" s="146"/>
      <c r="J101" s="144"/>
      <c r="K101" s="86"/>
      <c r="L101" s="144"/>
      <c r="M101" s="86"/>
      <c r="N101" s="86"/>
      <c r="O101" s="144"/>
      <c r="P101" s="86"/>
      <c r="Q101" s="118"/>
    </row>
    <row r="102" spans="6:25" x14ac:dyDescent="0.25">
      <c r="F102" s="49"/>
      <c r="G102" s="146">
        <v>11</v>
      </c>
      <c r="H102" s="145" t="s">
        <v>678</v>
      </c>
      <c r="I102" s="46"/>
      <c r="J102" s="144" t="s">
        <v>626</v>
      </c>
      <c r="K102" s="85"/>
      <c r="L102" s="144" t="s">
        <v>627</v>
      </c>
      <c r="M102" s="85"/>
      <c r="N102" s="86"/>
      <c r="O102" s="144" t="s">
        <v>622</v>
      </c>
      <c r="P102" s="85"/>
      <c r="Q102" s="118"/>
    </row>
    <row r="103" spans="6:25" ht="8.1" customHeight="1" x14ac:dyDescent="0.25">
      <c r="F103" s="49"/>
      <c r="G103" s="146"/>
      <c r="J103" s="144"/>
      <c r="K103" s="86"/>
      <c r="L103" s="144"/>
      <c r="M103" s="86"/>
      <c r="N103" s="86"/>
      <c r="O103" s="144"/>
      <c r="P103" s="86"/>
      <c r="Q103" s="118"/>
    </row>
    <row r="104" spans="6:25" x14ac:dyDescent="0.25">
      <c r="F104" s="49"/>
      <c r="G104" s="146">
        <v>12</v>
      </c>
      <c r="H104" s="145" t="s">
        <v>678</v>
      </c>
      <c r="I104" s="46"/>
      <c r="J104" s="144" t="s">
        <v>626</v>
      </c>
      <c r="K104" s="85"/>
      <c r="L104" s="144" t="s">
        <v>627</v>
      </c>
      <c r="M104" s="85"/>
      <c r="N104" s="86"/>
      <c r="O104" s="144" t="s">
        <v>622</v>
      </c>
      <c r="P104" s="85"/>
      <c r="Q104" s="118"/>
    </row>
    <row r="105" spans="6:25" x14ac:dyDescent="0.25">
      <c r="F105" s="49"/>
      <c r="G105" s="35"/>
      <c r="H105" s="35"/>
      <c r="I105" s="35"/>
      <c r="J105" s="86"/>
      <c r="K105" s="86"/>
      <c r="L105" s="86"/>
      <c r="M105" s="86"/>
      <c r="N105" s="86"/>
      <c r="O105" s="86"/>
      <c r="P105" s="86"/>
      <c r="Q105" s="118"/>
    </row>
    <row r="106" spans="6:25" x14ac:dyDescent="0.25">
      <c r="F106" s="49"/>
      <c r="G106" s="35"/>
      <c r="H106" s="35"/>
      <c r="I106" s="35"/>
      <c r="J106" s="86"/>
      <c r="K106" s="86"/>
      <c r="L106" s="86"/>
      <c r="M106" s="86"/>
      <c r="N106" s="86"/>
      <c r="O106" s="86"/>
      <c r="P106" s="86"/>
      <c r="Q106" s="118"/>
    </row>
    <row r="107" spans="6:25" x14ac:dyDescent="0.25">
      <c r="F107" s="49"/>
      <c r="G107" s="35"/>
      <c r="H107" s="35"/>
      <c r="I107" s="35"/>
      <c r="J107" s="86"/>
      <c r="K107" s="86"/>
      <c r="L107" s="86"/>
      <c r="M107" s="86"/>
      <c r="N107" s="86"/>
      <c r="O107" s="86"/>
      <c r="P107" s="86"/>
      <c r="Q107" s="118"/>
    </row>
    <row r="108" spans="6:25" x14ac:dyDescent="0.25">
      <c r="F108" s="50"/>
      <c r="G108" s="53"/>
      <c r="H108" s="53"/>
      <c r="I108" s="53"/>
      <c r="J108" s="120"/>
      <c r="K108" s="120"/>
      <c r="L108" s="120"/>
      <c r="M108" s="120"/>
      <c r="N108" s="120"/>
      <c r="O108" s="120"/>
      <c r="P108" s="120"/>
      <c r="Q108" s="121"/>
    </row>
    <row r="110" spans="6:25" x14ac:dyDescent="0.25">
      <c r="H110" s="35"/>
      <c r="I110" s="48"/>
      <c r="J110" s="47"/>
      <c r="K110" s="47"/>
      <c r="L110" s="47"/>
      <c r="M110" s="47"/>
      <c r="N110" s="47"/>
      <c r="O110" s="47"/>
      <c r="P110" s="47"/>
      <c r="Q110" s="56"/>
      <c r="S110" s="152" t="s">
        <v>680</v>
      </c>
      <c r="T110" s="152"/>
      <c r="U110" s="152"/>
      <c r="V110" s="152"/>
      <c r="W110" s="152"/>
      <c r="X110" s="152"/>
      <c r="Y110" s="152"/>
    </row>
    <row r="111" spans="6:25" ht="28.5" x14ac:dyDescent="0.25">
      <c r="I111" s="206" t="s">
        <v>625</v>
      </c>
      <c r="J111" s="193"/>
      <c r="K111" s="193"/>
      <c r="L111" s="193"/>
      <c r="M111" s="193"/>
      <c r="N111" s="193"/>
      <c r="O111" s="193"/>
      <c r="P111" s="193"/>
      <c r="Q111" s="207"/>
      <c r="S111" s="152"/>
      <c r="T111" s="152"/>
      <c r="U111" s="152"/>
      <c r="V111" s="152"/>
      <c r="W111" s="152"/>
      <c r="X111" s="152"/>
      <c r="Y111" s="152"/>
    </row>
    <row r="112" spans="6:25" x14ac:dyDescent="0.25">
      <c r="H112" s="35"/>
      <c r="I112" s="49"/>
      <c r="J112" s="35"/>
      <c r="K112" s="35"/>
      <c r="L112" s="35"/>
      <c r="M112" s="35"/>
      <c r="N112" s="35"/>
      <c r="O112" s="35"/>
      <c r="P112" s="35"/>
      <c r="Q112" s="54"/>
      <c r="S112" s="153" t="s">
        <v>685</v>
      </c>
      <c r="T112" s="153"/>
      <c r="U112" s="153"/>
      <c r="V112" s="153"/>
      <c r="W112" s="153"/>
      <c r="X112" s="153"/>
      <c r="Y112" s="153"/>
    </row>
    <row r="113" spans="8:25" x14ac:dyDescent="0.25">
      <c r="H113" s="35"/>
      <c r="I113" s="49"/>
      <c r="J113" s="144" t="s">
        <v>567</v>
      </c>
      <c r="K113" s="46" t="s">
        <v>584</v>
      </c>
      <c r="L113" s="35"/>
      <c r="M113" s="144" t="s">
        <v>565</v>
      </c>
      <c r="N113" s="122" t="s">
        <v>576</v>
      </c>
      <c r="O113" s="125"/>
      <c r="P113" s="35"/>
      <c r="Q113" s="54"/>
      <c r="S113" s="153"/>
      <c r="T113" s="153"/>
      <c r="U113" s="153"/>
      <c r="V113" s="153"/>
      <c r="W113" s="153"/>
      <c r="X113" s="153"/>
      <c r="Y113" s="153"/>
    </row>
    <row r="114" spans="8:25" x14ac:dyDescent="0.25">
      <c r="H114" s="35"/>
      <c r="I114" s="49"/>
      <c r="J114" s="144"/>
      <c r="K114" s="35"/>
      <c r="L114" s="35"/>
      <c r="M114" s="144"/>
      <c r="N114" s="35"/>
      <c r="O114" s="35"/>
      <c r="P114" s="35"/>
      <c r="Q114" s="118"/>
      <c r="S114" s="153"/>
      <c r="T114" s="153"/>
      <c r="U114" s="153"/>
      <c r="V114" s="153"/>
      <c r="W114" s="153"/>
      <c r="X114" s="153"/>
      <c r="Y114" s="153"/>
    </row>
    <row r="115" spans="8:25" x14ac:dyDescent="0.25">
      <c r="H115" s="35"/>
      <c r="I115" s="49"/>
      <c r="J115" s="144" t="s">
        <v>628</v>
      </c>
      <c r="K115" s="85"/>
      <c r="L115" s="35"/>
      <c r="M115" s="144" t="s">
        <v>629</v>
      </c>
      <c r="N115" s="155"/>
      <c r="O115" s="156"/>
      <c r="P115" s="86"/>
      <c r="Q115" s="118"/>
      <c r="S115" s="152" t="s">
        <v>681</v>
      </c>
      <c r="T115" s="152"/>
      <c r="U115" s="152"/>
      <c r="V115" s="152"/>
      <c r="W115" s="152"/>
      <c r="X115" s="152"/>
      <c r="Y115" s="152"/>
    </row>
    <row r="116" spans="8:25" x14ac:dyDescent="0.25">
      <c r="H116" s="35"/>
      <c r="I116" s="49"/>
      <c r="J116" s="144"/>
      <c r="K116" s="86"/>
      <c r="L116" s="35"/>
      <c r="M116" s="144"/>
      <c r="N116" s="35"/>
      <c r="O116" s="86"/>
      <c r="P116" s="86"/>
      <c r="Q116" s="118"/>
      <c r="S116" s="152"/>
      <c r="T116" s="152"/>
      <c r="U116" s="152"/>
      <c r="V116" s="152"/>
      <c r="W116" s="152"/>
      <c r="X116" s="152"/>
      <c r="Y116" s="152"/>
    </row>
    <row r="117" spans="8:25" x14ac:dyDescent="0.25">
      <c r="H117" s="35"/>
      <c r="I117" s="49"/>
      <c r="J117" s="144" t="s">
        <v>630</v>
      </c>
      <c r="K117" s="85"/>
      <c r="L117" s="35"/>
      <c r="M117" s="144" t="s">
        <v>631</v>
      </c>
      <c r="N117" s="155"/>
      <c r="O117" s="156"/>
      <c r="P117" s="86"/>
      <c r="Q117" s="118"/>
      <c r="S117" s="152"/>
      <c r="T117" s="152"/>
      <c r="U117" s="152"/>
      <c r="V117" s="152"/>
      <c r="W117" s="152"/>
      <c r="X117" s="152"/>
      <c r="Y117" s="152"/>
    </row>
    <row r="118" spans="8:25" x14ac:dyDescent="0.25">
      <c r="H118" s="35"/>
      <c r="I118" s="49"/>
      <c r="J118" s="144"/>
      <c r="K118" s="86"/>
      <c r="L118" s="86"/>
      <c r="M118" s="144"/>
      <c r="N118" s="86"/>
      <c r="O118" s="86"/>
      <c r="P118" s="86"/>
      <c r="Q118" s="118"/>
      <c r="S118" s="186" t="s">
        <v>682</v>
      </c>
      <c r="T118" s="186"/>
      <c r="U118" s="186"/>
      <c r="V118" s="186"/>
      <c r="W118" s="186"/>
      <c r="X118" s="186"/>
      <c r="Y118" s="186"/>
    </row>
    <row r="119" spans="8:25" x14ac:dyDescent="0.25">
      <c r="H119" s="35"/>
      <c r="I119" s="49"/>
      <c r="J119" s="86"/>
      <c r="K119" s="86"/>
      <c r="L119" s="35"/>
      <c r="M119" s="35"/>
      <c r="N119" s="86"/>
      <c r="O119" s="86"/>
      <c r="P119" s="86"/>
      <c r="Q119" s="118"/>
      <c r="S119" s="186"/>
      <c r="T119" s="186"/>
      <c r="U119" s="186"/>
      <c r="V119" s="186"/>
      <c r="W119" s="186"/>
      <c r="X119" s="186"/>
      <c r="Y119" s="186"/>
    </row>
    <row r="120" spans="8:25" x14ac:dyDescent="0.25">
      <c r="H120" s="35"/>
      <c r="I120" s="49"/>
      <c r="J120" s="86"/>
      <c r="K120" s="86"/>
      <c r="L120" s="86"/>
      <c r="M120" s="86"/>
      <c r="N120" s="86"/>
      <c r="O120" s="86"/>
      <c r="P120" s="86"/>
      <c r="Q120" s="118"/>
    </row>
    <row r="121" spans="8:25" x14ac:dyDescent="0.25">
      <c r="H121" s="35"/>
      <c r="I121" s="50"/>
      <c r="J121" s="120"/>
      <c r="K121" s="120"/>
      <c r="L121" s="120"/>
      <c r="M121" s="120"/>
      <c r="N121" s="120"/>
      <c r="O121" s="120"/>
      <c r="P121" s="120"/>
      <c r="Q121" s="121"/>
    </row>
  </sheetData>
  <mergeCells count="29">
    <mergeCell ref="AH44:AO44"/>
    <mergeCell ref="AQ44:AX44"/>
    <mergeCell ref="AZ44:BG44"/>
    <mergeCell ref="AB43:AF49"/>
    <mergeCell ref="S110:Y111"/>
    <mergeCell ref="AB50:AF58"/>
    <mergeCell ref="T61:Z63"/>
    <mergeCell ref="S61:S62"/>
    <mergeCell ref="I111:Q111"/>
    <mergeCell ref="S78:Z79"/>
    <mergeCell ref="S83:AA86"/>
    <mergeCell ref="H77:Q77"/>
    <mergeCell ref="T71:Z73"/>
    <mergeCell ref="S76:Z77"/>
    <mergeCell ref="K11:L11"/>
    <mergeCell ref="R22:U23"/>
    <mergeCell ref="T64:Z65"/>
    <mergeCell ref="T67:Z70"/>
    <mergeCell ref="I44:Q44"/>
    <mergeCell ref="I21:Q21"/>
    <mergeCell ref="I61:Q61"/>
    <mergeCell ref="S44:Z44"/>
    <mergeCell ref="L67:L68"/>
    <mergeCell ref="O67:O68"/>
    <mergeCell ref="S118:Y119"/>
    <mergeCell ref="S112:Y114"/>
    <mergeCell ref="S115:Y117"/>
    <mergeCell ref="N115:O115"/>
    <mergeCell ref="N117:O11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Button 1">
              <controlPr defaultSize="0" print="0" autoFill="0" autoPict="0">
                <anchor moveWithCells="1" sizeWithCells="1">
                  <from>
                    <xdr:col>14</xdr:col>
                    <xdr:colOff>209550</xdr:colOff>
                    <xdr:row>38</xdr:row>
                    <xdr:rowOff>85725</xdr:rowOff>
                  </from>
                  <to>
                    <xdr:col>16</xdr:col>
                    <xdr:colOff>0</xdr:colOff>
                    <xdr:row>39</xdr:row>
                    <xdr:rowOff>123825</xdr:rowOff>
                  </to>
                </anchor>
              </controlPr>
            </control>
          </mc:Choice>
        </mc:AlternateContent>
        <mc:AlternateContent xmlns:mc="http://schemas.openxmlformats.org/markup-compatibility/2006">
          <mc:Choice Requires="x14">
            <control shapeId="5122" r:id="rId4" name="Button 2">
              <controlPr defaultSize="0" print="0" autoFill="0" autoPict="0">
                <anchor moveWithCells="1" sizeWithCells="1">
                  <from>
                    <xdr:col>15</xdr:col>
                    <xdr:colOff>447675</xdr:colOff>
                    <xdr:row>55</xdr:row>
                    <xdr:rowOff>104775</xdr:rowOff>
                  </from>
                  <to>
                    <xdr:col>16</xdr:col>
                    <xdr:colOff>266700</xdr:colOff>
                    <xdr:row>56</xdr:row>
                    <xdr:rowOff>142875</xdr:rowOff>
                  </to>
                </anchor>
              </controlPr>
            </control>
          </mc:Choice>
        </mc:AlternateContent>
        <mc:AlternateContent xmlns:mc="http://schemas.openxmlformats.org/markup-compatibility/2006">
          <mc:Choice Requires="x14">
            <control shapeId="5123" r:id="rId5" name="Button 3">
              <controlPr defaultSize="0" print="0" autoFill="0" autoPict="0">
                <anchor moveWithCells="1" sizeWithCells="1">
                  <from>
                    <xdr:col>15</xdr:col>
                    <xdr:colOff>447675</xdr:colOff>
                    <xdr:row>72</xdr:row>
                    <xdr:rowOff>0</xdr:rowOff>
                  </from>
                  <to>
                    <xdr:col>16</xdr:col>
                    <xdr:colOff>266700</xdr:colOff>
                    <xdr:row>73</xdr:row>
                    <xdr:rowOff>38100</xdr:rowOff>
                  </to>
                </anchor>
              </controlPr>
            </control>
          </mc:Choice>
        </mc:AlternateContent>
        <mc:AlternateContent xmlns:mc="http://schemas.openxmlformats.org/markup-compatibility/2006">
          <mc:Choice Requires="x14">
            <control shapeId="5124" r:id="rId6" name="Button 4">
              <controlPr defaultSize="0" print="0" autoFill="0" autoPict="0">
                <anchor moveWithCells="1" sizeWithCells="1">
                  <from>
                    <xdr:col>15</xdr:col>
                    <xdr:colOff>447675</xdr:colOff>
                    <xdr:row>105</xdr:row>
                    <xdr:rowOff>104775</xdr:rowOff>
                  </from>
                  <to>
                    <xdr:col>16</xdr:col>
                    <xdr:colOff>266700</xdr:colOff>
                    <xdr:row>106</xdr:row>
                    <xdr:rowOff>142875</xdr:rowOff>
                  </to>
                </anchor>
              </controlPr>
            </control>
          </mc:Choice>
        </mc:AlternateContent>
        <mc:AlternateContent xmlns:mc="http://schemas.openxmlformats.org/markup-compatibility/2006">
          <mc:Choice Requires="x14">
            <control shapeId="5132" r:id="rId7" name="Button 12">
              <controlPr defaultSize="0" print="0" autoFill="0" autoPict="0">
                <anchor moveWithCells="1" sizeWithCells="1">
                  <from>
                    <xdr:col>24</xdr:col>
                    <xdr:colOff>447675</xdr:colOff>
                    <xdr:row>55</xdr:row>
                    <xdr:rowOff>104775</xdr:rowOff>
                  </from>
                  <to>
                    <xdr:col>25</xdr:col>
                    <xdr:colOff>266700</xdr:colOff>
                    <xdr:row>56</xdr:row>
                    <xdr:rowOff>142875</xdr:rowOff>
                  </to>
                </anchor>
              </controlPr>
            </control>
          </mc:Choice>
        </mc:AlternateContent>
        <mc:AlternateContent xmlns:mc="http://schemas.openxmlformats.org/markup-compatibility/2006">
          <mc:Choice Requires="x14">
            <control shapeId="5133" r:id="rId8" name="Button 13">
              <controlPr defaultSize="0" print="0" autoFill="0" autoPict="0">
                <anchor moveWithCells="1" sizeWithCells="1">
                  <from>
                    <xdr:col>15</xdr:col>
                    <xdr:colOff>447675</xdr:colOff>
                    <xdr:row>118</xdr:row>
                    <xdr:rowOff>104775</xdr:rowOff>
                  </from>
                  <to>
                    <xdr:col>16</xdr:col>
                    <xdr:colOff>266700</xdr:colOff>
                    <xdr:row>119</xdr:row>
                    <xdr:rowOff>142875</xdr:rowOff>
                  </to>
                </anchor>
              </controlPr>
            </control>
          </mc:Choice>
        </mc:AlternateContent>
        <mc:AlternateContent xmlns:mc="http://schemas.openxmlformats.org/markup-compatibility/2006">
          <mc:Choice Requires="x14">
            <control shapeId="5134" r:id="rId9" name="Button 14">
              <controlPr defaultSize="0" print="0" autoFill="0" autoPict="0">
                <anchor moveWithCells="1" sizeWithCells="1">
                  <from>
                    <xdr:col>39</xdr:col>
                    <xdr:colOff>447675</xdr:colOff>
                    <xdr:row>53</xdr:row>
                    <xdr:rowOff>104775</xdr:rowOff>
                  </from>
                  <to>
                    <xdr:col>40</xdr:col>
                    <xdr:colOff>266700</xdr:colOff>
                    <xdr:row>54</xdr:row>
                    <xdr:rowOff>142875</xdr:rowOff>
                  </to>
                </anchor>
              </controlPr>
            </control>
          </mc:Choice>
        </mc:AlternateContent>
        <mc:AlternateContent xmlns:mc="http://schemas.openxmlformats.org/markup-compatibility/2006">
          <mc:Choice Requires="x14">
            <control shapeId="5135" r:id="rId10" name="Button 15">
              <controlPr defaultSize="0" print="0" autoFill="0" autoPict="0">
                <anchor moveWithCells="1" sizeWithCells="1">
                  <from>
                    <xdr:col>48</xdr:col>
                    <xdr:colOff>447675</xdr:colOff>
                    <xdr:row>53</xdr:row>
                    <xdr:rowOff>104775</xdr:rowOff>
                  </from>
                  <to>
                    <xdr:col>49</xdr:col>
                    <xdr:colOff>266700</xdr:colOff>
                    <xdr:row>54</xdr:row>
                    <xdr:rowOff>142875</xdr:rowOff>
                  </to>
                </anchor>
              </controlPr>
            </control>
          </mc:Choice>
        </mc:AlternateContent>
        <mc:AlternateContent xmlns:mc="http://schemas.openxmlformats.org/markup-compatibility/2006">
          <mc:Choice Requires="x14">
            <control shapeId="5136" r:id="rId11" name="Button 16">
              <controlPr defaultSize="0" print="0" autoFill="0" autoPict="0">
                <anchor moveWithCells="1" sizeWithCells="1">
                  <from>
                    <xdr:col>57</xdr:col>
                    <xdr:colOff>447675</xdr:colOff>
                    <xdr:row>53</xdr:row>
                    <xdr:rowOff>104775</xdr:rowOff>
                  </from>
                  <to>
                    <xdr:col>58</xdr:col>
                    <xdr:colOff>266700</xdr:colOff>
                    <xdr:row>54</xdr:row>
                    <xdr:rowOff>142875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34"/>
  <sheetViews>
    <sheetView showGridLines="0" showRowColHeaders="0" workbookViewId="0">
      <selection sqref="A1:B1"/>
    </sheetView>
  </sheetViews>
  <sheetFormatPr defaultRowHeight="15" x14ac:dyDescent="0.25"/>
  <cols>
    <col min="2" max="2" width="35.7109375" customWidth="1"/>
    <col min="3" max="3" width="40.140625" bestFit="1" customWidth="1"/>
    <col min="4" max="4" width="23.42578125" bestFit="1" customWidth="1"/>
    <col min="7" max="7" width="21.42578125" customWidth="1"/>
    <col min="8" max="8" width="28.7109375" bestFit="1" customWidth="1"/>
    <col min="9" max="9" width="23.42578125" bestFit="1" customWidth="1"/>
  </cols>
  <sheetData>
    <row r="1" spans="1:9" x14ac:dyDescent="0.25">
      <c r="A1" s="215" t="s">
        <v>8</v>
      </c>
      <c r="B1" s="215"/>
      <c r="C1" s="213" t="s">
        <v>417</v>
      </c>
      <c r="D1" s="214"/>
      <c r="F1" s="211" t="s">
        <v>399</v>
      </c>
      <c r="G1" s="212"/>
      <c r="H1" s="213" t="s">
        <v>416</v>
      </c>
      <c r="I1" s="214"/>
    </row>
    <row r="2" spans="1:9" x14ac:dyDescent="0.25">
      <c r="A2" s="133" t="s">
        <v>738</v>
      </c>
      <c r="B2" s="133" t="s">
        <v>739</v>
      </c>
      <c r="C2" s="133" t="s">
        <v>739</v>
      </c>
      <c r="D2" s="133" t="s">
        <v>738</v>
      </c>
      <c r="F2" s="133" t="s">
        <v>738</v>
      </c>
      <c r="G2" s="133" t="s">
        <v>739</v>
      </c>
      <c r="H2" s="133" t="s">
        <v>739</v>
      </c>
      <c r="I2" s="133" t="s">
        <v>738</v>
      </c>
    </row>
    <row r="3" spans="1:9" ht="30" x14ac:dyDescent="0.25">
      <c r="A3" s="68" t="s">
        <v>228</v>
      </c>
      <c r="B3" s="72" t="s">
        <v>163</v>
      </c>
      <c r="C3" s="72" t="s">
        <v>163</v>
      </c>
      <c r="D3" s="68" t="s">
        <v>228</v>
      </c>
      <c r="F3" s="68" t="s">
        <v>228</v>
      </c>
      <c r="G3" s="71" t="s">
        <v>163</v>
      </c>
      <c r="H3" s="72" t="s">
        <v>497</v>
      </c>
      <c r="I3" s="68" t="s">
        <v>16</v>
      </c>
    </row>
    <row r="4" spans="1:9" x14ac:dyDescent="0.25">
      <c r="A4" s="68" t="s">
        <v>229</v>
      </c>
      <c r="B4" s="72" t="s">
        <v>164</v>
      </c>
      <c r="C4" s="72" t="s">
        <v>164</v>
      </c>
      <c r="D4" s="68" t="s">
        <v>229</v>
      </c>
      <c r="F4" s="68" t="s">
        <v>229</v>
      </c>
      <c r="G4" s="71" t="s">
        <v>164</v>
      </c>
      <c r="H4" s="72" t="s">
        <v>164</v>
      </c>
      <c r="I4" s="68" t="s">
        <v>229</v>
      </c>
    </row>
    <row r="5" spans="1:9" x14ac:dyDescent="0.25">
      <c r="A5" s="68" t="s">
        <v>230</v>
      </c>
      <c r="B5" s="72" t="s">
        <v>120</v>
      </c>
      <c r="C5" s="72" t="s">
        <v>120</v>
      </c>
      <c r="D5" s="68" t="s">
        <v>230</v>
      </c>
      <c r="F5" s="68" t="s">
        <v>230</v>
      </c>
      <c r="G5" s="71" t="s">
        <v>120</v>
      </c>
      <c r="H5" s="72" t="s">
        <v>120</v>
      </c>
      <c r="I5" s="68" t="s">
        <v>230</v>
      </c>
    </row>
    <row r="6" spans="1:9" x14ac:dyDescent="0.25">
      <c r="A6" s="68" t="s">
        <v>231</v>
      </c>
      <c r="B6" s="72" t="s">
        <v>138</v>
      </c>
      <c r="C6" s="72" t="s">
        <v>138</v>
      </c>
      <c r="D6" s="68" t="s">
        <v>231</v>
      </c>
      <c r="F6" s="68" t="s">
        <v>231</v>
      </c>
      <c r="G6" s="71" t="s">
        <v>138</v>
      </c>
      <c r="H6" s="72" t="s">
        <v>138</v>
      </c>
      <c r="I6" s="68" t="s">
        <v>231</v>
      </c>
    </row>
    <row r="7" spans="1:9" x14ac:dyDescent="0.25">
      <c r="A7" s="68" t="s">
        <v>232</v>
      </c>
      <c r="B7" s="72" t="s">
        <v>125</v>
      </c>
      <c r="C7" s="72" t="s">
        <v>125</v>
      </c>
      <c r="D7" s="68" t="s">
        <v>232</v>
      </c>
      <c r="F7" s="68" t="s">
        <v>232</v>
      </c>
      <c r="G7" s="71" t="s">
        <v>125</v>
      </c>
      <c r="H7" s="72" t="s">
        <v>125</v>
      </c>
      <c r="I7" s="68" t="s">
        <v>232</v>
      </c>
    </row>
    <row r="8" spans="1:9" x14ac:dyDescent="0.25">
      <c r="A8" s="68" t="s">
        <v>233</v>
      </c>
      <c r="B8" s="72" t="s">
        <v>165</v>
      </c>
      <c r="C8" s="72" t="s">
        <v>165</v>
      </c>
      <c r="D8" s="68" t="s">
        <v>233</v>
      </c>
      <c r="F8" s="68" t="s">
        <v>233</v>
      </c>
      <c r="G8" s="71" t="s">
        <v>368</v>
      </c>
      <c r="H8" s="72" t="s">
        <v>361</v>
      </c>
      <c r="I8" s="68" t="s">
        <v>16</v>
      </c>
    </row>
    <row r="9" spans="1:9" x14ac:dyDescent="0.25">
      <c r="A9" s="68" t="s">
        <v>363</v>
      </c>
      <c r="B9" s="72" t="s">
        <v>166</v>
      </c>
      <c r="C9" s="72" t="s">
        <v>167</v>
      </c>
      <c r="D9" s="68" t="s">
        <v>234</v>
      </c>
      <c r="F9" s="68" t="s">
        <v>363</v>
      </c>
      <c r="G9" s="71" t="s">
        <v>166</v>
      </c>
      <c r="H9" s="72" t="s">
        <v>167</v>
      </c>
      <c r="I9" s="68" t="s">
        <v>234</v>
      </c>
    </row>
    <row r="10" spans="1:9" ht="60" x14ac:dyDescent="0.25">
      <c r="A10" s="68" t="s">
        <v>409</v>
      </c>
      <c r="B10" s="72" t="s">
        <v>168</v>
      </c>
      <c r="C10" s="72" t="s">
        <v>686</v>
      </c>
      <c r="D10" s="68" t="s">
        <v>363</v>
      </c>
      <c r="F10" s="68" t="s">
        <v>409</v>
      </c>
      <c r="G10" s="71" t="s">
        <v>369</v>
      </c>
      <c r="H10" s="72" t="s">
        <v>400</v>
      </c>
      <c r="I10" s="68" t="s">
        <v>16</v>
      </c>
    </row>
    <row r="11" spans="1:9" x14ac:dyDescent="0.25">
      <c r="A11" s="68" t="s">
        <v>410</v>
      </c>
      <c r="B11" s="72" t="s">
        <v>170</v>
      </c>
      <c r="C11" s="72" t="s">
        <v>408</v>
      </c>
      <c r="D11" s="68" t="s">
        <v>243</v>
      </c>
      <c r="F11" s="68" t="s">
        <v>410</v>
      </c>
      <c r="G11" s="71" t="s">
        <v>168</v>
      </c>
      <c r="H11" s="71" t="s">
        <v>485</v>
      </c>
      <c r="I11" s="68" t="s">
        <v>246</v>
      </c>
    </row>
    <row r="12" spans="1:9" ht="45" x14ac:dyDescent="0.25">
      <c r="A12" s="68" t="s">
        <v>411</v>
      </c>
      <c r="B12" s="72" t="s">
        <v>171</v>
      </c>
      <c r="C12" s="72" t="s">
        <v>237</v>
      </c>
      <c r="D12" s="68" t="s">
        <v>234</v>
      </c>
      <c r="F12" s="68" t="s">
        <v>411</v>
      </c>
      <c r="G12" s="71" t="s">
        <v>370</v>
      </c>
      <c r="H12" s="72" t="s">
        <v>401</v>
      </c>
      <c r="I12" s="68" t="s">
        <v>16</v>
      </c>
    </row>
    <row r="13" spans="1:9" ht="90" x14ac:dyDescent="0.25">
      <c r="A13" s="68" t="s">
        <v>234</v>
      </c>
      <c r="B13" s="72" t="s">
        <v>172</v>
      </c>
      <c r="C13" s="72" t="s">
        <v>502</v>
      </c>
      <c r="D13" s="68" t="s">
        <v>16</v>
      </c>
      <c r="F13" s="68" t="s">
        <v>234</v>
      </c>
      <c r="G13" s="71" t="s">
        <v>174</v>
      </c>
      <c r="H13" s="71" t="s">
        <v>267</v>
      </c>
      <c r="I13" s="68" t="s">
        <v>247</v>
      </c>
    </row>
    <row r="14" spans="1:9" x14ac:dyDescent="0.25">
      <c r="A14" s="68" t="s">
        <v>235</v>
      </c>
      <c r="B14" s="72" t="s">
        <v>29</v>
      </c>
      <c r="C14" s="72" t="s">
        <v>736</v>
      </c>
      <c r="D14" s="68" t="s">
        <v>251</v>
      </c>
      <c r="F14" s="68" t="s">
        <v>235</v>
      </c>
      <c r="G14" s="71" t="s">
        <v>170</v>
      </c>
      <c r="H14" s="71" t="s">
        <v>408</v>
      </c>
      <c r="I14" s="68" t="s">
        <v>243</v>
      </c>
    </row>
    <row r="15" spans="1:9" ht="150" x14ac:dyDescent="0.25">
      <c r="A15" s="68" t="s">
        <v>236</v>
      </c>
      <c r="B15" s="72" t="s">
        <v>173</v>
      </c>
      <c r="C15" s="72" t="s">
        <v>737</v>
      </c>
      <c r="D15" s="68" t="s">
        <v>403</v>
      </c>
      <c r="F15" s="68" t="s">
        <v>236</v>
      </c>
      <c r="G15" s="71" t="s">
        <v>171</v>
      </c>
      <c r="H15" s="72" t="s">
        <v>484</v>
      </c>
      <c r="I15" s="68" t="s">
        <v>234</v>
      </c>
    </row>
    <row r="16" spans="1:9" x14ac:dyDescent="0.25">
      <c r="A16" s="68" t="s">
        <v>246</v>
      </c>
      <c r="B16" s="72" t="s">
        <v>174</v>
      </c>
      <c r="C16" s="72" t="s">
        <v>267</v>
      </c>
      <c r="D16" s="68" t="s">
        <v>247</v>
      </c>
      <c r="F16" s="68" t="s">
        <v>246</v>
      </c>
      <c r="G16" s="71" t="s">
        <v>371</v>
      </c>
      <c r="H16" s="72" t="s">
        <v>736</v>
      </c>
      <c r="I16" s="68" t="s">
        <v>251</v>
      </c>
    </row>
    <row r="17" spans="1:9" ht="90" x14ac:dyDescent="0.25">
      <c r="A17" s="68" t="s">
        <v>241</v>
      </c>
      <c r="B17" s="72" t="s">
        <v>175</v>
      </c>
      <c r="C17" s="72" t="s">
        <v>513</v>
      </c>
      <c r="D17" s="68" t="s">
        <v>253</v>
      </c>
      <c r="F17" s="68" t="s">
        <v>241</v>
      </c>
      <c r="G17" s="71" t="s">
        <v>372</v>
      </c>
      <c r="H17" s="72" t="s">
        <v>402</v>
      </c>
      <c r="I17" s="68" t="s">
        <v>16</v>
      </c>
    </row>
    <row r="18" spans="1:9" ht="120" x14ac:dyDescent="0.25">
      <c r="A18" s="68" t="s">
        <v>243</v>
      </c>
      <c r="B18" s="72" t="s">
        <v>176</v>
      </c>
      <c r="C18" s="72" t="s">
        <v>512</v>
      </c>
      <c r="D18" s="68" t="s">
        <v>248</v>
      </c>
      <c r="F18" s="68" t="s">
        <v>243</v>
      </c>
      <c r="G18" s="71" t="s">
        <v>175</v>
      </c>
      <c r="H18" s="72" t="s">
        <v>242</v>
      </c>
      <c r="I18" s="68" t="s">
        <v>253</v>
      </c>
    </row>
    <row r="19" spans="1:9" ht="210" x14ac:dyDescent="0.25">
      <c r="A19" s="68" t="s">
        <v>247</v>
      </c>
      <c r="B19" s="72" t="s">
        <v>21</v>
      </c>
      <c r="C19" s="72" t="s">
        <v>514</v>
      </c>
      <c r="D19" s="68" t="s">
        <v>16</v>
      </c>
      <c r="F19" s="68" t="s">
        <v>247</v>
      </c>
      <c r="G19" s="71" t="s">
        <v>373</v>
      </c>
      <c r="H19" s="72" t="s">
        <v>687</v>
      </c>
      <c r="I19" s="68" t="s">
        <v>356</v>
      </c>
    </row>
    <row r="20" spans="1:9" x14ac:dyDescent="0.25">
      <c r="A20" s="68" t="s">
        <v>248</v>
      </c>
      <c r="B20" s="72" t="s">
        <v>177</v>
      </c>
      <c r="C20" s="72" t="s">
        <v>245</v>
      </c>
      <c r="D20" s="68" t="s">
        <v>249</v>
      </c>
      <c r="F20" s="68" t="s">
        <v>248</v>
      </c>
      <c r="G20" s="71" t="s">
        <v>374</v>
      </c>
      <c r="H20" s="72" t="s">
        <v>694</v>
      </c>
      <c r="I20" s="68" t="s">
        <v>425</v>
      </c>
    </row>
    <row r="21" spans="1:9" ht="60" x14ac:dyDescent="0.25">
      <c r="A21" s="68" t="s">
        <v>249</v>
      </c>
      <c r="B21" s="72" t="s">
        <v>178</v>
      </c>
      <c r="C21" s="72" t="s">
        <v>517</v>
      </c>
      <c r="D21" s="68" t="s">
        <v>16</v>
      </c>
      <c r="F21" s="68" t="s">
        <v>249</v>
      </c>
      <c r="G21" s="71" t="s">
        <v>375</v>
      </c>
      <c r="H21" s="72" t="s">
        <v>689</v>
      </c>
      <c r="I21" s="68" t="s">
        <v>358</v>
      </c>
    </row>
    <row r="22" spans="1:9" x14ac:dyDescent="0.25">
      <c r="A22" s="68" t="s">
        <v>251</v>
      </c>
      <c r="B22" s="72" t="s">
        <v>269</v>
      </c>
      <c r="C22" s="71" t="s">
        <v>179</v>
      </c>
      <c r="D22" s="68" t="s">
        <v>254</v>
      </c>
      <c r="F22" s="68" t="s">
        <v>251</v>
      </c>
      <c r="G22" s="71" t="s">
        <v>376</v>
      </c>
      <c r="H22" s="72" t="s">
        <v>696</v>
      </c>
      <c r="I22" s="68" t="s">
        <v>427</v>
      </c>
    </row>
    <row r="23" spans="1:9" x14ac:dyDescent="0.25">
      <c r="A23" s="68" t="s">
        <v>250</v>
      </c>
      <c r="B23" s="72" t="s">
        <v>270</v>
      </c>
      <c r="C23" s="71" t="s">
        <v>180</v>
      </c>
      <c r="D23" s="68" t="s">
        <v>256</v>
      </c>
      <c r="F23" s="68" t="s">
        <v>250</v>
      </c>
      <c r="G23" s="71" t="s">
        <v>377</v>
      </c>
      <c r="H23" s="72" t="s">
        <v>402</v>
      </c>
      <c r="I23" s="68" t="s">
        <v>16</v>
      </c>
    </row>
    <row r="24" spans="1:9" x14ac:dyDescent="0.25">
      <c r="A24" s="68" t="s">
        <v>403</v>
      </c>
      <c r="B24" s="72" t="s">
        <v>271</v>
      </c>
      <c r="C24" s="71" t="s">
        <v>404</v>
      </c>
      <c r="D24" s="68" t="s">
        <v>412</v>
      </c>
      <c r="F24" s="68" t="s">
        <v>403</v>
      </c>
      <c r="G24" s="71" t="s">
        <v>378</v>
      </c>
      <c r="H24" s="72" t="s">
        <v>740</v>
      </c>
      <c r="I24" s="68" t="s">
        <v>248</v>
      </c>
    </row>
    <row r="25" spans="1:9" ht="195" x14ac:dyDescent="0.25">
      <c r="A25" s="68" t="s">
        <v>252</v>
      </c>
      <c r="B25" s="72" t="s">
        <v>272</v>
      </c>
      <c r="C25" s="72" t="s">
        <v>503</v>
      </c>
      <c r="D25" s="68" t="s">
        <v>234</v>
      </c>
      <c r="F25" s="68" t="s">
        <v>252</v>
      </c>
      <c r="G25" s="71" t="s">
        <v>379</v>
      </c>
      <c r="H25" s="72" t="s">
        <v>743</v>
      </c>
      <c r="I25" s="68" t="s">
        <v>359</v>
      </c>
    </row>
    <row r="26" spans="1:9" ht="60" x14ac:dyDescent="0.25">
      <c r="A26" s="68" t="s">
        <v>253</v>
      </c>
      <c r="B26" s="72" t="s">
        <v>273</v>
      </c>
      <c r="C26" s="71" t="s">
        <v>268</v>
      </c>
      <c r="D26" s="68" t="s">
        <v>257</v>
      </c>
      <c r="F26" s="68" t="s">
        <v>253</v>
      </c>
      <c r="G26" s="71" t="s">
        <v>380</v>
      </c>
      <c r="H26" s="72" t="s">
        <v>744</v>
      </c>
      <c r="I26" s="68" t="s">
        <v>360</v>
      </c>
    </row>
    <row r="27" spans="1:9" ht="165" x14ac:dyDescent="0.25">
      <c r="A27" s="68" t="s">
        <v>254</v>
      </c>
      <c r="B27" s="72" t="s">
        <v>274</v>
      </c>
      <c r="C27" s="72" t="s">
        <v>508</v>
      </c>
      <c r="D27" s="68" t="s">
        <v>258</v>
      </c>
      <c r="F27" s="68" t="s">
        <v>254</v>
      </c>
      <c r="G27" s="71" t="s">
        <v>381</v>
      </c>
      <c r="H27" s="72" t="s">
        <v>741</v>
      </c>
      <c r="I27" s="68" t="s">
        <v>742</v>
      </c>
    </row>
    <row r="28" spans="1:9" ht="45" x14ac:dyDescent="0.25">
      <c r="A28" s="68" t="s">
        <v>256</v>
      </c>
      <c r="B28" s="72" t="s">
        <v>275</v>
      </c>
      <c r="C28" s="71" t="s">
        <v>181</v>
      </c>
      <c r="D28" s="68" t="s">
        <v>259</v>
      </c>
      <c r="F28" s="68" t="s">
        <v>256</v>
      </c>
      <c r="G28" s="71" t="s">
        <v>80</v>
      </c>
      <c r="H28" s="72" t="s">
        <v>498</v>
      </c>
      <c r="I28" s="68" t="s">
        <v>16</v>
      </c>
    </row>
    <row r="29" spans="1:9" ht="45" x14ac:dyDescent="0.25">
      <c r="A29" s="68" t="s">
        <v>255</v>
      </c>
      <c r="B29" s="72" t="s">
        <v>276</v>
      </c>
      <c r="C29" s="72" t="s">
        <v>402</v>
      </c>
      <c r="D29" s="68" t="s">
        <v>16</v>
      </c>
      <c r="F29" s="68" t="s">
        <v>255</v>
      </c>
      <c r="G29" s="71" t="s">
        <v>212</v>
      </c>
      <c r="H29" s="72" t="s">
        <v>499</v>
      </c>
      <c r="I29" s="68" t="s">
        <v>16</v>
      </c>
    </row>
    <row r="30" spans="1:9" x14ac:dyDescent="0.25">
      <c r="A30" s="68" t="s">
        <v>412</v>
      </c>
      <c r="B30" s="72" t="s">
        <v>277</v>
      </c>
      <c r="C30" s="71" t="s">
        <v>182</v>
      </c>
      <c r="D30" s="68" t="s">
        <v>264</v>
      </c>
      <c r="F30" s="68" t="s">
        <v>412</v>
      </c>
      <c r="G30" s="71" t="s">
        <v>382</v>
      </c>
      <c r="H30" s="72" t="s">
        <v>402</v>
      </c>
      <c r="I30" s="68" t="s">
        <v>16</v>
      </c>
    </row>
    <row r="31" spans="1:9" x14ac:dyDescent="0.25">
      <c r="A31" s="68" t="s">
        <v>257</v>
      </c>
      <c r="B31" s="72" t="s">
        <v>278</v>
      </c>
      <c r="C31" s="71" t="s">
        <v>183</v>
      </c>
      <c r="D31" s="68" t="s">
        <v>266</v>
      </c>
      <c r="F31" s="68" t="s">
        <v>257</v>
      </c>
      <c r="G31" s="71" t="s">
        <v>383</v>
      </c>
      <c r="H31" s="72" t="s">
        <v>402</v>
      </c>
      <c r="I31" s="132" t="s">
        <v>16</v>
      </c>
    </row>
    <row r="32" spans="1:9" x14ac:dyDescent="0.25">
      <c r="A32" s="68" t="s">
        <v>258</v>
      </c>
      <c r="B32" s="72" t="s">
        <v>279</v>
      </c>
      <c r="C32" s="71" t="s">
        <v>405</v>
      </c>
      <c r="D32" s="68" t="s">
        <v>265</v>
      </c>
      <c r="F32" s="68" t="s">
        <v>258</v>
      </c>
      <c r="G32" s="71" t="s">
        <v>384</v>
      </c>
      <c r="H32" s="72" t="s">
        <v>402</v>
      </c>
      <c r="I32" s="132" t="s">
        <v>16</v>
      </c>
    </row>
    <row r="33" spans="1:9" x14ac:dyDescent="0.25">
      <c r="A33" s="68" t="s">
        <v>259</v>
      </c>
      <c r="B33" s="72" t="s">
        <v>280</v>
      </c>
      <c r="C33" s="72" t="s">
        <v>504</v>
      </c>
      <c r="D33" s="68" t="s">
        <v>234</v>
      </c>
      <c r="F33" s="68" t="s">
        <v>259</v>
      </c>
      <c r="G33" s="71" t="s">
        <v>385</v>
      </c>
      <c r="H33" s="72" t="s">
        <v>402</v>
      </c>
      <c r="I33" s="132" t="s">
        <v>16</v>
      </c>
    </row>
    <row r="34" spans="1:9" x14ac:dyDescent="0.25">
      <c r="A34" s="68" t="s">
        <v>261</v>
      </c>
      <c r="B34" s="72" t="s">
        <v>281</v>
      </c>
      <c r="C34" s="71" t="s">
        <v>506</v>
      </c>
      <c r="D34" s="68" t="s">
        <v>238</v>
      </c>
      <c r="F34" s="68" t="s">
        <v>261</v>
      </c>
      <c r="G34" s="71" t="s">
        <v>386</v>
      </c>
      <c r="H34" s="72" t="s">
        <v>402</v>
      </c>
      <c r="I34" s="132" t="s">
        <v>16</v>
      </c>
    </row>
    <row r="35" spans="1:9" x14ac:dyDescent="0.25">
      <c r="A35" s="68" t="s">
        <v>260</v>
      </c>
      <c r="B35" s="72" t="s">
        <v>282</v>
      </c>
      <c r="C35" s="72" t="s">
        <v>515</v>
      </c>
      <c r="D35" s="68" t="s">
        <v>415</v>
      </c>
      <c r="F35" s="68" t="s">
        <v>260</v>
      </c>
      <c r="G35" s="71" t="s">
        <v>387</v>
      </c>
      <c r="H35" s="72" t="s">
        <v>402</v>
      </c>
      <c r="I35" s="132" t="s">
        <v>16</v>
      </c>
    </row>
    <row r="36" spans="1:9" x14ac:dyDescent="0.25">
      <c r="A36" s="68" t="s">
        <v>413</v>
      </c>
      <c r="B36" s="72" t="s">
        <v>283</v>
      </c>
      <c r="C36" s="71" t="s">
        <v>184</v>
      </c>
      <c r="D36" s="68" t="s">
        <v>239</v>
      </c>
      <c r="F36" s="68" t="s">
        <v>413</v>
      </c>
      <c r="G36" s="71" t="s">
        <v>388</v>
      </c>
      <c r="H36" s="72" t="s">
        <v>402</v>
      </c>
      <c r="I36" s="132" t="s">
        <v>16</v>
      </c>
    </row>
    <row r="37" spans="1:9" ht="30" x14ac:dyDescent="0.25">
      <c r="A37" s="68" t="s">
        <v>262</v>
      </c>
      <c r="B37" s="72" t="s">
        <v>284</v>
      </c>
      <c r="C37" s="72" t="s">
        <v>402</v>
      </c>
      <c r="D37" s="68" t="s">
        <v>16</v>
      </c>
      <c r="F37" s="68" t="s">
        <v>262</v>
      </c>
      <c r="G37" s="71" t="s">
        <v>389</v>
      </c>
      <c r="H37" s="72" t="s">
        <v>402</v>
      </c>
      <c r="I37" s="132" t="s">
        <v>16</v>
      </c>
    </row>
    <row r="38" spans="1:9" x14ac:dyDescent="0.25">
      <c r="A38" s="68" t="s">
        <v>263</v>
      </c>
      <c r="B38" s="72" t="s">
        <v>285</v>
      </c>
      <c r="C38" s="71" t="s">
        <v>185</v>
      </c>
      <c r="D38" s="68" t="s">
        <v>419</v>
      </c>
      <c r="F38" s="68" t="s">
        <v>263</v>
      </c>
      <c r="G38" s="71" t="s">
        <v>390</v>
      </c>
      <c r="H38" s="72" t="s">
        <v>402</v>
      </c>
      <c r="I38" s="132" t="s">
        <v>16</v>
      </c>
    </row>
    <row r="39" spans="1:9" x14ac:dyDescent="0.25">
      <c r="A39" s="68" t="s">
        <v>264</v>
      </c>
      <c r="B39" s="72" t="s">
        <v>286</v>
      </c>
      <c r="C39" s="71" t="s">
        <v>186</v>
      </c>
      <c r="D39" s="68" t="s">
        <v>420</v>
      </c>
      <c r="F39" s="68" t="s">
        <v>264</v>
      </c>
      <c r="G39" s="71" t="s">
        <v>391</v>
      </c>
      <c r="H39" s="72" t="s">
        <v>402</v>
      </c>
      <c r="I39" s="132" t="s">
        <v>16</v>
      </c>
    </row>
    <row r="40" spans="1:9" x14ac:dyDescent="0.25">
      <c r="A40" s="68" t="s">
        <v>266</v>
      </c>
      <c r="B40" s="72" t="s">
        <v>287</v>
      </c>
      <c r="C40" s="71" t="s">
        <v>406</v>
      </c>
      <c r="D40" s="68" t="s">
        <v>341</v>
      </c>
      <c r="F40" s="68" t="s">
        <v>266</v>
      </c>
      <c r="G40" s="71" t="s">
        <v>392</v>
      </c>
      <c r="H40" s="72" t="s">
        <v>402</v>
      </c>
      <c r="I40" s="132" t="s">
        <v>16</v>
      </c>
    </row>
    <row r="41" spans="1:9" x14ac:dyDescent="0.25">
      <c r="A41" s="68" t="s">
        <v>414</v>
      </c>
      <c r="B41" s="72" t="s">
        <v>288</v>
      </c>
      <c r="C41" s="72" t="s">
        <v>504</v>
      </c>
      <c r="D41" s="68" t="s">
        <v>234</v>
      </c>
      <c r="F41" s="68" t="s">
        <v>414</v>
      </c>
      <c r="G41" s="71" t="s">
        <v>393</v>
      </c>
      <c r="H41" s="72" t="s">
        <v>402</v>
      </c>
      <c r="I41" s="132" t="s">
        <v>16</v>
      </c>
    </row>
    <row r="42" spans="1:9" x14ac:dyDescent="0.25">
      <c r="A42" s="68" t="s">
        <v>265</v>
      </c>
      <c r="B42" s="72" t="s">
        <v>289</v>
      </c>
      <c r="C42" s="71" t="s">
        <v>505</v>
      </c>
      <c r="D42" s="68" t="s">
        <v>342</v>
      </c>
      <c r="F42" s="68" t="s">
        <v>265</v>
      </c>
      <c r="G42" s="71" t="s">
        <v>394</v>
      </c>
      <c r="H42" s="72" t="s">
        <v>402</v>
      </c>
      <c r="I42" s="132" t="s">
        <v>16</v>
      </c>
    </row>
    <row r="43" spans="1:9" ht="105" x14ac:dyDescent="0.25">
      <c r="A43" s="68" t="s">
        <v>238</v>
      </c>
      <c r="B43" s="72" t="s">
        <v>290</v>
      </c>
      <c r="C43" s="72" t="s">
        <v>516</v>
      </c>
      <c r="D43" s="68" t="s">
        <v>343</v>
      </c>
      <c r="F43" s="68" t="s">
        <v>238</v>
      </c>
      <c r="G43" s="71" t="s">
        <v>395</v>
      </c>
      <c r="H43" s="72" t="s">
        <v>733</v>
      </c>
      <c r="I43" s="68" t="s">
        <v>734</v>
      </c>
    </row>
    <row r="44" spans="1:9" ht="105" x14ac:dyDescent="0.25">
      <c r="A44" s="68" t="s">
        <v>415</v>
      </c>
      <c r="B44" s="72" t="s">
        <v>291</v>
      </c>
      <c r="C44" s="71" t="s">
        <v>187</v>
      </c>
      <c r="D44" s="68" t="s">
        <v>344</v>
      </c>
      <c r="F44" s="68" t="s">
        <v>415</v>
      </c>
      <c r="G44" s="71" t="s">
        <v>396</v>
      </c>
      <c r="H44" s="72" t="s">
        <v>735</v>
      </c>
      <c r="I44" s="68" t="s">
        <v>726</v>
      </c>
    </row>
    <row r="45" spans="1:9" ht="30" x14ac:dyDescent="0.25">
      <c r="A45" s="68" t="s">
        <v>239</v>
      </c>
      <c r="B45" s="72" t="s">
        <v>292</v>
      </c>
      <c r="C45" s="72" t="s">
        <v>402</v>
      </c>
      <c r="D45" s="68" t="s">
        <v>16</v>
      </c>
      <c r="F45" s="68" t="s">
        <v>239</v>
      </c>
      <c r="G45" s="71" t="s">
        <v>397</v>
      </c>
      <c r="H45" s="72" t="s">
        <v>402</v>
      </c>
      <c r="I45" s="68" t="s">
        <v>16</v>
      </c>
    </row>
    <row r="46" spans="1:9" x14ac:dyDescent="0.25">
      <c r="A46" s="68" t="s">
        <v>240</v>
      </c>
      <c r="B46" s="72" t="s">
        <v>293</v>
      </c>
      <c r="C46" s="71" t="s">
        <v>188</v>
      </c>
      <c r="D46" s="68" t="s">
        <v>347</v>
      </c>
      <c r="F46" s="68" t="s">
        <v>240</v>
      </c>
      <c r="G46" s="71" t="s">
        <v>398</v>
      </c>
      <c r="H46" s="72" t="s">
        <v>214</v>
      </c>
      <c r="I46" s="68" t="s">
        <v>480</v>
      </c>
    </row>
    <row r="47" spans="1:9" x14ac:dyDescent="0.25">
      <c r="A47" s="73" t="s">
        <v>418</v>
      </c>
      <c r="B47" s="72" t="s">
        <v>294</v>
      </c>
      <c r="C47" s="71" t="s">
        <v>189</v>
      </c>
      <c r="D47" s="68" t="s">
        <v>348</v>
      </c>
    </row>
    <row r="48" spans="1:9" x14ac:dyDescent="0.25">
      <c r="A48" s="73" t="s">
        <v>419</v>
      </c>
      <c r="B48" s="72" t="s">
        <v>295</v>
      </c>
      <c r="C48" s="71" t="s">
        <v>407</v>
      </c>
      <c r="D48" s="68" t="s">
        <v>350</v>
      </c>
    </row>
    <row r="49" spans="1:4" x14ac:dyDescent="0.25">
      <c r="A49" s="73" t="s">
        <v>420</v>
      </c>
      <c r="B49" s="72" t="s">
        <v>296</v>
      </c>
      <c r="C49" s="72" t="s">
        <v>504</v>
      </c>
      <c r="D49" s="68" t="s">
        <v>234</v>
      </c>
    </row>
    <row r="50" spans="1:4" x14ac:dyDescent="0.25">
      <c r="A50" s="73" t="s">
        <v>421</v>
      </c>
      <c r="B50" s="72" t="s">
        <v>297</v>
      </c>
      <c r="C50" s="71" t="s">
        <v>507</v>
      </c>
      <c r="D50" s="68" t="s">
        <v>351</v>
      </c>
    </row>
    <row r="51" spans="1:4" x14ac:dyDescent="0.25">
      <c r="A51" s="73" t="s">
        <v>341</v>
      </c>
      <c r="B51" s="72" t="s">
        <v>298</v>
      </c>
      <c r="C51" s="72" t="s">
        <v>518</v>
      </c>
      <c r="D51" s="68" t="s">
        <v>352</v>
      </c>
    </row>
    <row r="52" spans="1:4" x14ac:dyDescent="0.25">
      <c r="A52" s="73" t="s">
        <v>342</v>
      </c>
      <c r="B52" s="72" t="s">
        <v>299</v>
      </c>
      <c r="C52" s="71" t="s">
        <v>190</v>
      </c>
      <c r="D52" s="68" t="s">
        <v>353</v>
      </c>
    </row>
    <row r="53" spans="1:4" ht="30" x14ac:dyDescent="0.25">
      <c r="A53" s="73" t="s">
        <v>343</v>
      </c>
      <c r="B53" s="72" t="s">
        <v>300</v>
      </c>
      <c r="C53" s="72" t="s">
        <v>402</v>
      </c>
      <c r="D53" s="68" t="s">
        <v>16</v>
      </c>
    </row>
    <row r="54" spans="1:4" x14ac:dyDescent="0.25">
      <c r="A54" s="73" t="s">
        <v>344</v>
      </c>
      <c r="B54" s="72" t="s">
        <v>301</v>
      </c>
      <c r="C54" s="71" t="s">
        <v>687</v>
      </c>
      <c r="D54" s="68" t="s">
        <v>356</v>
      </c>
    </row>
    <row r="55" spans="1:4" x14ac:dyDescent="0.25">
      <c r="A55" s="73" t="s">
        <v>345</v>
      </c>
      <c r="B55" s="72" t="s">
        <v>302</v>
      </c>
      <c r="C55" s="71" t="s">
        <v>688</v>
      </c>
      <c r="D55" s="68" t="s">
        <v>357</v>
      </c>
    </row>
    <row r="56" spans="1:4" x14ac:dyDescent="0.25">
      <c r="A56" s="73" t="s">
        <v>346</v>
      </c>
      <c r="B56" s="72" t="s">
        <v>303</v>
      </c>
      <c r="C56" s="71" t="s">
        <v>689</v>
      </c>
      <c r="D56" s="68" t="s">
        <v>358</v>
      </c>
    </row>
    <row r="57" spans="1:4" x14ac:dyDescent="0.25">
      <c r="A57" s="73" t="s">
        <v>347</v>
      </c>
      <c r="B57" s="72" t="s">
        <v>304</v>
      </c>
      <c r="C57" s="72" t="s">
        <v>690</v>
      </c>
      <c r="D57" s="68" t="s">
        <v>359</v>
      </c>
    </row>
    <row r="58" spans="1:4" x14ac:dyDescent="0.25">
      <c r="A58" s="73" t="s">
        <v>348</v>
      </c>
      <c r="B58" s="72" t="s">
        <v>305</v>
      </c>
      <c r="C58" s="72" t="s">
        <v>691</v>
      </c>
      <c r="D58" s="68" t="s">
        <v>360</v>
      </c>
    </row>
    <row r="59" spans="1:4" x14ac:dyDescent="0.25">
      <c r="A59" s="73" t="s">
        <v>349</v>
      </c>
      <c r="B59" s="72" t="s">
        <v>306</v>
      </c>
      <c r="C59" s="71" t="s">
        <v>692</v>
      </c>
      <c r="D59" s="68" t="s">
        <v>422</v>
      </c>
    </row>
    <row r="60" spans="1:4" ht="30" x14ac:dyDescent="0.25">
      <c r="A60" s="73" t="s">
        <v>350</v>
      </c>
      <c r="B60" s="77" t="s">
        <v>307</v>
      </c>
      <c r="C60" s="77" t="s">
        <v>693</v>
      </c>
      <c r="D60" s="73" t="s">
        <v>423</v>
      </c>
    </row>
    <row r="61" spans="1:4" ht="30" x14ac:dyDescent="0.25">
      <c r="A61" s="73" t="s">
        <v>351</v>
      </c>
      <c r="B61" s="72" t="s">
        <v>308</v>
      </c>
      <c r="C61" s="72" t="s">
        <v>402</v>
      </c>
      <c r="D61" s="68" t="s">
        <v>16</v>
      </c>
    </row>
    <row r="62" spans="1:4" x14ac:dyDescent="0.25">
      <c r="A62" s="73" t="s">
        <v>352</v>
      </c>
      <c r="B62" s="72" t="s">
        <v>309</v>
      </c>
      <c r="C62" s="71" t="s">
        <v>694</v>
      </c>
      <c r="D62" s="68" t="s">
        <v>425</v>
      </c>
    </row>
    <row r="63" spans="1:4" x14ac:dyDescent="0.25">
      <c r="A63" s="73" t="s">
        <v>353</v>
      </c>
      <c r="B63" s="72" t="s">
        <v>310</v>
      </c>
      <c r="C63" s="71" t="s">
        <v>695</v>
      </c>
      <c r="D63" s="68" t="s">
        <v>426</v>
      </c>
    </row>
    <row r="64" spans="1:4" x14ac:dyDescent="0.25">
      <c r="A64" s="73" t="s">
        <v>354</v>
      </c>
      <c r="B64" s="72" t="s">
        <v>311</v>
      </c>
      <c r="C64" s="71" t="s">
        <v>696</v>
      </c>
      <c r="D64" s="68" t="s">
        <v>427</v>
      </c>
    </row>
    <row r="65" spans="1:4" x14ac:dyDescent="0.25">
      <c r="A65" s="73" t="s">
        <v>355</v>
      </c>
      <c r="B65" s="72" t="s">
        <v>312</v>
      </c>
      <c r="C65" s="72" t="s">
        <v>697</v>
      </c>
      <c r="D65" s="68" t="s">
        <v>428</v>
      </c>
    </row>
    <row r="66" spans="1:4" x14ac:dyDescent="0.25">
      <c r="A66" s="73" t="s">
        <v>356</v>
      </c>
      <c r="B66" s="72" t="s">
        <v>313</v>
      </c>
      <c r="C66" s="72" t="s">
        <v>698</v>
      </c>
      <c r="D66" s="68" t="s">
        <v>430</v>
      </c>
    </row>
    <row r="67" spans="1:4" x14ac:dyDescent="0.25">
      <c r="A67" s="73" t="s">
        <v>357</v>
      </c>
      <c r="B67" s="72" t="s">
        <v>314</v>
      </c>
      <c r="C67" s="71" t="s">
        <v>699</v>
      </c>
      <c r="D67" s="68" t="s">
        <v>429</v>
      </c>
    </row>
    <row r="68" spans="1:4" x14ac:dyDescent="0.25">
      <c r="A68" s="73" t="s">
        <v>358</v>
      </c>
      <c r="B68" s="72" t="s">
        <v>315</v>
      </c>
      <c r="C68" s="72" t="s">
        <v>700</v>
      </c>
      <c r="D68" s="68" t="s">
        <v>431</v>
      </c>
    </row>
    <row r="69" spans="1:4" ht="30" x14ac:dyDescent="0.25">
      <c r="A69" s="73" t="s">
        <v>359</v>
      </c>
      <c r="B69" s="72" t="s">
        <v>316</v>
      </c>
      <c r="C69" s="72" t="s">
        <v>402</v>
      </c>
      <c r="D69" s="68" t="s">
        <v>16</v>
      </c>
    </row>
    <row r="70" spans="1:4" x14ac:dyDescent="0.25">
      <c r="A70" s="73" t="s">
        <v>360</v>
      </c>
      <c r="B70" s="72" t="s">
        <v>317</v>
      </c>
      <c r="C70" s="71" t="s">
        <v>701</v>
      </c>
      <c r="D70" s="73" t="s">
        <v>433</v>
      </c>
    </row>
    <row r="71" spans="1:4" x14ac:dyDescent="0.25">
      <c r="A71" s="73" t="s">
        <v>422</v>
      </c>
      <c r="B71" s="72" t="s">
        <v>318</v>
      </c>
      <c r="C71" s="71" t="s">
        <v>702</v>
      </c>
      <c r="D71" s="73" t="s">
        <v>434</v>
      </c>
    </row>
    <row r="72" spans="1:4" x14ac:dyDescent="0.25">
      <c r="A72" s="73" t="s">
        <v>423</v>
      </c>
      <c r="B72" s="72" t="s">
        <v>319</v>
      </c>
      <c r="C72" s="71" t="s">
        <v>703</v>
      </c>
      <c r="D72" s="73" t="s">
        <v>435</v>
      </c>
    </row>
    <row r="73" spans="1:4" x14ac:dyDescent="0.25">
      <c r="A73" s="73" t="s">
        <v>424</v>
      </c>
      <c r="B73" s="72" t="s">
        <v>320</v>
      </c>
      <c r="C73" s="72" t="s">
        <v>704</v>
      </c>
      <c r="D73" s="68" t="s">
        <v>436</v>
      </c>
    </row>
    <row r="74" spans="1:4" x14ac:dyDescent="0.25">
      <c r="A74" s="73" t="s">
        <v>425</v>
      </c>
      <c r="B74" s="72" t="s">
        <v>321</v>
      </c>
      <c r="C74" s="72" t="s">
        <v>705</v>
      </c>
      <c r="D74" s="68" t="s">
        <v>437</v>
      </c>
    </row>
    <row r="75" spans="1:4" x14ac:dyDescent="0.25">
      <c r="A75" s="73" t="s">
        <v>426</v>
      </c>
      <c r="B75" s="72" t="s">
        <v>322</v>
      </c>
      <c r="C75" s="71" t="s">
        <v>706</v>
      </c>
      <c r="D75" s="68" t="s">
        <v>438</v>
      </c>
    </row>
    <row r="76" spans="1:4" x14ac:dyDescent="0.25">
      <c r="A76" s="73" t="s">
        <v>427</v>
      </c>
      <c r="B76" s="72" t="s">
        <v>323</v>
      </c>
      <c r="C76" s="72" t="s">
        <v>323</v>
      </c>
      <c r="D76" s="68" t="s">
        <v>439</v>
      </c>
    </row>
    <row r="77" spans="1:4" ht="30" x14ac:dyDescent="0.25">
      <c r="A77" s="73" t="s">
        <v>428</v>
      </c>
      <c r="B77" s="72" t="s">
        <v>324</v>
      </c>
      <c r="C77" s="72" t="s">
        <v>402</v>
      </c>
      <c r="D77" s="68" t="s">
        <v>16</v>
      </c>
    </row>
    <row r="78" spans="1:4" x14ac:dyDescent="0.25">
      <c r="A78" s="73" t="s">
        <v>430</v>
      </c>
      <c r="B78" s="72" t="s">
        <v>325</v>
      </c>
      <c r="C78" s="71" t="s">
        <v>707</v>
      </c>
      <c r="D78" s="68" t="s">
        <v>441</v>
      </c>
    </row>
    <row r="79" spans="1:4" x14ac:dyDescent="0.25">
      <c r="A79" s="73" t="s">
        <v>429</v>
      </c>
      <c r="B79" s="72" t="s">
        <v>326</v>
      </c>
      <c r="C79" s="71" t="s">
        <v>708</v>
      </c>
      <c r="D79" s="68" t="s">
        <v>442</v>
      </c>
    </row>
    <row r="80" spans="1:4" x14ac:dyDescent="0.25">
      <c r="A80" s="73" t="s">
        <v>431</v>
      </c>
      <c r="B80" s="72" t="s">
        <v>327</v>
      </c>
      <c r="C80" s="71" t="s">
        <v>709</v>
      </c>
      <c r="D80" s="68" t="s">
        <v>443</v>
      </c>
    </row>
    <row r="81" spans="1:4" x14ac:dyDescent="0.25">
      <c r="A81" s="73" t="s">
        <v>432</v>
      </c>
      <c r="B81" s="72" t="s">
        <v>328</v>
      </c>
      <c r="C81" s="72" t="s">
        <v>710</v>
      </c>
      <c r="D81" s="68" t="s">
        <v>444</v>
      </c>
    </row>
    <row r="82" spans="1:4" x14ac:dyDescent="0.25">
      <c r="A82" s="73" t="s">
        <v>433</v>
      </c>
      <c r="B82" s="72" t="s">
        <v>329</v>
      </c>
      <c r="C82" s="72" t="s">
        <v>711</v>
      </c>
      <c r="D82" s="68" t="s">
        <v>445</v>
      </c>
    </row>
    <row r="83" spans="1:4" x14ac:dyDescent="0.25">
      <c r="A83" s="73" t="s">
        <v>434</v>
      </c>
      <c r="B83" s="72" t="s">
        <v>330</v>
      </c>
      <c r="C83" s="71" t="s">
        <v>712</v>
      </c>
      <c r="D83" s="68" t="s">
        <v>446</v>
      </c>
    </row>
    <row r="84" spans="1:4" x14ac:dyDescent="0.25">
      <c r="A84" s="73" t="s">
        <v>435</v>
      </c>
      <c r="B84" s="72" t="s">
        <v>331</v>
      </c>
      <c r="C84" s="72" t="s">
        <v>713</v>
      </c>
      <c r="D84" s="68" t="s">
        <v>447</v>
      </c>
    </row>
    <row r="85" spans="1:4" ht="30" x14ac:dyDescent="0.25">
      <c r="A85" s="73" t="s">
        <v>436</v>
      </c>
      <c r="B85" s="72" t="s">
        <v>332</v>
      </c>
      <c r="C85" s="72" t="s">
        <v>402</v>
      </c>
      <c r="D85" s="68" t="s">
        <v>16</v>
      </c>
    </row>
    <row r="86" spans="1:4" x14ac:dyDescent="0.25">
      <c r="A86" s="73" t="s">
        <v>437</v>
      </c>
      <c r="B86" s="72" t="s">
        <v>333</v>
      </c>
      <c r="C86" s="71" t="s">
        <v>714</v>
      </c>
      <c r="D86" s="68" t="s">
        <v>449</v>
      </c>
    </row>
    <row r="87" spans="1:4" x14ac:dyDescent="0.25">
      <c r="A87" s="73" t="s">
        <v>438</v>
      </c>
      <c r="B87" s="72" t="s">
        <v>334</v>
      </c>
      <c r="C87" s="71" t="s">
        <v>715</v>
      </c>
      <c r="D87" s="68" t="s">
        <v>450</v>
      </c>
    </row>
    <row r="88" spans="1:4" x14ac:dyDescent="0.25">
      <c r="A88" s="73" t="s">
        <v>439</v>
      </c>
      <c r="B88" s="72" t="s">
        <v>335</v>
      </c>
      <c r="C88" s="71" t="s">
        <v>716</v>
      </c>
      <c r="D88" s="68" t="s">
        <v>451</v>
      </c>
    </row>
    <row r="89" spans="1:4" x14ac:dyDescent="0.25">
      <c r="A89" s="73" t="s">
        <v>440</v>
      </c>
      <c r="B89" s="72" t="s">
        <v>336</v>
      </c>
      <c r="C89" s="72" t="s">
        <v>717</v>
      </c>
      <c r="D89" s="68" t="s">
        <v>452</v>
      </c>
    </row>
    <row r="90" spans="1:4" x14ac:dyDescent="0.25">
      <c r="A90" s="73" t="s">
        <v>441</v>
      </c>
      <c r="B90" s="72" t="s">
        <v>337</v>
      </c>
      <c r="C90" s="72" t="s">
        <v>718</v>
      </c>
      <c r="D90" s="68" t="s">
        <v>453</v>
      </c>
    </row>
    <row r="91" spans="1:4" x14ac:dyDescent="0.25">
      <c r="A91" s="73" t="s">
        <v>442</v>
      </c>
      <c r="B91" s="72" t="s">
        <v>338</v>
      </c>
      <c r="C91" s="71" t="s">
        <v>719</v>
      </c>
      <c r="D91" s="68" t="s">
        <v>454</v>
      </c>
    </row>
    <row r="92" spans="1:4" x14ac:dyDescent="0.25">
      <c r="A92" s="73" t="s">
        <v>443</v>
      </c>
      <c r="B92" s="72" t="s">
        <v>339</v>
      </c>
      <c r="C92" s="72" t="s">
        <v>720</v>
      </c>
      <c r="D92" s="70" t="s">
        <v>455</v>
      </c>
    </row>
    <row r="93" spans="1:4" ht="30" x14ac:dyDescent="0.25">
      <c r="A93" s="73" t="s">
        <v>444</v>
      </c>
      <c r="B93" s="72" t="s">
        <v>340</v>
      </c>
      <c r="C93" s="72" t="s">
        <v>402</v>
      </c>
      <c r="D93" s="68" t="s">
        <v>16</v>
      </c>
    </row>
    <row r="94" spans="1:4" ht="90" x14ac:dyDescent="0.25">
      <c r="A94" s="73" t="s">
        <v>445</v>
      </c>
      <c r="B94" s="72" t="s">
        <v>191</v>
      </c>
      <c r="C94" s="72" t="s">
        <v>721</v>
      </c>
      <c r="D94" s="68" t="s">
        <v>16</v>
      </c>
    </row>
    <row r="95" spans="1:4" ht="45" x14ac:dyDescent="0.25">
      <c r="A95" s="73" t="s">
        <v>446</v>
      </c>
      <c r="B95" s="72" t="s">
        <v>192</v>
      </c>
      <c r="C95" s="72" t="s">
        <v>519</v>
      </c>
      <c r="D95" s="68" t="s">
        <v>468</v>
      </c>
    </row>
    <row r="96" spans="1:4" ht="60" x14ac:dyDescent="0.25">
      <c r="A96" s="73" t="s">
        <v>447</v>
      </c>
      <c r="B96" s="72" t="s">
        <v>71</v>
      </c>
      <c r="C96" s="72" t="s">
        <v>520</v>
      </c>
      <c r="D96" s="68" t="s">
        <v>466</v>
      </c>
    </row>
    <row r="97" spans="1:4" ht="30" x14ac:dyDescent="0.25">
      <c r="A97" s="73" t="s">
        <v>448</v>
      </c>
      <c r="B97" s="72" t="s">
        <v>193</v>
      </c>
      <c r="C97" s="72" t="s">
        <v>510</v>
      </c>
      <c r="D97" s="68" t="s">
        <v>472</v>
      </c>
    </row>
    <row r="98" spans="1:4" ht="30" x14ac:dyDescent="0.25">
      <c r="A98" s="73" t="s">
        <v>449</v>
      </c>
      <c r="B98" s="72" t="s">
        <v>194</v>
      </c>
      <c r="C98" s="72" t="s">
        <v>509</v>
      </c>
      <c r="D98" s="68" t="s">
        <v>244</v>
      </c>
    </row>
    <row r="99" spans="1:4" ht="30" x14ac:dyDescent="0.25">
      <c r="A99" s="73" t="s">
        <v>450</v>
      </c>
      <c r="B99" s="72" t="s">
        <v>195</v>
      </c>
      <c r="C99" s="72" t="s">
        <v>511</v>
      </c>
      <c r="D99" s="68" t="s">
        <v>470</v>
      </c>
    </row>
    <row r="100" spans="1:4" x14ac:dyDescent="0.25">
      <c r="A100" s="73" t="s">
        <v>451</v>
      </c>
      <c r="B100" s="72" t="s">
        <v>196</v>
      </c>
      <c r="C100" s="72" t="s">
        <v>207</v>
      </c>
      <c r="D100" s="68" t="s">
        <v>473</v>
      </c>
    </row>
    <row r="101" spans="1:4" x14ac:dyDescent="0.25">
      <c r="A101" s="73" t="s">
        <v>452</v>
      </c>
      <c r="B101" s="72" t="s">
        <v>197</v>
      </c>
      <c r="C101" s="72" t="s">
        <v>402</v>
      </c>
      <c r="D101" s="68" t="s">
        <v>16</v>
      </c>
    </row>
    <row r="102" spans="1:4" x14ac:dyDescent="0.25">
      <c r="A102" s="73" t="s">
        <v>453</v>
      </c>
      <c r="B102" s="72" t="s">
        <v>365</v>
      </c>
      <c r="C102" s="72" t="s">
        <v>365</v>
      </c>
      <c r="D102" s="68" t="s">
        <v>465</v>
      </c>
    </row>
    <row r="103" spans="1:4" x14ac:dyDescent="0.25">
      <c r="A103" s="73" t="s">
        <v>454</v>
      </c>
      <c r="B103" s="72" t="s">
        <v>198</v>
      </c>
      <c r="C103" s="72" t="s">
        <v>198</v>
      </c>
      <c r="D103" s="68" t="s">
        <v>466</v>
      </c>
    </row>
    <row r="104" spans="1:4" x14ac:dyDescent="0.25">
      <c r="A104" s="73" t="s">
        <v>455</v>
      </c>
      <c r="B104" s="72" t="s">
        <v>366</v>
      </c>
      <c r="C104" s="72" t="s">
        <v>366</v>
      </c>
      <c r="D104" s="68" t="s">
        <v>467</v>
      </c>
    </row>
    <row r="105" spans="1:4" x14ac:dyDescent="0.25">
      <c r="A105" s="73" t="s">
        <v>456</v>
      </c>
      <c r="B105" s="72" t="s">
        <v>199</v>
      </c>
      <c r="C105" s="72" t="s">
        <v>521</v>
      </c>
      <c r="D105" s="68" t="s">
        <v>16</v>
      </c>
    </row>
    <row r="106" spans="1:4" x14ac:dyDescent="0.25">
      <c r="A106" s="73" t="s">
        <v>457</v>
      </c>
      <c r="B106" s="72" t="s">
        <v>200</v>
      </c>
      <c r="C106" s="72" t="s">
        <v>200</v>
      </c>
      <c r="D106" s="68" t="s">
        <v>468</v>
      </c>
    </row>
    <row r="107" spans="1:4" x14ac:dyDescent="0.25">
      <c r="A107" s="73" t="s">
        <v>458</v>
      </c>
      <c r="B107" s="72" t="s">
        <v>201</v>
      </c>
      <c r="C107" s="72" t="s">
        <v>201</v>
      </c>
      <c r="D107" s="68" t="s">
        <v>469</v>
      </c>
    </row>
    <row r="108" spans="1:4" x14ac:dyDescent="0.25">
      <c r="A108" s="73" t="s">
        <v>459</v>
      </c>
      <c r="B108" s="72" t="s">
        <v>202</v>
      </c>
      <c r="C108" s="72" t="s">
        <v>202</v>
      </c>
      <c r="D108" s="68" t="s">
        <v>470</v>
      </c>
    </row>
    <row r="109" spans="1:4" x14ac:dyDescent="0.25">
      <c r="A109" s="73" t="s">
        <v>460</v>
      </c>
      <c r="B109" s="72" t="s">
        <v>203</v>
      </c>
      <c r="C109" s="72" t="s">
        <v>521</v>
      </c>
      <c r="D109" s="68" t="s">
        <v>16</v>
      </c>
    </row>
    <row r="110" spans="1:4" x14ac:dyDescent="0.25">
      <c r="A110" s="73" t="s">
        <v>461</v>
      </c>
      <c r="B110" s="72" t="s">
        <v>204</v>
      </c>
      <c r="C110" s="72" t="s">
        <v>204</v>
      </c>
      <c r="D110" s="68" t="s">
        <v>472</v>
      </c>
    </row>
    <row r="111" spans="1:4" x14ac:dyDescent="0.25">
      <c r="A111" s="73" t="s">
        <v>462</v>
      </c>
      <c r="B111" s="72" t="s">
        <v>205</v>
      </c>
      <c r="C111" s="72" t="s">
        <v>205</v>
      </c>
      <c r="D111" s="68" t="s">
        <v>244</v>
      </c>
    </row>
    <row r="112" spans="1:4" x14ac:dyDescent="0.25">
      <c r="A112" s="73" t="s">
        <v>463</v>
      </c>
      <c r="B112" s="72" t="s">
        <v>206</v>
      </c>
      <c r="C112" s="72" t="s">
        <v>364</v>
      </c>
      <c r="D112" s="68" t="s">
        <v>471</v>
      </c>
    </row>
    <row r="113" spans="1:4" x14ac:dyDescent="0.25">
      <c r="A113" s="73" t="s">
        <v>464</v>
      </c>
      <c r="B113" s="72" t="s">
        <v>207</v>
      </c>
      <c r="C113" s="72" t="s">
        <v>207</v>
      </c>
      <c r="D113" s="68" t="s">
        <v>473</v>
      </c>
    </row>
    <row r="114" spans="1:4" x14ac:dyDescent="0.25">
      <c r="A114" s="73" t="s">
        <v>465</v>
      </c>
      <c r="B114" s="72" t="s">
        <v>208</v>
      </c>
      <c r="C114" s="72" t="s">
        <v>208</v>
      </c>
      <c r="D114" s="68" t="s">
        <v>367</v>
      </c>
    </row>
    <row r="115" spans="1:4" x14ac:dyDescent="0.25">
      <c r="A115" s="73" t="s">
        <v>466</v>
      </c>
      <c r="B115" s="72" t="s">
        <v>209</v>
      </c>
      <c r="C115" s="72" t="s">
        <v>209</v>
      </c>
      <c r="D115" s="68" t="s">
        <v>474</v>
      </c>
    </row>
    <row r="116" spans="1:4" x14ac:dyDescent="0.25">
      <c r="A116" s="73" t="s">
        <v>467</v>
      </c>
      <c r="B116" s="72" t="s">
        <v>210</v>
      </c>
      <c r="C116" s="72" t="s">
        <v>210</v>
      </c>
      <c r="D116" s="68" t="s">
        <v>475</v>
      </c>
    </row>
    <row r="117" spans="1:4" x14ac:dyDescent="0.25">
      <c r="A117" s="73" t="s">
        <v>468</v>
      </c>
      <c r="B117" s="72" t="s">
        <v>211</v>
      </c>
      <c r="C117" s="72" t="s">
        <v>211</v>
      </c>
      <c r="D117" s="68" t="s">
        <v>476</v>
      </c>
    </row>
    <row r="118" spans="1:4" x14ac:dyDescent="0.25">
      <c r="A118" s="73" t="s">
        <v>469</v>
      </c>
      <c r="B118" s="72" t="s">
        <v>212</v>
      </c>
      <c r="C118" s="72" t="s">
        <v>212</v>
      </c>
      <c r="D118" s="68" t="s">
        <v>477</v>
      </c>
    </row>
    <row r="119" spans="1:4" x14ac:dyDescent="0.25">
      <c r="A119" s="73" t="s">
        <v>470</v>
      </c>
      <c r="B119" s="72" t="s">
        <v>213</v>
      </c>
      <c r="C119" s="72" t="s">
        <v>213</v>
      </c>
      <c r="D119" s="68" t="s">
        <v>479</v>
      </c>
    </row>
    <row r="120" spans="1:4" x14ac:dyDescent="0.25">
      <c r="A120" s="73" t="s">
        <v>471</v>
      </c>
      <c r="B120" s="72" t="s">
        <v>214</v>
      </c>
      <c r="C120" s="72" t="s">
        <v>214</v>
      </c>
      <c r="D120" s="68" t="s">
        <v>480</v>
      </c>
    </row>
    <row r="121" spans="1:4" x14ac:dyDescent="0.25">
      <c r="A121" s="73" t="s">
        <v>472</v>
      </c>
      <c r="B121" s="72" t="s">
        <v>215</v>
      </c>
      <c r="C121" s="72" t="s">
        <v>215</v>
      </c>
      <c r="D121" s="68" t="s">
        <v>481</v>
      </c>
    </row>
    <row r="122" spans="1:4" x14ac:dyDescent="0.25">
      <c r="A122" s="73" t="s">
        <v>244</v>
      </c>
      <c r="B122" s="72" t="s">
        <v>169</v>
      </c>
      <c r="C122" s="72" t="s">
        <v>168</v>
      </c>
      <c r="D122" s="68" t="s">
        <v>363</v>
      </c>
    </row>
    <row r="123" spans="1:4" ht="45" x14ac:dyDescent="0.25">
      <c r="A123" s="73" t="s">
        <v>473</v>
      </c>
      <c r="B123" s="72" t="s">
        <v>216</v>
      </c>
      <c r="C123" s="72" t="s">
        <v>362</v>
      </c>
      <c r="D123" s="68" t="s">
        <v>722</v>
      </c>
    </row>
    <row r="124" spans="1:4" x14ac:dyDescent="0.25">
      <c r="A124" s="73" t="s">
        <v>367</v>
      </c>
      <c r="B124" s="72" t="s">
        <v>217</v>
      </c>
      <c r="C124" s="72" t="s">
        <v>402</v>
      </c>
      <c r="D124" s="68" t="s">
        <v>16</v>
      </c>
    </row>
    <row r="125" spans="1:4" x14ac:dyDescent="0.25">
      <c r="A125" s="73" t="s">
        <v>474</v>
      </c>
      <c r="B125" s="72" t="s">
        <v>218</v>
      </c>
      <c r="C125" s="72" t="s">
        <v>218</v>
      </c>
      <c r="D125" s="68" t="s">
        <v>482</v>
      </c>
    </row>
    <row r="126" spans="1:4" ht="90" x14ac:dyDescent="0.25">
      <c r="A126" s="73" t="s">
        <v>475</v>
      </c>
      <c r="B126" s="72" t="s">
        <v>219</v>
      </c>
      <c r="C126" s="72" t="s">
        <v>723</v>
      </c>
      <c r="D126" s="68" t="s">
        <v>724</v>
      </c>
    </row>
    <row r="127" spans="1:4" x14ac:dyDescent="0.25">
      <c r="A127" s="73" t="s">
        <v>476</v>
      </c>
      <c r="B127" s="72" t="s">
        <v>220</v>
      </c>
      <c r="C127" s="72" t="s">
        <v>220</v>
      </c>
      <c r="D127" s="68" t="s">
        <v>725</v>
      </c>
    </row>
    <row r="128" spans="1:4" x14ac:dyDescent="0.25">
      <c r="A128" s="73" t="s">
        <v>477</v>
      </c>
      <c r="B128" s="72" t="s">
        <v>221</v>
      </c>
      <c r="C128" s="72" t="s">
        <v>221</v>
      </c>
      <c r="D128" s="68" t="s">
        <v>726</v>
      </c>
    </row>
    <row r="129" spans="1:4" x14ac:dyDescent="0.25">
      <c r="A129" s="73" t="s">
        <v>478</v>
      </c>
      <c r="B129" s="72" t="s">
        <v>222</v>
      </c>
      <c r="C129" s="72" t="s">
        <v>222</v>
      </c>
      <c r="D129" s="68" t="s">
        <v>727</v>
      </c>
    </row>
    <row r="130" spans="1:4" x14ac:dyDescent="0.25">
      <c r="A130" s="73" t="s">
        <v>479</v>
      </c>
      <c r="B130" s="72" t="s">
        <v>223</v>
      </c>
      <c r="C130" s="72" t="s">
        <v>223</v>
      </c>
      <c r="D130" s="68" t="s">
        <v>728</v>
      </c>
    </row>
    <row r="131" spans="1:4" x14ac:dyDescent="0.25">
      <c r="A131" s="73" t="s">
        <v>480</v>
      </c>
      <c r="B131" s="72" t="s">
        <v>224</v>
      </c>
      <c r="C131" s="72" t="s">
        <v>224</v>
      </c>
      <c r="D131" s="68" t="s">
        <v>729</v>
      </c>
    </row>
    <row r="132" spans="1:4" x14ac:dyDescent="0.25">
      <c r="A132" s="73" t="s">
        <v>481</v>
      </c>
      <c r="B132" s="72" t="s">
        <v>225</v>
      </c>
      <c r="C132" s="72" t="s">
        <v>225</v>
      </c>
      <c r="D132" s="68" t="s">
        <v>730</v>
      </c>
    </row>
    <row r="133" spans="1:4" x14ac:dyDescent="0.25">
      <c r="A133" s="73" t="s">
        <v>482</v>
      </c>
      <c r="B133" s="72" t="s">
        <v>226</v>
      </c>
      <c r="C133" s="72" t="s">
        <v>226</v>
      </c>
      <c r="D133" s="68" t="s">
        <v>731</v>
      </c>
    </row>
    <row r="134" spans="1:4" x14ac:dyDescent="0.25">
      <c r="A134" s="73" t="s">
        <v>483</v>
      </c>
      <c r="B134" s="72" t="s">
        <v>227</v>
      </c>
      <c r="C134" s="72" t="s">
        <v>227</v>
      </c>
      <c r="D134" s="68" t="s">
        <v>732</v>
      </c>
    </row>
  </sheetData>
  <mergeCells count="4">
    <mergeCell ref="F1:G1"/>
    <mergeCell ref="H1:I1"/>
    <mergeCell ref="A1:B1"/>
    <mergeCell ref="C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10"/>
  <sheetViews>
    <sheetView showGridLines="0" showRowColHeaders="0" workbookViewId="0"/>
  </sheetViews>
  <sheetFormatPr defaultRowHeight="15" x14ac:dyDescent="0.25"/>
  <cols>
    <col min="1" max="1" width="24.5703125" bestFit="1" customWidth="1"/>
    <col min="2" max="2" width="30.7109375" bestFit="1" customWidth="1"/>
    <col min="3" max="3" width="24.140625" bestFit="1" customWidth="1"/>
    <col min="4" max="4" width="70.140625" bestFit="1" customWidth="1"/>
    <col min="5" max="5" width="177.42578125" bestFit="1" customWidth="1"/>
  </cols>
  <sheetData>
    <row r="1" spans="1:5" x14ac:dyDescent="0.25">
      <c r="A1" s="2" t="s">
        <v>0</v>
      </c>
      <c r="B1" s="2" t="s">
        <v>3</v>
      </c>
      <c r="C1" s="2" t="s">
        <v>1</v>
      </c>
      <c r="D1" s="2" t="s">
        <v>5</v>
      </c>
      <c r="E1" s="2" t="s">
        <v>4</v>
      </c>
    </row>
    <row r="2" spans="1:5" ht="150" x14ac:dyDescent="0.25">
      <c r="A2" s="3" t="s">
        <v>776</v>
      </c>
      <c r="B2" s="4" t="s">
        <v>149</v>
      </c>
      <c r="C2" s="3" t="s">
        <v>16</v>
      </c>
      <c r="D2" s="3"/>
      <c r="E2" s="4" t="s">
        <v>745</v>
      </c>
    </row>
    <row r="3" spans="1:5" ht="30" x14ac:dyDescent="0.25">
      <c r="A3" s="3" t="s">
        <v>96</v>
      </c>
      <c r="B3" s="3" t="s">
        <v>91</v>
      </c>
      <c r="C3" s="3"/>
      <c r="D3" s="3"/>
      <c r="E3" s="4" t="s">
        <v>105</v>
      </c>
    </row>
    <row r="4" spans="1:5" x14ac:dyDescent="0.25">
      <c r="A4" s="3" t="s">
        <v>97</v>
      </c>
      <c r="B4" s="3" t="s">
        <v>91</v>
      </c>
      <c r="C4" s="3"/>
      <c r="D4" s="3"/>
      <c r="E4" s="4" t="s">
        <v>106</v>
      </c>
    </row>
    <row r="5" spans="1:5" ht="30" x14ac:dyDescent="0.25">
      <c r="A5" s="3" t="s">
        <v>38</v>
      </c>
      <c r="B5" s="3" t="s">
        <v>32</v>
      </c>
      <c r="C5" s="3" t="s">
        <v>16</v>
      </c>
      <c r="D5" s="3"/>
      <c r="E5" s="4" t="s">
        <v>746</v>
      </c>
    </row>
    <row r="6" spans="1:5" ht="30" x14ac:dyDescent="0.25">
      <c r="A6" s="3" t="s">
        <v>38</v>
      </c>
      <c r="B6" s="3" t="s">
        <v>27</v>
      </c>
      <c r="C6" s="3" t="s">
        <v>16</v>
      </c>
      <c r="D6" s="3"/>
      <c r="E6" s="4" t="s">
        <v>747</v>
      </c>
    </row>
    <row r="7" spans="1:5" x14ac:dyDescent="0.25">
      <c r="A7" s="3" t="s">
        <v>774</v>
      </c>
      <c r="B7" s="3"/>
      <c r="C7" s="3"/>
      <c r="D7" s="3"/>
      <c r="E7" s="4" t="s">
        <v>775</v>
      </c>
    </row>
    <row r="8" spans="1:5" ht="30" x14ac:dyDescent="0.25">
      <c r="A8" s="3" t="s">
        <v>23</v>
      </c>
      <c r="B8" s="3" t="s">
        <v>19</v>
      </c>
      <c r="C8" s="3" t="s">
        <v>16</v>
      </c>
      <c r="D8" s="3"/>
      <c r="E8" s="4" t="s">
        <v>24</v>
      </c>
    </row>
    <row r="9" spans="1:5" ht="75" x14ac:dyDescent="0.25">
      <c r="A9" s="3" t="s">
        <v>37</v>
      </c>
      <c r="B9" s="3" t="s">
        <v>34</v>
      </c>
      <c r="C9" s="3" t="s">
        <v>35</v>
      </c>
      <c r="D9" s="3"/>
      <c r="E9" s="4" t="s">
        <v>748</v>
      </c>
    </row>
    <row r="10" spans="1:5" ht="30" x14ac:dyDescent="0.25">
      <c r="A10" s="3" t="s">
        <v>37</v>
      </c>
      <c r="B10" s="3" t="s">
        <v>34</v>
      </c>
      <c r="C10" s="3" t="s">
        <v>42</v>
      </c>
      <c r="D10" s="3"/>
      <c r="E10" s="4" t="s">
        <v>749</v>
      </c>
    </row>
    <row r="11" spans="1:5" ht="30" x14ac:dyDescent="0.25">
      <c r="A11" s="3" t="s">
        <v>37</v>
      </c>
      <c r="B11" s="3" t="s">
        <v>34</v>
      </c>
      <c r="C11" s="3"/>
      <c r="D11" s="3"/>
      <c r="E11" s="4" t="s">
        <v>83</v>
      </c>
    </row>
    <row r="12" spans="1:5" ht="45" x14ac:dyDescent="0.25">
      <c r="A12" s="3" t="s">
        <v>37</v>
      </c>
      <c r="B12" s="3" t="s">
        <v>89</v>
      </c>
      <c r="C12" s="3" t="s">
        <v>90</v>
      </c>
      <c r="D12" s="3"/>
      <c r="E12" s="4" t="s">
        <v>750</v>
      </c>
    </row>
    <row r="13" spans="1:5" x14ac:dyDescent="0.25">
      <c r="A13" s="3" t="s">
        <v>37</v>
      </c>
      <c r="B13" s="3" t="s">
        <v>88</v>
      </c>
      <c r="C13" s="3" t="s">
        <v>87</v>
      </c>
      <c r="D13" s="3"/>
      <c r="E13" s="4" t="s">
        <v>751</v>
      </c>
    </row>
    <row r="14" spans="1:5" ht="45" x14ac:dyDescent="0.25">
      <c r="A14" s="43" t="s">
        <v>37</v>
      </c>
      <c r="B14" s="43" t="s">
        <v>88</v>
      </c>
      <c r="C14" s="41"/>
      <c r="D14" s="41"/>
      <c r="E14" s="42" t="s">
        <v>752</v>
      </c>
    </row>
    <row r="15" spans="1:5" ht="75" x14ac:dyDescent="0.25">
      <c r="A15" s="3" t="s">
        <v>37</v>
      </c>
      <c r="B15" s="3" t="s">
        <v>13</v>
      </c>
      <c r="C15" s="3" t="s">
        <v>14</v>
      </c>
      <c r="D15" s="3"/>
      <c r="E15" s="4" t="s">
        <v>753</v>
      </c>
    </row>
    <row r="16" spans="1:5" ht="30" x14ac:dyDescent="0.25">
      <c r="A16" s="3" t="s">
        <v>37</v>
      </c>
      <c r="B16" s="3" t="s">
        <v>13</v>
      </c>
      <c r="C16" s="3" t="s">
        <v>87</v>
      </c>
      <c r="D16" s="3"/>
      <c r="E16" s="4" t="s">
        <v>113</v>
      </c>
    </row>
    <row r="17" spans="1:5" x14ac:dyDescent="0.25">
      <c r="A17" s="3" t="s">
        <v>37</v>
      </c>
      <c r="B17" s="3" t="s">
        <v>13</v>
      </c>
      <c r="C17" s="3"/>
      <c r="D17" s="3"/>
      <c r="E17" s="4" t="s">
        <v>754</v>
      </c>
    </row>
    <row r="18" spans="1:5" ht="60" x14ac:dyDescent="0.25">
      <c r="A18" s="3" t="s">
        <v>36</v>
      </c>
      <c r="B18" s="3" t="s">
        <v>21</v>
      </c>
      <c r="C18" s="61">
        <v>1</v>
      </c>
      <c r="D18" s="3"/>
      <c r="E18" s="4" t="s">
        <v>755</v>
      </c>
    </row>
    <row r="19" spans="1:5" ht="60" x14ac:dyDescent="0.25">
      <c r="A19" s="3" t="s">
        <v>36</v>
      </c>
      <c r="B19" s="3" t="s">
        <v>21</v>
      </c>
      <c r="C19" s="61">
        <v>2</v>
      </c>
      <c r="D19" s="3"/>
      <c r="E19" s="4" t="s">
        <v>771</v>
      </c>
    </row>
    <row r="20" spans="1:5" x14ac:dyDescent="0.25">
      <c r="A20" s="3" t="s">
        <v>36</v>
      </c>
      <c r="B20" s="3" t="s">
        <v>25</v>
      </c>
      <c r="C20" s="3" t="s">
        <v>16</v>
      </c>
      <c r="D20" s="3"/>
      <c r="E20" s="4" t="s">
        <v>756</v>
      </c>
    </row>
    <row r="21" spans="1:5" x14ac:dyDescent="0.25">
      <c r="A21" s="3" t="s">
        <v>36</v>
      </c>
      <c r="B21" s="3" t="s">
        <v>20</v>
      </c>
      <c r="C21" s="3" t="s">
        <v>16</v>
      </c>
      <c r="D21" s="3"/>
      <c r="E21" s="4" t="s">
        <v>92</v>
      </c>
    </row>
    <row r="22" spans="1:5" ht="30" x14ac:dyDescent="0.25">
      <c r="A22" s="3" t="s">
        <v>36</v>
      </c>
      <c r="B22" s="3" t="s">
        <v>22</v>
      </c>
      <c r="C22" s="3" t="s">
        <v>46</v>
      </c>
      <c r="D22" s="3"/>
      <c r="E22" s="4" t="s">
        <v>28</v>
      </c>
    </row>
    <row r="23" spans="1:5" ht="75" x14ac:dyDescent="0.25">
      <c r="A23" s="3" t="s">
        <v>26</v>
      </c>
      <c r="B23" s="3" t="s">
        <v>40</v>
      </c>
      <c r="C23" s="3" t="s">
        <v>104</v>
      </c>
      <c r="D23" s="3"/>
      <c r="E23" s="4" t="s">
        <v>757</v>
      </c>
    </row>
    <row r="24" spans="1:5" ht="45" x14ac:dyDescent="0.25">
      <c r="A24" s="3" t="s">
        <v>26</v>
      </c>
      <c r="B24" s="4" t="s">
        <v>40</v>
      </c>
      <c r="C24" s="4" t="s">
        <v>43</v>
      </c>
      <c r="D24" s="3"/>
      <c r="E24" s="4" t="s">
        <v>758</v>
      </c>
    </row>
    <row r="25" spans="1:5" ht="30" x14ac:dyDescent="0.25">
      <c r="A25" s="3" t="s">
        <v>26</v>
      </c>
      <c r="B25" s="3" t="s">
        <v>40</v>
      </c>
      <c r="C25" s="3" t="s">
        <v>81</v>
      </c>
      <c r="D25" s="3"/>
      <c r="E25" s="4" t="s">
        <v>41</v>
      </c>
    </row>
    <row r="26" spans="1:5" x14ac:dyDescent="0.25">
      <c r="A26" s="3" t="s">
        <v>26</v>
      </c>
      <c r="B26" s="3" t="s">
        <v>53</v>
      </c>
      <c r="C26" s="3" t="s">
        <v>16</v>
      </c>
      <c r="D26" s="3"/>
      <c r="E26" s="4" t="s">
        <v>759</v>
      </c>
    </row>
    <row r="27" spans="1:5" ht="30" x14ac:dyDescent="0.25">
      <c r="A27" s="3" t="s">
        <v>26</v>
      </c>
      <c r="B27" s="3" t="s">
        <v>18</v>
      </c>
      <c r="C27" s="3" t="s">
        <v>16</v>
      </c>
      <c r="D27" s="3"/>
      <c r="E27" s="4" t="s">
        <v>44</v>
      </c>
    </row>
    <row r="28" spans="1:5" x14ac:dyDescent="0.25">
      <c r="A28" s="3" t="s">
        <v>26</v>
      </c>
      <c r="B28" s="3" t="s">
        <v>33</v>
      </c>
      <c r="C28" s="3" t="s">
        <v>102</v>
      </c>
      <c r="D28" s="3"/>
      <c r="E28" s="4" t="s">
        <v>52</v>
      </c>
    </row>
    <row r="29" spans="1:5" ht="60" x14ac:dyDescent="0.25">
      <c r="A29" s="3" t="s">
        <v>26</v>
      </c>
      <c r="B29" s="3" t="s">
        <v>33</v>
      </c>
      <c r="C29" s="3" t="s">
        <v>22</v>
      </c>
      <c r="D29" s="3"/>
      <c r="E29" s="4" t="s">
        <v>760</v>
      </c>
    </row>
    <row r="30" spans="1:5" x14ac:dyDescent="0.25">
      <c r="A30" s="3" t="s">
        <v>26</v>
      </c>
      <c r="B30" s="3" t="s">
        <v>33</v>
      </c>
      <c r="C30" s="3" t="s">
        <v>49</v>
      </c>
      <c r="D30" s="3"/>
      <c r="E30" s="4" t="s">
        <v>51</v>
      </c>
    </row>
    <row r="31" spans="1:5" x14ac:dyDescent="0.25">
      <c r="A31" s="3" t="s">
        <v>501</v>
      </c>
      <c r="B31" s="3" t="s">
        <v>500</v>
      </c>
      <c r="C31" s="3"/>
      <c r="D31" s="3"/>
      <c r="E31" s="4" t="s">
        <v>761</v>
      </c>
    </row>
    <row r="32" spans="1:5" ht="45" x14ac:dyDescent="0.25">
      <c r="A32" s="3" t="s">
        <v>160</v>
      </c>
      <c r="B32" s="3" t="s">
        <v>162</v>
      </c>
      <c r="C32" s="3"/>
      <c r="D32" s="3"/>
      <c r="E32" s="4" t="s">
        <v>762</v>
      </c>
    </row>
    <row r="33" spans="1:5" x14ac:dyDescent="0.25">
      <c r="A33" s="3" t="s">
        <v>160</v>
      </c>
      <c r="B33" s="3" t="s">
        <v>82</v>
      </c>
      <c r="C33" s="3"/>
      <c r="D33" s="3"/>
      <c r="E33" s="4" t="s">
        <v>763</v>
      </c>
    </row>
    <row r="34" spans="1:5" ht="30" x14ac:dyDescent="0.25">
      <c r="A34" s="3" t="s">
        <v>160</v>
      </c>
      <c r="B34" s="3" t="s">
        <v>764</v>
      </c>
      <c r="C34" s="3"/>
      <c r="D34" s="3"/>
      <c r="E34" s="4" t="s">
        <v>769</v>
      </c>
    </row>
    <row r="35" spans="1:5" x14ac:dyDescent="0.25">
      <c r="A35" s="3" t="s">
        <v>55</v>
      </c>
      <c r="B35" s="3" t="s">
        <v>54</v>
      </c>
      <c r="C35" s="3"/>
      <c r="D35" s="3"/>
      <c r="E35" s="4" t="s">
        <v>770</v>
      </c>
    </row>
    <row r="36" spans="1:5" ht="30" x14ac:dyDescent="0.25">
      <c r="A36" s="3" t="s">
        <v>782</v>
      </c>
      <c r="B36" s="3" t="s">
        <v>774</v>
      </c>
      <c r="C36" s="3"/>
      <c r="D36" s="3"/>
      <c r="E36" s="4" t="s">
        <v>783</v>
      </c>
    </row>
    <row r="37" spans="1:5" ht="75" x14ac:dyDescent="0.25">
      <c r="A37" s="3" t="s">
        <v>2</v>
      </c>
      <c r="B37" s="3" t="s">
        <v>6</v>
      </c>
      <c r="C37" s="3" t="s">
        <v>7</v>
      </c>
      <c r="D37" s="3"/>
      <c r="E37" s="4" t="s">
        <v>772</v>
      </c>
    </row>
    <row r="38" spans="1:5" ht="30" x14ac:dyDescent="0.25">
      <c r="A38" s="3" t="s">
        <v>2</v>
      </c>
      <c r="B38" s="3" t="s">
        <v>6</v>
      </c>
      <c r="C38" s="3" t="s">
        <v>15</v>
      </c>
      <c r="D38" s="3"/>
      <c r="E38" s="4" t="s">
        <v>773</v>
      </c>
    </row>
    <row r="39" spans="1:5" x14ac:dyDescent="0.25">
      <c r="A39" s="3" t="s">
        <v>2</v>
      </c>
      <c r="B39" s="3" t="s">
        <v>10</v>
      </c>
      <c r="C39" s="3" t="s">
        <v>10</v>
      </c>
      <c r="D39" s="3"/>
      <c r="E39" s="4" t="s">
        <v>93</v>
      </c>
    </row>
    <row r="40" spans="1:5" x14ac:dyDescent="0.25">
      <c r="A40" s="3" t="s">
        <v>2</v>
      </c>
      <c r="B40" s="3" t="s">
        <v>11</v>
      </c>
      <c r="C40" s="3" t="s">
        <v>12</v>
      </c>
      <c r="D40" s="3"/>
      <c r="E40" s="4" t="s">
        <v>94</v>
      </c>
    </row>
    <row r="41" spans="1:5" ht="30" x14ac:dyDescent="0.25">
      <c r="A41" s="3" t="s">
        <v>48</v>
      </c>
      <c r="B41" s="3" t="s">
        <v>40</v>
      </c>
      <c r="C41" s="3" t="s">
        <v>39</v>
      </c>
      <c r="D41" s="3"/>
      <c r="E41" s="4" t="s">
        <v>50</v>
      </c>
    </row>
    <row r="42" spans="1:5" x14ac:dyDescent="0.25">
      <c r="A42" s="3" t="s">
        <v>48</v>
      </c>
      <c r="B42" s="3" t="s">
        <v>56</v>
      </c>
      <c r="C42" s="3"/>
      <c r="D42" s="3"/>
      <c r="E42" s="4" t="s">
        <v>777</v>
      </c>
    </row>
    <row r="43" spans="1:5" ht="30" x14ac:dyDescent="0.25">
      <c r="A43" s="3" t="s">
        <v>48</v>
      </c>
      <c r="B43" s="3" t="s">
        <v>9</v>
      </c>
      <c r="C43" s="3"/>
      <c r="D43" s="3"/>
      <c r="E43" s="4" t="s">
        <v>778</v>
      </c>
    </row>
    <row r="44" spans="1:5" x14ac:dyDescent="0.25">
      <c r="A44" s="3" t="s">
        <v>48</v>
      </c>
      <c r="B44" s="3" t="s">
        <v>9</v>
      </c>
      <c r="C44" s="3"/>
      <c r="D44" s="3"/>
      <c r="E44" s="4" t="s">
        <v>57</v>
      </c>
    </row>
    <row r="45" spans="1:5" ht="30" x14ac:dyDescent="0.25">
      <c r="A45" s="3" t="s">
        <v>48</v>
      </c>
      <c r="B45" s="3" t="s">
        <v>9</v>
      </c>
      <c r="C45" s="3"/>
      <c r="D45" s="3"/>
      <c r="E45" s="4" t="s">
        <v>86</v>
      </c>
    </row>
    <row r="46" spans="1:5" x14ac:dyDescent="0.25">
      <c r="A46" s="3" t="s">
        <v>8</v>
      </c>
      <c r="B46" s="61">
        <v>1</v>
      </c>
      <c r="C46" s="61">
        <v>1</v>
      </c>
      <c r="D46" s="3"/>
      <c r="E46" s="4" t="s">
        <v>161</v>
      </c>
    </row>
    <row r="47" spans="1:5" ht="45" x14ac:dyDescent="0.25">
      <c r="A47" s="3" t="s">
        <v>8</v>
      </c>
      <c r="B47" s="3" t="s">
        <v>17</v>
      </c>
      <c r="C47" s="3" t="s">
        <v>16</v>
      </c>
      <c r="D47" s="3"/>
      <c r="E47" s="4" t="s">
        <v>95</v>
      </c>
    </row>
    <row r="48" spans="1:5" ht="45" x14ac:dyDescent="0.25">
      <c r="A48" s="3" t="s">
        <v>8</v>
      </c>
      <c r="B48" s="3" t="s">
        <v>19</v>
      </c>
      <c r="C48" s="3" t="s">
        <v>16</v>
      </c>
      <c r="D48" s="3"/>
      <c r="E48" s="4" t="s">
        <v>150</v>
      </c>
    </row>
    <row r="49" spans="1:5" x14ac:dyDescent="0.25">
      <c r="A49" s="3" t="s">
        <v>8</v>
      </c>
      <c r="B49" s="3" t="s">
        <v>19</v>
      </c>
      <c r="C49" s="3" t="s">
        <v>30</v>
      </c>
      <c r="D49" s="3"/>
      <c r="E49" s="4" t="s">
        <v>779</v>
      </c>
    </row>
    <row r="50" spans="1:5" x14ac:dyDescent="0.25">
      <c r="A50" s="3" t="s">
        <v>8</v>
      </c>
      <c r="B50" s="3" t="s">
        <v>19</v>
      </c>
      <c r="C50" s="3" t="s">
        <v>31</v>
      </c>
      <c r="D50" s="3"/>
      <c r="E50" s="4" t="s">
        <v>47</v>
      </c>
    </row>
    <row r="51" spans="1:5" x14ac:dyDescent="0.25">
      <c r="A51" s="3" t="s">
        <v>8</v>
      </c>
      <c r="B51" s="3" t="s">
        <v>19</v>
      </c>
      <c r="C51" s="3" t="s">
        <v>21</v>
      </c>
      <c r="D51" s="3"/>
      <c r="E51" s="4" t="s">
        <v>84</v>
      </c>
    </row>
    <row r="52" spans="1:5" ht="30" x14ac:dyDescent="0.25">
      <c r="A52" s="3" t="s">
        <v>8</v>
      </c>
      <c r="B52" s="3" t="s">
        <v>19</v>
      </c>
      <c r="C52" s="4" t="s">
        <v>85</v>
      </c>
      <c r="D52" s="3"/>
      <c r="E52" s="4" t="s">
        <v>780</v>
      </c>
    </row>
    <row r="53" spans="1:5" x14ac:dyDescent="0.25">
      <c r="A53" s="3" t="s">
        <v>8</v>
      </c>
      <c r="B53" s="3" t="s">
        <v>19</v>
      </c>
      <c r="C53" s="3" t="s">
        <v>45</v>
      </c>
      <c r="D53" s="3"/>
      <c r="E53" s="4" t="s">
        <v>151</v>
      </c>
    </row>
    <row r="54" spans="1:5" x14ac:dyDescent="0.25">
      <c r="A54" s="3"/>
      <c r="B54" s="3"/>
      <c r="C54" s="3"/>
      <c r="D54" s="3"/>
      <c r="E54" s="4"/>
    </row>
    <row r="55" spans="1:5" x14ac:dyDescent="0.25">
      <c r="A55" s="3"/>
      <c r="B55" s="3"/>
      <c r="C55" s="3"/>
      <c r="D55" s="3"/>
      <c r="E55" s="4"/>
    </row>
    <row r="56" spans="1:5" x14ac:dyDescent="0.25">
      <c r="A56" s="3"/>
      <c r="B56" s="3"/>
      <c r="C56" s="3"/>
      <c r="D56" s="3"/>
      <c r="E56" s="4"/>
    </row>
    <row r="57" spans="1:5" x14ac:dyDescent="0.25">
      <c r="A57" s="3"/>
      <c r="B57" s="3"/>
      <c r="C57" s="3"/>
      <c r="D57" s="3"/>
      <c r="E57" s="4"/>
    </row>
    <row r="58" spans="1:5" x14ac:dyDescent="0.25">
      <c r="A58" s="3"/>
      <c r="B58" s="3"/>
      <c r="C58" s="3"/>
      <c r="D58" s="3"/>
      <c r="E58" s="4"/>
    </row>
    <row r="59" spans="1:5" x14ac:dyDescent="0.25">
      <c r="A59" s="3"/>
      <c r="B59" s="3"/>
      <c r="C59" s="3"/>
      <c r="D59" s="3"/>
      <c r="E59" s="4"/>
    </row>
    <row r="60" spans="1:5" x14ac:dyDescent="0.25">
      <c r="A60" s="3"/>
      <c r="B60" s="3"/>
      <c r="C60" s="3"/>
      <c r="D60" s="3"/>
      <c r="E60" s="4"/>
    </row>
    <row r="61" spans="1:5" x14ac:dyDescent="0.25">
      <c r="A61" s="3"/>
      <c r="B61" s="3"/>
      <c r="C61" s="3"/>
      <c r="D61" s="3"/>
      <c r="E61" s="4"/>
    </row>
    <row r="62" spans="1:5" x14ac:dyDescent="0.25">
      <c r="E62" s="1"/>
    </row>
    <row r="63" spans="1:5" x14ac:dyDescent="0.25">
      <c r="E63" s="1"/>
    </row>
    <row r="64" spans="1:5" x14ac:dyDescent="0.25">
      <c r="E64" s="1"/>
    </row>
    <row r="65" spans="5:5" x14ac:dyDescent="0.25">
      <c r="E65" s="1"/>
    </row>
    <row r="66" spans="5:5" x14ac:dyDescent="0.25">
      <c r="E66" s="1"/>
    </row>
    <row r="67" spans="5:5" x14ac:dyDescent="0.25">
      <c r="E67" s="1"/>
    </row>
    <row r="68" spans="5:5" x14ac:dyDescent="0.25">
      <c r="E68" s="1"/>
    </row>
    <row r="69" spans="5:5" x14ac:dyDescent="0.25">
      <c r="E69" s="1"/>
    </row>
    <row r="70" spans="5:5" x14ac:dyDescent="0.25">
      <c r="E70" s="1"/>
    </row>
    <row r="71" spans="5:5" x14ac:dyDescent="0.25">
      <c r="E71" s="1"/>
    </row>
    <row r="72" spans="5:5" x14ac:dyDescent="0.25">
      <c r="E72" s="1"/>
    </row>
    <row r="73" spans="5:5" x14ac:dyDescent="0.25">
      <c r="E73" s="1"/>
    </row>
    <row r="74" spans="5:5" x14ac:dyDescent="0.25">
      <c r="E74" s="1"/>
    </row>
    <row r="75" spans="5:5" x14ac:dyDescent="0.25">
      <c r="E75" s="1"/>
    </row>
    <row r="76" spans="5:5" x14ac:dyDescent="0.25">
      <c r="E76" s="1"/>
    </row>
    <row r="77" spans="5:5" x14ac:dyDescent="0.25">
      <c r="E77" s="1"/>
    </row>
    <row r="78" spans="5:5" x14ac:dyDescent="0.25">
      <c r="E78" s="1"/>
    </row>
    <row r="79" spans="5:5" x14ac:dyDescent="0.25">
      <c r="E79" s="1"/>
    </row>
    <row r="80" spans="5:5" x14ac:dyDescent="0.25">
      <c r="E80" s="1"/>
    </row>
    <row r="81" spans="5:5" x14ac:dyDescent="0.25">
      <c r="E81" s="1"/>
    </row>
    <row r="82" spans="5:5" x14ac:dyDescent="0.25">
      <c r="E82" s="1"/>
    </row>
    <row r="83" spans="5:5" x14ac:dyDescent="0.25">
      <c r="E83" s="1"/>
    </row>
    <row r="84" spans="5:5" x14ac:dyDescent="0.25">
      <c r="E84" s="1"/>
    </row>
    <row r="85" spans="5:5" x14ac:dyDescent="0.25">
      <c r="E85" s="1"/>
    </row>
    <row r="86" spans="5:5" x14ac:dyDescent="0.25">
      <c r="E86" s="1"/>
    </row>
    <row r="87" spans="5:5" x14ac:dyDescent="0.25">
      <c r="E87" s="1"/>
    </row>
    <row r="88" spans="5:5" x14ac:dyDescent="0.25">
      <c r="E88" s="1"/>
    </row>
    <row r="89" spans="5:5" x14ac:dyDescent="0.25">
      <c r="E89" s="1"/>
    </row>
    <row r="90" spans="5:5" x14ac:dyDescent="0.25">
      <c r="E90" s="1"/>
    </row>
    <row r="91" spans="5:5" x14ac:dyDescent="0.25">
      <c r="E91" s="1"/>
    </row>
    <row r="92" spans="5:5" x14ac:dyDescent="0.25">
      <c r="E92" s="1"/>
    </row>
    <row r="93" spans="5:5" x14ac:dyDescent="0.25">
      <c r="E93" s="1"/>
    </row>
    <row r="94" spans="5:5" x14ac:dyDescent="0.25">
      <c r="E94" s="1"/>
    </row>
    <row r="95" spans="5:5" x14ac:dyDescent="0.25">
      <c r="E95" s="1"/>
    </row>
    <row r="96" spans="5:5" x14ac:dyDescent="0.25">
      <c r="E96" s="1"/>
    </row>
    <row r="97" spans="5:5" x14ac:dyDescent="0.25">
      <c r="E97" s="1"/>
    </row>
    <row r="98" spans="5:5" x14ac:dyDescent="0.25">
      <c r="E98" s="1"/>
    </row>
    <row r="99" spans="5:5" x14ac:dyDescent="0.25">
      <c r="E99" s="1"/>
    </row>
    <row r="100" spans="5:5" x14ac:dyDescent="0.25">
      <c r="E100" s="1"/>
    </row>
    <row r="101" spans="5:5" x14ac:dyDescent="0.25">
      <c r="E101" s="1"/>
    </row>
    <row r="102" spans="5:5" x14ac:dyDescent="0.25">
      <c r="E102" s="1"/>
    </row>
    <row r="103" spans="5:5" x14ac:dyDescent="0.25">
      <c r="E103" s="1"/>
    </row>
    <row r="104" spans="5:5" x14ac:dyDescent="0.25">
      <c r="E104" s="1"/>
    </row>
    <row r="105" spans="5:5" x14ac:dyDescent="0.25">
      <c r="E105" s="1"/>
    </row>
    <row r="106" spans="5:5" x14ac:dyDescent="0.25">
      <c r="E106" s="1"/>
    </row>
    <row r="107" spans="5:5" x14ac:dyDescent="0.25">
      <c r="E107" s="1"/>
    </row>
    <row r="108" spans="5:5" x14ac:dyDescent="0.25">
      <c r="E108" s="1"/>
    </row>
    <row r="109" spans="5:5" x14ac:dyDescent="0.25">
      <c r="E109" s="1"/>
    </row>
    <row r="110" spans="5:5" x14ac:dyDescent="0.25">
      <c r="E110" s="1"/>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Scale In-Scale Out Model</vt:lpstr>
      <vt:lpstr>Manage Trade</vt:lpstr>
      <vt:lpstr>Edit Trade Details</vt:lpstr>
      <vt:lpstr>Trade Journal 2 Conversion Key</vt:lpstr>
      <vt:lpstr>Items</vt:lpstr>
      <vt:lpstr>Comms_and_Fees</vt:lpstr>
      <vt:lpstr>R_Percentage</vt:lpstr>
      <vt:lpstr>Sum_Range</vt:lpstr>
      <vt:lpstr>Sum_Range_M</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Capolingua</dc:creator>
  <cp:lastModifiedBy>Carl Capolingua</cp:lastModifiedBy>
  <dcterms:created xsi:type="dcterms:W3CDTF">2014-07-15T01:50:02Z</dcterms:created>
  <dcterms:modified xsi:type="dcterms:W3CDTF">2014-09-16T16:36:07Z</dcterms:modified>
</cp:coreProperties>
</file>