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\Desktop\Aufwandserfassung\Vorlagen\"/>
    </mc:Choice>
  </mc:AlternateContent>
  <bookViews>
    <workbookView xWindow="0" yWindow="0" windowWidth="27876" windowHeight="12792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" i="1" l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D85" i="1"/>
  <c r="D86" i="1"/>
  <c r="D87" i="1"/>
  <c r="D88" i="1"/>
  <c r="D89" i="1"/>
  <c r="D90" i="1"/>
  <c r="D91" i="1"/>
  <c r="D92" i="1"/>
  <c r="D93" i="1"/>
  <c r="D94" i="1"/>
  <c r="D95" i="1"/>
  <c r="D96" i="1"/>
  <c r="D84" i="1"/>
  <c r="A85" i="1"/>
  <c r="A86" i="1"/>
  <c r="A87" i="1"/>
  <c r="A88" i="1"/>
  <c r="A89" i="1"/>
  <c r="A90" i="1"/>
  <c r="A91" i="1"/>
  <c r="A92" i="1"/>
  <c r="A93" i="1"/>
  <c r="A94" i="1"/>
  <c r="A95" i="1"/>
  <c r="A96" i="1"/>
  <c r="A84" i="1"/>
  <c r="D36" i="7"/>
  <c r="D34" i="7"/>
  <c r="D33" i="7"/>
  <c r="D35" i="7" s="1"/>
  <c r="B6" i="7"/>
  <c r="B5" i="7"/>
  <c r="D37" i="7" l="1"/>
  <c r="E100" i="1" l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00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D68" i="1"/>
  <c r="D69" i="1"/>
  <c r="D70" i="1"/>
  <c r="D71" i="1"/>
  <c r="D72" i="1"/>
  <c r="D73" i="1"/>
  <c r="D74" i="1"/>
  <c r="D75" i="1"/>
  <c r="D76" i="1"/>
  <c r="D77" i="1"/>
  <c r="D78" i="1"/>
  <c r="D79" i="1"/>
  <c r="D67" i="1"/>
  <c r="A68" i="1"/>
  <c r="A69" i="1"/>
  <c r="A70" i="1"/>
  <c r="A71" i="1"/>
  <c r="A72" i="1"/>
  <c r="A73" i="1"/>
  <c r="A74" i="1"/>
  <c r="A75" i="1"/>
  <c r="A76" i="1"/>
  <c r="A77" i="1"/>
  <c r="A78" i="1"/>
  <c r="A79" i="1"/>
  <c r="A67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D51" i="1"/>
  <c r="D52" i="1"/>
  <c r="D53" i="1"/>
  <c r="D54" i="1"/>
  <c r="D55" i="1"/>
  <c r="D56" i="1"/>
  <c r="D57" i="1"/>
  <c r="D58" i="1"/>
  <c r="D59" i="1"/>
  <c r="D60" i="1"/>
  <c r="D61" i="1"/>
  <c r="D62" i="1"/>
  <c r="A51" i="1"/>
  <c r="A52" i="1"/>
  <c r="A53" i="1"/>
  <c r="A54" i="1"/>
  <c r="A55" i="1"/>
  <c r="A56" i="1"/>
  <c r="A57" i="1"/>
  <c r="A58" i="1"/>
  <c r="A59" i="1"/>
  <c r="A60" i="1"/>
  <c r="A61" i="1"/>
  <c r="A62" i="1"/>
  <c r="D50" i="1"/>
  <c r="A50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D34" i="1"/>
  <c r="D35" i="1"/>
  <c r="D36" i="1"/>
  <c r="D37" i="1"/>
  <c r="D38" i="1"/>
  <c r="D39" i="1"/>
  <c r="D40" i="1"/>
  <c r="D41" i="1"/>
  <c r="D42" i="1"/>
  <c r="D43" i="1"/>
  <c r="D44" i="1"/>
  <c r="D45" i="1"/>
  <c r="D33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F14" i="1"/>
  <c r="E14" i="1"/>
  <c r="D14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D36" i="6"/>
  <c r="D34" i="6"/>
  <c r="D33" i="6"/>
  <c r="D37" i="6" s="1"/>
  <c r="B6" i="6"/>
  <c r="B5" i="6"/>
  <c r="D35" i="6" l="1"/>
  <c r="D34" i="5" l="1"/>
  <c r="D33" i="5"/>
  <c r="D37" i="5" s="1"/>
  <c r="B6" i="5"/>
  <c r="B5" i="5"/>
  <c r="D35" i="5" l="1"/>
  <c r="D36" i="5"/>
  <c r="D34" i="4" l="1"/>
  <c r="D33" i="4"/>
  <c r="D36" i="4" s="1"/>
  <c r="B6" i="4"/>
  <c r="B5" i="4"/>
  <c r="D35" i="4" l="1"/>
  <c r="D37" i="4"/>
  <c r="D36" i="3" l="1"/>
  <c r="D34" i="3"/>
  <c r="D35" i="3" s="1"/>
  <c r="D33" i="3"/>
  <c r="D37" i="3" s="1"/>
  <c r="B6" i="3"/>
  <c r="B5" i="3"/>
  <c r="D34" i="2" l="1"/>
  <c r="D35" i="2" s="1"/>
  <c r="D33" i="2"/>
  <c r="D37" i="2" s="1"/>
  <c r="B6" i="2"/>
  <c r="B5" i="2"/>
  <c r="D36" i="2" l="1"/>
  <c r="C128" i="1" l="1"/>
  <c r="C138" i="1" s="1"/>
  <c r="A138" i="1"/>
  <c r="A128" i="1"/>
  <c r="A118" i="1"/>
  <c r="C130" i="1" l="1"/>
  <c r="C140" i="1" s="1"/>
  <c r="C129" i="1"/>
  <c r="C127" i="1"/>
  <c r="C126" i="1"/>
  <c r="A141" i="1"/>
  <c r="A140" i="1"/>
  <c r="A139" i="1"/>
  <c r="A137" i="1"/>
  <c r="A136" i="1"/>
  <c r="A131" i="1"/>
  <c r="A130" i="1"/>
  <c r="A129" i="1"/>
  <c r="A127" i="1"/>
  <c r="A126" i="1"/>
  <c r="A116" i="1" l="1"/>
  <c r="A117" i="1"/>
  <c r="A119" i="1"/>
  <c r="A120" i="1"/>
  <c r="A121" i="1"/>
  <c r="B10" i="1"/>
  <c r="F136" i="1" l="1"/>
  <c r="F142" i="1" s="1"/>
  <c r="F116" i="1"/>
  <c r="F122" i="1" s="1"/>
  <c r="C131" i="1"/>
  <c r="C141" i="1" s="1"/>
  <c r="C139" i="1"/>
  <c r="C137" i="1"/>
  <c r="C136" i="1"/>
  <c r="C122" i="1"/>
  <c r="C132" i="1" l="1"/>
  <c r="C142" i="1" s="1"/>
</calcChain>
</file>

<file path=xl/sharedStrings.xml><?xml version="1.0" encoding="utf-8"?>
<sst xmlns="http://schemas.openxmlformats.org/spreadsheetml/2006/main" count="325" uniqueCount="70">
  <si>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</si>
  <si>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</si>
  <si>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</si>
  <si>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</si>
  <si>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</si>
  <si>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</si>
  <si>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</si>
  <si>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</si>
  <si>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</si>
  <si>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</si>
  <si>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</si>
  <si>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</si>
  <si>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</si>
  <si>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</si>
  <si>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</si>
  <si>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</si>
  <si>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</si>
  <si>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</si>
  <si>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</si>
  <si>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</si>
  <si>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</si>
  <si>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</si>
  <si>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</si>
  <si>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</si>
  <si>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</si>
  <si>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</si>
  <si>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</si>
  <si>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</si>
  <si>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</si>
  <si>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</si>
  <si>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</si>
  <si>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</si>
  <si>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</si>
  <si>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</si>
  <si>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</si>
  <si>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</si>
  <si>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</si>
  <si>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</si>
  <si>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</si>
  <si>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</si>
  <si>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</si>
  <si>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</si>
  <si>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</si>
  <si>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</si>
  <si>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</si>
  <si>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</si>
  <si>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Erstes Gruppenmeeting: Aufgaben verteilen, Überblick verschaffen</t>
  </si>
  <si>
    <t>Risikoanalyse erstellen</t>
  </si>
  <si>
    <t>Rollenverteilung erstellen</t>
  </si>
  <si>
    <t>Internetpräsenz ersrtellen (Homepage)</t>
  </si>
  <si>
    <t>Arbeitsrichtlinien und Qualitätsstandards definieren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</si>
  <si>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</si>
  <si>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</si>
  <si>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</si>
  <si>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</si>
  <si>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</si>
  <si>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</si>
  <si>
    <t>Projektplan erstellen</t>
  </si>
  <si>
    <t>Vorlagen erstellen (Aufwandserfassung)</t>
  </si>
  <si>
    <t>Meeting: Grundlagen Planung, Aufgabe kennenlernen</t>
  </si>
  <si>
    <t>Terminplan erstellen</t>
  </si>
  <si>
    <t>Organisation</t>
  </si>
  <si>
    <t>Meeting: Projektbeginn</t>
  </si>
  <si>
    <t>Meeting: Aufgabenverteilung, Lösungsansatz</t>
  </si>
  <si>
    <t>Projektzielsetzung</t>
  </si>
  <si>
    <t>Absprache+Einrichtung Tools</t>
  </si>
  <si>
    <t>Initiales Kundengespräch</t>
  </si>
  <si>
    <t>?</t>
  </si>
  <si>
    <t>Erarbeitung der notwendigen Softwarekomponenten</t>
  </si>
  <si>
    <t>Recherche von Franworks und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</si>
</sst>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rd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abSelected="1" workbookViewId="0">
      <selection activeCell="F79" sqref="A67:F79"/>
    </sheetView>
  </sheetViews>
  <sheetFormatPr baseColWidth="10" defaultRowHeight="14.4" x14ac:dyDescent="0.3"/>
  <cols>
    <col min="1" max="1" width="15.109375" customWidth="1"/>
    <col min="2" max="2" width="15.6640625" customWidth="1"/>
    <col min="3" max="3" width="29.21875" customWidth="1"/>
    <col min="4" max="4" width="11.44140625" customWidth="1"/>
    <col min="5" max="5" width="13.88671875" customWidth="1"/>
    <col min="6" max="6" width="13.6640625" customWidth="1"/>
    <col min="7" max="7" width="11.44140625" customWidth="1"/>
    <col min="8" max="8" width="7.6640625" customWidth="1"/>
  </cols>
  <sheetData>
    <row r="1" spans="1:8" x14ac:dyDescent="0.3">
      <c r="A1" s="25" t="s">
        <v>0</v>
      </c>
      <c r="B1" s="25"/>
      <c r="C1" s="25"/>
      <c r="D1" s="25"/>
      <c r="E1" s="25"/>
      <c r="F1" s="25"/>
      <c r="G1" s="25"/>
    </row>
    <row r="2" spans="1:8" x14ac:dyDescent="0.3">
      <c r="A2" s="25"/>
      <c r="B2" s="25"/>
      <c r="C2" s="25"/>
      <c r="D2" s="25"/>
      <c r="E2" s="25"/>
      <c r="F2" s="25"/>
      <c r="G2" s="25"/>
    </row>
    <row r="4" spans="1:8" x14ac:dyDescent="0.3">
      <c r="A4" s="3" t="s">
        <v>25</v>
      </c>
      <c r="B4" s="4" t="s">
        <v>39</v>
      </c>
      <c r="D4" s="3" t="s">
        <v>5</v>
      </c>
      <c r="E4" s="3"/>
      <c r="F4" s="3"/>
    </row>
    <row r="5" spans="1:8" x14ac:dyDescent="0.3">
      <c r="D5" t="s">
        <v>6</v>
      </c>
      <c r="E5" t="s">
        <v>7</v>
      </c>
      <c r="F5" s="5" t="s">
        <v>12</v>
      </c>
      <c r="H5" s="5"/>
    </row>
    <row r="6" spans="1:8" x14ac:dyDescent="0.3">
      <c r="A6" s="1" t="s">
        <v>30</v>
      </c>
      <c r="B6">
        <v>1</v>
      </c>
      <c r="E6" t="s">
        <v>8</v>
      </c>
      <c r="F6" s="5" t="s">
        <v>13</v>
      </c>
      <c r="H6" s="5"/>
    </row>
    <row r="7" spans="1:8" x14ac:dyDescent="0.3">
      <c r="E7" t="s">
        <v>9</v>
      </c>
      <c r="F7" s="5" t="s">
        <v>14</v>
      </c>
      <c r="H7" s="5"/>
    </row>
    <row r="8" spans="1:8" x14ac:dyDescent="0.3">
      <c r="A8" s="21" t="s">
        <v>1</v>
      </c>
      <c r="B8" s="21"/>
      <c r="E8" t="s">
        <v>10</v>
      </c>
      <c r="F8" s="5" t="s">
        <v>15</v>
      </c>
      <c r="H8" s="5"/>
    </row>
    <row r="9" spans="1:8" x14ac:dyDescent="0.3">
      <c r="A9" t="s">
        <v>2</v>
      </c>
      <c r="B9" s="2">
        <v>43164</v>
      </c>
      <c r="E9" t="s">
        <v>11</v>
      </c>
      <c r="F9" s="5" t="s">
        <v>16</v>
      </c>
      <c r="H9" s="5"/>
    </row>
    <row r="10" spans="1:8" x14ac:dyDescent="0.3">
      <c r="A10" t="s">
        <v>3</v>
      </c>
      <c r="B10" s="2">
        <f>B9+6</f>
        <v>43170</v>
      </c>
      <c r="C10" s="5"/>
      <c r="D10" s="5"/>
    </row>
    <row r="12" spans="1:8" x14ac:dyDescent="0.3">
      <c r="A12" s="1" t="s">
        <v>21</v>
      </c>
      <c r="B12" s="23" t="s">
        <v>33</v>
      </c>
      <c r="C12" s="23"/>
      <c r="D12" s="1" t="s">
        <v>22</v>
      </c>
      <c r="E12" s="23" t="s">
        <v>4</v>
      </c>
      <c r="F12" s="23"/>
    </row>
    <row r="13" spans="1:8" x14ac:dyDescent="0.3">
      <c r="A13" s="24" t="s">
        <v>17</v>
      </c>
      <c r="B13" s="24"/>
      <c r="C13" s="24"/>
      <c r="D13" s="6" t="s">
        <v>18</v>
      </c>
      <c r="E13" s="6" t="s">
        <v>19</v>
      </c>
      <c r="F13" s="6" t="s">
        <v>20</v>
      </c>
    </row>
    <row r="14" spans="1:8" x14ac:dyDescent="0.3">
      <c r="A14" s="22" t="str">
        <f>'Erik Hennig'!A12</f>
        <v>Projektplan erstellen</v>
      </c>
      <c r="B14" s="22"/>
      <c r="C14" s="22"/>
      <c r="D14" s="19" t="str">
        <f>'Erik Hennig'!D12</f>
        <v>a</v>
      </c>
      <c r="E14" s="19" t="str">
        <f>'Erik Hennig'!E12</f>
        <v>c</v>
      </c>
      <c r="F14" s="19">
        <f>'Erik Hennig'!F12</f>
        <v>5</v>
      </c>
    </row>
    <row r="15" spans="1:8" x14ac:dyDescent="0.3">
      <c r="A15" s="22" t="str">
        <f>'Erik Hennig'!A13:C13</f>
        <v>Vorlagen erstellen (Aufwandserfassung)</v>
      </c>
      <c r="B15" s="22"/>
      <c r="C15" s="22"/>
      <c r="D15" s="19" t="str">
        <f>'Erik Hennig'!D13</f>
        <v>c</v>
      </c>
      <c r="E15" s="19">
        <f>'Erik Hennig'!E13</f>
        <v>0</v>
      </c>
      <c r="F15" s="19">
        <f>'Erik Hennig'!F13</f>
        <v>1</v>
      </c>
    </row>
    <row r="16" spans="1:8" x14ac:dyDescent="0.3">
      <c r="A16" s="22" t="str">
        <f>'Erik Hennig'!A14:C14</f>
        <v>Meeting: Grundlagen Planung, Aufgabe kennenlernen</v>
      </c>
      <c r="B16" s="22"/>
      <c r="C16" s="22"/>
      <c r="D16" s="19" t="str">
        <f>'Erik Hennig'!D14</f>
        <v>c</v>
      </c>
      <c r="E16" s="19" t="str">
        <f>'Erik Hennig'!E14</f>
        <v>d</v>
      </c>
      <c r="F16" s="19">
        <f>'Erik Hennig'!F14</f>
        <v>3.5</v>
      </c>
    </row>
    <row r="17" spans="1:6" x14ac:dyDescent="0.3">
      <c r="A17" s="22" t="str">
        <f>'Erik Hennig'!A15:C15</f>
        <v>Terminplan erstellen</v>
      </c>
      <c r="B17" s="22"/>
      <c r="C17" s="22"/>
      <c r="D17" s="19" t="str">
        <f>'Erik Hennig'!D15</f>
        <v>c</v>
      </c>
      <c r="E17" s="19" t="str">
        <f>'Erik Hennig'!E15</f>
        <v>d</v>
      </c>
      <c r="F17" s="19">
        <f>'Erik Hennig'!F15</f>
        <v>1</v>
      </c>
    </row>
    <row r="18" spans="1:6" x14ac:dyDescent="0.3">
      <c r="A18" s="22" t="str">
        <f>'Erik Hennig'!A16:C16</f>
        <v>Organisation</v>
      </c>
      <c r="B18" s="22"/>
      <c r="C18" s="22"/>
      <c r="D18" s="19">
        <f>'Erik Hennig'!D16</f>
        <v>0</v>
      </c>
      <c r="E18" s="19">
        <f>'Erik Hennig'!E16</f>
        <v>0</v>
      </c>
      <c r="F18" s="19">
        <f>'Erik Hennig'!F16</f>
        <v>1</v>
      </c>
    </row>
    <row r="19" spans="1:6" x14ac:dyDescent="0.3">
      <c r="A19" s="22">
        <f>'Erik Hennig'!A17:C17</f>
        <v>0</v>
      </c>
      <c r="B19" s="22"/>
      <c r="C19" s="22"/>
      <c r="D19" s="19">
        <f>'Erik Hennig'!D17</f>
        <v>0</v>
      </c>
      <c r="E19" s="19">
        <f>'Erik Hennig'!E17</f>
        <v>0</v>
      </c>
      <c r="F19" s="19">
        <f>'Erik Hennig'!F17</f>
        <v>0</v>
      </c>
    </row>
    <row r="20" spans="1:6" x14ac:dyDescent="0.3">
      <c r="A20" s="22">
        <f>'Erik Hennig'!A18:C18</f>
        <v>0</v>
      </c>
      <c r="B20" s="22"/>
      <c r="C20" s="22"/>
      <c r="D20" s="19">
        <f>'Erik Hennig'!D18</f>
        <v>0</v>
      </c>
      <c r="E20" s="19">
        <f>'Erik Hennig'!E18</f>
        <v>0</v>
      </c>
      <c r="F20" s="19">
        <f>'Erik Hennig'!F18</f>
        <v>0</v>
      </c>
    </row>
    <row r="21" spans="1:6" x14ac:dyDescent="0.3">
      <c r="A21" s="22">
        <f>'Erik Hennig'!A19:C19</f>
        <v>0</v>
      </c>
      <c r="B21" s="22"/>
      <c r="C21" s="22"/>
      <c r="D21" s="19">
        <f>'Erik Hennig'!D19</f>
        <v>0</v>
      </c>
      <c r="E21" s="19">
        <f>'Erik Hennig'!E19</f>
        <v>0</v>
      </c>
      <c r="F21" s="19">
        <f>'Erik Hennig'!F19</f>
        <v>0</v>
      </c>
    </row>
    <row r="22" spans="1:6" x14ac:dyDescent="0.3">
      <c r="A22" s="22">
        <f>'Erik Hennig'!A20:C20</f>
        <v>0</v>
      </c>
      <c r="B22" s="22"/>
      <c r="C22" s="22"/>
      <c r="D22" s="19">
        <f>'Erik Hennig'!D20</f>
        <v>0</v>
      </c>
      <c r="E22" s="19">
        <f>'Erik Hennig'!E20</f>
        <v>0</v>
      </c>
      <c r="F22" s="19">
        <f>'Erik Hennig'!F20</f>
        <v>0</v>
      </c>
    </row>
    <row r="23" spans="1:6" x14ac:dyDescent="0.3">
      <c r="A23" s="22">
        <f>'Erik Hennig'!A21:C21</f>
        <v>0</v>
      </c>
      <c r="B23" s="22"/>
      <c r="C23" s="22"/>
      <c r="D23" s="19">
        <f>'Erik Hennig'!D21</f>
        <v>0</v>
      </c>
      <c r="E23" s="19">
        <f>'Erik Hennig'!E21</f>
        <v>0</v>
      </c>
      <c r="F23" s="19">
        <f>'Erik Hennig'!F21</f>
        <v>0</v>
      </c>
    </row>
    <row r="24" spans="1:6" x14ac:dyDescent="0.3">
      <c r="A24" s="22">
        <f>'Erik Hennig'!A22:C22</f>
        <v>0</v>
      </c>
      <c r="B24" s="22"/>
      <c r="C24" s="22"/>
      <c r="D24" s="19">
        <f>'Erik Hennig'!D22</f>
        <v>0</v>
      </c>
      <c r="E24" s="19">
        <f>'Erik Hennig'!E22</f>
        <v>0</v>
      </c>
      <c r="F24" s="19">
        <f>'Erik Hennig'!F22</f>
        <v>0</v>
      </c>
    </row>
    <row r="25" spans="1:6" x14ac:dyDescent="0.3">
      <c r="A25" s="22">
        <f>'Erik Hennig'!A23:C23</f>
        <v>0</v>
      </c>
      <c r="B25" s="22"/>
      <c r="C25" s="22"/>
      <c r="D25" s="19">
        <f>'Erik Hennig'!D23</f>
        <v>0</v>
      </c>
      <c r="E25" s="19">
        <f>'Erik Hennig'!E23</f>
        <v>0</v>
      </c>
      <c r="F25" s="19">
        <f>'Erik Hennig'!F23</f>
        <v>0</v>
      </c>
    </row>
    <row r="26" spans="1:6" x14ac:dyDescent="0.3">
      <c r="A26" s="22">
        <f>'Erik Hennig'!A24:C24</f>
        <v>0</v>
      </c>
      <c r="B26" s="22"/>
      <c r="C26" s="22"/>
      <c r="D26" s="19">
        <f>'Erik Hennig'!D24</f>
        <v>0</v>
      </c>
      <c r="E26" s="19">
        <f>'Erik Hennig'!E24</f>
        <v>0</v>
      </c>
      <c r="F26" s="19">
        <f>'Erik Hennig'!F24</f>
        <v>0</v>
      </c>
    </row>
    <row r="27" spans="1:6" x14ac:dyDescent="0.3">
      <c r="A27" s="22">
        <f>'Erik Hennig'!A25:C25</f>
        <v>0</v>
      </c>
      <c r="B27" s="22"/>
      <c r="C27" s="22"/>
      <c r="D27" s="19">
        <f>'Erik Hennig'!D25</f>
        <v>0</v>
      </c>
      <c r="E27" s="19">
        <f>'Erik Hennig'!E25</f>
        <v>0</v>
      </c>
      <c r="F27" s="19">
        <f>'Erik Hennig'!F25</f>
        <v>0</v>
      </c>
    </row>
    <row r="28" spans="1:6" x14ac:dyDescent="0.3">
      <c r="A28" s="22">
        <f>'Erik Hennig'!A26:C26</f>
        <v>0</v>
      </c>
      <c r="B28" s="22"/>
      <c r="C28" s="22"/>
      <c r="D28" s="19">
        <f>'Erik Hennig'!D26</f>
        <v>0</v>
      </c>
      <c r="E28" s="19">
        <f>'Erik Hennig'!E26</f>
        <v>0</v>
      </c>
      <c r="F28" s="19">
        <f>'Erik Hennig'!F26</f>
        <v>0</v>
      </c>
    </row>
    <row r="31" spans="1:6" x14ac:dyDescent="0.3">
      <c r="A31" s="1" t="s">
        <v>21</v>
      </c>
      <c r="B31" s="23" t="s">
        <v>34</v>
      </c>
      <c r="C31" s="23"/>
      <c r="D31" s="1" t="s">
        <v>22</v>
      </c>
      <c r="E31" s="23" t="s">
        <v>40</v>
      </c>
      <c r="F31" s="23"/>
    </row>
    <row r="32" spans="1:6" x14ac:dyDescent="0.3">
      <c r="A32" s="24" t="s">
        <v>17</v>
      </c>
      <c r="B32" s="24"/>
      <c r="C32" s="24"/>
      <c r="D32" s="6" t="s">
        <v>18</v>
      </c>
      <c r="E32" s="6" t="s">
        <v>19</v>
      </c>
      <c r="F32" s="6" t="s">
        <v>20</v>
      </c>
    </row>
    <row r="33" spans="1:6" x14ac:dyDescent="0.3">
      <c r="A33" s="22" t="str">
        <f>'Marco Rempfer'!A12:C12</f>
        <v>Initiales Kundengespräch</v>
      </c>
      <c r="B33" s="22"/>
      <c r="C33" s="22"/>
      <c r="D33" s="19" t="str">
        <f>'Marco Rempfer'!D12</f>
        <v>?</v>
      </c>
      <c r="E33" s="19" t="str">
        <f>'Marco Rempfer'!E12</f>
        <v>?</v>
      </c>
      <c r="F33" s="19" t="str">
        <f>'Marco Rempfer'!F12</f>
        <v>?</v>
      </c>
    </row>
    <row r="34" spans="1:6" x14ac:dyDescent="0.3">
      <c r="A34" s="22" t="str">
        <f>'Marco Rempfer'!A13:C13</f>
        <v>Erarbeitung der notwendigen Softwarekomponenten</v>
      </c>
      <c r="B34" s="22"/>
      <c r="C34" s="22"/>
      <c r="D34" s="19" t="str">
        <f>'Marco Rempfer'!D13</f>
        <v>?</v>
      </c>
      <c r="E34" s="19" t="str">
        <f>'Marco Rempfer'!E13</f>
        <v>?</v>
      </c>
      <c r="F34" s="19" t="str">
        <f>'Marco Rempfer'!F13</f>
        <v>?</v>
      </c>
    </row>
    <row r="35" spans="1:6" x14ac:dyDescent="0.3">
      <c r="A35" s="22" t="str">
        <f>'Marco Rempfer'!A14:C14</f>
        <v>Recherche von Franworks und Tools</v>
      </c>
      <c r="B35" s="22"/>
      <c r="C35" s="22"/>
      <c r="D35" s="19" t="str">
        <f>'Marco Rempfer'!D14</f>
        <v>?</v>
      </c>
      <c r="E35" s="19" t="str">
        <f>'Marco Rempfer'!E14</f>
        <v>?</v>
      </c>
      <c r="F35" s="19" t="str">
        <f>'Marco Rempfer'!F14</f>
        <v>?</v>
      </c>
    </row>
    <row r="36" spans="1:6" x14ac:dyDescent="0.3">
      <c r="A36" s="22">
        <f>'Marco Rempfer'!A15:C15</f>
        <v>0</v>
      </c>
      <c r="B36" s="22"/>
      <c r="C36" s="22"/>
      <c r="D36" s="19">
        <f>'Marco Rempfer'!D15</f>
        <v>0</v>
      </c>
      <c r="E36" s="19">
        <f>'Marco Rempfer'!E15</f>
        <v>0</v>
      </c>
      <c r="F36" s="19">
        <f>'Marco Rempfer'!F15</f>
        <v>0</v>
      </c>
    </row>
    <row r="37" spans="1:6" x14ac:dyDescent="0.3">
      <c r="A37" s="22">
        <f>'Marco Rempfer'!A16:C16</f>
        <v>0</v>
      </c>
      <c r="B37" s="22"/>
      <c r="C37" s="22"/>
      <c r="D37" s="19">
        <f>'Marco Rempfer'!D16</f>
        <v>0</v>
      </c>
      <c r="E37" s="19">
        <f>'Marco Rempfer'!E16</f>
        <v>0</v>
      </c>
      <c r="F37" s="19">
        <f>'Marco Rempfer'!F16</f>
        <v>0</v>
      </c>
    </row>
    <row r="38" spans="1:6" x14ac:dyDescent="0.3">
      <c r="A38" s="22">
        <f>'Marco Rempfer'!A17:C17</f>
        <v>0</v>
      </c>
      <c r="B38" s="22"/>
      <c r="C38" s="22"/>
      <c r="D38" s="19">
        <f>'Marco Rempfer'!D17</f>
        <v>0</v>
      </c>
      <c r="E38" s="19">
        <f>'Marco Rempfer'!E17</f>
        <v>0</v>
      </c>
      <c r="F38" s="19">
        <f>'Marco Rempfer'!F17</f>
        <v>0</v>
      </c>
    </row>
    <row r="39" spans="1:6" x14ac:dyDescent="0.3">
      <c r="A39" s="22">
        <f>'Marco Rempfer'!A18:C18</f>
        <v>0</v>
      </c>
      <c r="B39" s="22"/>
      <c r="C39" s="22"/>
      <c r="D39" s="19">
        <f>'Marco Rempfer'!D18</f>
        <v>0</v>
      </c>
      <c r="E39" s="19">
        <f>'Marco Rempfer'!E18</f>
        <v>0</v>
      </c>
      <c r="F39" s="19">
        <f>'Marco Rempfer'!F18</f>
        <v>0</v>
      </c>
    </row>
    <row r="40" spans="1:6" x14ac:dyDescent="0.3">
      <c r="A40" s="22">
        <f>'Marco Rempfer'!A19:C19</f>
        <v>0</v>
      </c>
      <c r="B40" s="22"/>
      <c r="C40" s="22"/>
      <c r="D40" s="19">
        <f>'Marco Rempfer'!D19</f>
        <v>0</v>
      </c>
      <c r="E40" s="19">
        <f>'Marco Rempfer'!E19</f>
        <v>0</v>
      </c>
      <c r="F40" s="19">
        <f>'Marco Rempfer'!F19</f>
        <v>0</v>
      </c>
    </row>
    <row r="41" spans="1:6" x14ac:dyDescent="0.3">
      <c r="A41" s="22">
        <f>'Marco Rempfer'!A20:C20</f>
        <v>0</v>
      </c>
      <c r="B41" s="22"/>
      <c r="C41" s="22"/>
      <c r="D41" s="19">
        <f>'Marco Rempfer'!D20</f>
        <v>0</v>
      </c>
      <c r="E41" s="19">
        <f>'Marco Rempfer'!E20</f>
        <v>0</v>
      </c>
      <c r="F41" s="19">
        <f>'Marco Rempfer'!F20</f>
        <v>0</v>
      </c>
    </row>
    <row r="42" spans="1:6" x14ac:dyDescent="0.3">
      <c r="A42" s="22">
        <f>'Marco Rempfer'!A21:C21</f>
        <v>0</v>
      </c>
      <c r="B42" s="22"/>
      <c r="C42" s="22"/>
      <c r="D42" s="19">
        <f>'Marco Rempfer'!D21</f>
        <v>0</v>
      </c>
      <c r="E42" s="19">
        <f>'Marco Rempfer'!E21</f>
        <v>0</v>
      </c>
      <c r="F42" s="19">
        <f>'Marco Rempfer'!F21</f>
        <v>0</v>
      </c>
    </row>
    <row r="43" spans="1:6" x14ac:dyDescent="0.3">
      <c r="A43" s="22">
        <f>'Marco Rempfer'!A22:C22</f>
        <v>0</v>
      </c>
      <c r="B43" s="22"/>
      <c r="C43" s="22"/>
      <c r="D43" s="19">
        <f>'Marco Rempfer'!D22</f>
        <v>0</v>
      </c>
      <c r="E43" s="19">
        <f>'Marco Rempfer'!E22</f>
        <v>0</v>
      </c>
      <c r="F43" s="19">
        <f>'Marco Rempfer'!F22</f>
        <v>0</v>
      </c>
    </row>
    <row r="44" spans="1:6" x14ac:dyDescent="0.3">
      <c r="A44" s="22">
        <f>'Marco Rempfer'!A23:C23</f>
        <v>0</v>
      </c>
      <c r="B44" s="22"/>
      <c r="C44" s="22"/>
      <c r="D44" s="19">
        <f>'Marco Rempfer'!D23</f>
        <v>0</v>
      </c>
      <c r="E44" s="19">
        <f>'Marco Rempfer'!E23</f>
        <v>0</v>
      </c>
      <c r="F44" s="19">
        <f>'Marco Rempfer'!F23</f>
        <v>0</v>
      </c>
    </row>
    <row r="45" spans="1:6" x14ac:dyDescent="0.3">
      <c r="A45" s="22">
        <f>'Marco Rempfer'!A24:C24</f>
        <v>0</v>
      </c>
      <c r="B45" s="22"/>
      <c r="C45" s="22"/>
      <c r="D45" s="19">
        <f>'Marco Rempfer'!D24</f>
        <v>0</v>
      </c>
      <c r="E45" s="19">
        <f>'Marco Rempfer'!E24</f>
        <v>0</v>
      </c>
      <c r="F45" s="19">
        <f>'Marco Rempfer'!F24</f>
        <v>0</v>
      </c>
    </row>
    <row r="46" spans="1:6" x14ac:dyDescent="0.3">
      <c r="A46" s="11"/>
      <c r="B46" s="11"/>
      <c r="C46" s="11"/>
      <c r="D46" s="12"/>
      <c r="E46" s="12"/>
      <c r="F46" s="12"/>
    </row>
    <row r="48" spans="1:6" x14ac:dyDescent="0.3">
      <c r="A48" s="1" t="s">
        <v>21</v>
      </c>
      <c r="B48" s="23" t="s">
        <v>41</v>
      </c>
      <c r="C48" s="23"/>
      <c r="D48" s="1" t="s">
        <v>22</v>
      </c>
      <c r="E48" s="23" t="s">
        <v>42</v>
      </c>
      <c r="F48" s="23"/>
    </row>
    <row r="49" spans="1:6" x14ac:dyDescent="0.3">
      <c r="A49" s="24" t="s">
        <v>17</v>
      </c>
      <c r="B49" s="24"/>
      <c r="C49" s="24"/>
      <c r="D49" s="9" t="s">
        <v>18</v>
      </c>
      <c r="E49" s="9" t="s">
        <v>19</v>
      </c>
      <c r="F49" s="9" t="s">
        <v>20</v>
      </c>
    </row>
    <row r="50" spans="1:6" x14ac:dyDescent="0.3">
      <c r="A50" s="22" t="str">
        <f>'Achim Groß'!A12:C12</f>
        <v>Meeting: Projektbeginn</v>
      </c>
      <c r="B50" s="22"/>
      <c r="C50" s="22"/>
      <c r="D50" s="19" t="str">
        <f>'Achim Groß'!D12</f>
        <v>c</v>
      </c>
      <c r="E50" s="19" t="str">
        <f>'Achim Groß'!E12</f>
        <v>d</v>
      </c>
      <c r="F50" s="19">
        <f>'Achim Groß'!F12</f>
        <v>4</v>
      </c>
    </row>
    <row r="51" spans="1:6" x14ac:dyDescent="0.3">
      <c r="A51" s="22" t="str">
        <f>'Achim Groß'!A13:C13</f>
        <v>Meeting: Aufgabenverteilung, Lösungsansatz</v>
      </c>
      <c r="B51" s="22"/>
      <c r="C51" s="22"/>
      <c r="D51" s="19" t="str">
        <f>'Achim Groß'!D13</f>
        <v>d</v>
      </c>
      <c r="E51" s="19" t="str">
        <f>'Achim Groß'!E13</f>
        <v>c</v>
      </c>
      <c r="F51" s="19">
        <f>'Achim Groß'!F13</f>
        <v>1</v>
      </c>
    </row>
    <row r="52" spans="1:6" x14ac:dyDescent="0.3">
      <c r="A52" s="22" t="str">
        <f>'Achim Groß'!A14:C14</f>
        <v>Projektzielsetzung</v>
      </c>
      <c r="B52" s="22"/>
      <c r="C52" s="22"/>
      <c r="D52" s="19" t="str">
        <f>'Achim Groß'!D14</f>
        <v>b</v>
      </c>
      <c r="E52" s="19" t="str">
        <f>'Achim Groß'!E14</f>
        <v>d</v>
      </c>
      <c r="F52" s="19">
        <f>'Achim Groß'!F14</f>
        <v>1</v>
      </c>
    </row>
    <row r="53" spans="1:6" x14ac:dyDescent="0.3">
      <c r="A53" s="22" t="str">
        <f>'Achim Groß'!A15:C15</f>
        <v>Absprache+Einrichtung Tools</v>
      </c>
      <c r="B53" s="22"/>
      <c r="C53" s="22"/>
      <c r="D53" s="19" t="str">
        <f>'Achim Groß'!D15</f>
        <v>c</v>
      </c>
      <c r="E53" s="19" t="str">
        <f>'Achim Groß'!E15</f>
        <v>c</v>
      </c>
      <c r="F53" s="19">
        <f>'Achim Groß'!F15</f>
        <v>1</v>
      </c>
    </row>
    <row r="54" spans="1:6" x14ac:dyDescent="0.3">
      <c r="A54" s="22">
        <f>'Achim Groß'!A16:C16</f>
        <v>0</v>
      </c>
      <c r="B54" s="22"/>
      <c r="C54" s="22"/>
      <c r="D54" s="19">
        <f>'Achim Groß'!D16</f>
        <v>0</v>
      </c>
      <c r="E54" s="19">
        <f>'Achim Groß'!E16</f>
        <v>0</v>
      </c>
      <c r="F54" s="19">
        <f>'Achim Groß'!F16</f>
        <v>0</v>
      </c>
    </row>
    <row r="55" spans="1:6" x14ac:dyDescent="0.3">
      <c r="A55" s="22">
        <f>'Achim Groß'!A17:C17</f>
        <v>0</v>
      </c>
      <c r="B55" s="22"/>
      <c r="C55" s="22"/>
      <c r="D55" s="19">
        <f>'Achim Groß'!D17</f>
        <v>0</v>
      </c>
      <c r="E55" s="19">
        <f>'Achim Groß'!E17</f>
        <v>0</v>
      </c>
      <c r="F55" s="19">
        <f>'Achim Groß'!F17</f>
        <v>0</v>
      </c>
    </row>
    <row r="56" spans="1:6" x14ac:dyDescent="0.3">
      <c r="A56" s="22">
        <f>'Achim Groß'!A18:C18</f>
        <v>0</v>
      </c>
      <c r="B56" s="22"/>
      <c r="C56" s="22"/>
      <c r="D56" s="19">
        <f>'Achim Groß'!D18</f>
        <v>0</v>
      </c>
      <c r="E56" s="19">
        <f>'Achim Groß'!E18</f>
        <v>0</v>
      </c>
      <c r="F56" s="19">
        <f>'Achim Groß'!F18</f>
        <v>0</v>
      </c>
    </row>
    <row r="57" spans="1:6" x14ac:dyDescent="0.3">
      <c r="A57" s="22">
        <f>'Achim Groß'!A19:C19</f>
        <v>0</v>
      </c>
      <c r="B57" s="22"/>
      <c r="C57" s="22"/>
      <c r="D57" s="19">
        <f>'Achim Groß'!D19</f>
        <v>0</v>
      </c>
      <c r="E57" s="19">
        <f>'Achim Groß'!E19</f>
        <v>0</v>
      </c>
      <c r="F57" s="19">
        <f>'Achim Groß'!F19</f>
        <v>0</v>
      </c>
    </row>
    <row r="58" spans="1:6" x14ac:dyDescent="0.3">
      <c r="A58" s="22">
        <f>'Achim Groß'!A20:C20</f>
        <v>0</v>
      </c>
      <c r="B58" s="22"/>
      <c r="C58" s="22"/>
      <c r="D58" s="19">
        <f>'Achim Groß'!D20</f>
        <v>0</v>
      </c>
      <c r="E58" s="19">
        <f>'Achim Groß'!E20</f>
        <v>0</v>
      </c>
      <c r="F58" s="19">
        <f>'Achim Groß'!F20</f>
        <v>0</v>
      </c>
    </row>
    <row r="59" spans="1:6" x14ac:dyDescent="0.3">
      <c r="A59" s="22">
        <f>'Achim Groß'!A21:C21</f>
        <v>0</v>
      </c>
      <c r="B59" s="22"/>
      <c r="C59" s="22"/>
      <c r="D59" s="19">
        <f>'Achim Groß'!D21</f>
        <v>0</v>
      </c>
      <c r="E59" s="19">
        <f>'Achim Groß'!E21</f>
        <v>0</v>
      </c>
      <c r="F59" s="19">
        <f>'Achim Groß'!F21</f>
        <v>0</v>
      </c>
    </row>
    <row r="60" spans="1:6" x14ac:dyDescent="0.3">
      <c r="A60" s="22">
        <f>'Achim Groß'!A22:C22</f>
        <v>0</v>
      </c>
      <c r="B60" s="22"/>
      <c r="C60" s="22"/>
      <c r="D60" s="19">
        <f>'Achim Groß'!D22</f>
        <v>0</v>
      </c>
      <c r="E60" s="19">
        <f>'Achim Groß'!E22</f>
        <v>0</v>
      </c>
      <c r="F60" s="19">
        <f>'Achim Groß'!F22</f>
        <v>0</v>
      </c>
    </row>
    <row r="61" spans="1:6" x14ac:dyDescent="0.3">
      <c r="A61" s="22">
        <f>'Achim Groß'!A23:C23</f>
        <v>0</v>
      </c>
      <c r="B61" s="22"/>
      <c r="C61" s="22"/>
      <c r="D61" s="19">
        <f>'Achim Groß'!D23</f>
        <v>0</v>
      </c>
      <c r="E61" s="19">
        <f>'Achim Groß'!E23</f>
        <v>0</v>
      </c>
      <c r="F61" s="19">
        <f>'Achim Groß'!F23</f>
        <v>0</v>
      </c>
    </row>
    <row r="62" spans="1:6" x14ac:dyDescent="0.3">
      <c r="A62" s="22">
        <f>'Achim Groß'!A24:C24</f>
        <v>0</v>
      </c>
      <c r="B62" s="22"/>
      <c r="C62" s="22"/>
      <c r="D62" s="19">
        <f>'Achim Groß'!D24</f>
        <v>0</v>
      </c>
      <c r="E62" s="19">
        <f>'Achim Groß'!E24</f>
        <v>0</v>
      </c>
      <c r="F62" s="19">
        <f>'Achim Groß'!F24</f>
        <v>0</v>
      </c>
    </row>
    <row r="63" spans="1:6" x14ac:dyDescent="0.3">
      <c r="A63" s="11"/>
      <c r="B63" s="11"/>
      <c r="C63" s="11"/>
      <c r="D63" s="12"/>
      <c r="E63" s="12"/>
      <c r="F63" s="12"/>
    </row>
    <row r="65" spans="1:6" x14ac:dyDescent="0.3">
      <c r="A65" s="1" t="s">
        <v>21</v>
      </c>
      <c r="B65" s="23" t="s">
        <v>35</v>
      </c>
      <c r="C65" s="23"/>
      <c r="D65" s="1" t="s">
        <v>22</v>
      </c>
      <c r="E65" s="23" t="s">
        <v>23</v>
      </c>
      <c r="F65" s="23"/>
    </row>
    <row r="66" spans="1:6" x14ac:dyDescent="0.3">
      <c r="A66" s="24" t="s">
        <v>17</v>
      </c>
      <c r="B66" s="24"/>
      <c r="C66" s="24"/>
      <c r="D66" s="6" t="s">
        <v>18</v>
      </c>
      <c r="E66" s="6" t="s">
        <v>19</v>
      </c>
      <c r="F66" s="6" t="s">
        <v>20</v>
      </c>
    </row>
    <row r="67" spans="1:6" x14ac:dyDescent="0.3">
      <c r="A67" s="22">
        <f>'Benny Gerlach'!A12:C12</f>
        <v>0</v>
      </c>
      <c r="B67" s="22"/>
      <c r="C67" s="22"/>
      <c r="D67" s="19">
        <f>'Benny Gerlach'!D12</f>
        <v>0</v>
      </c>
      <c r="E67" s="19">
        <f>'Benny Gerlach'!E12</f>
        <v>0</v>
      </c>
      <c r="F67" s="19">
        <f>'Benny Gerlach'!F12</f>
        <v>0</v>
      </c>
    </row>
    <row r="68" spans="1:6" x14ac:dyDescent="0.3">
      <c r="A68" s="22">
        <f>'Benny Gerlach'!A13:C13</f>
        <v>0</v>
      </c>
      <c r="B68" s="22"/>
      <c r="C68" s="22"/>
      <c r="D68" s="19">
        <f>'Benny Gerlach'!D13</f>
        <v>0</v>
      </c>
      <c r="E68" s="19">
        <f>'Benny Gerlach'!E13</f>
        <v>0</v>
      </c>
      <c r="F68" s="19">
        <f>'Benny Gerlach'!F13</f>
        <v>0</v>
      </c>
    </row>
    <row r="69" spans="1:6" x14ac:dyDescent="0.3">
      <c r="A69" s="22">
        <f>'Benny Gerlach'!A14:C14</f>
        <v>0</v>
      </c>
      <c r="B69" s="22"/>
      <c r="C69" s="22"/>
      <c r="D69" s="19">
        <f>'Benny Gerlach'!D14</f>
        <v>0</v>
      </c>
      <c r="E69" s="19">
        <f>'Benny Gerlach'!E14</f>
        <v>0</v>
      </c>
      <c r="F69" s="19">
        <f>'Benny Gerlach'!F14</f>
        <v>0</v>
      </c>
    </row>
    <row r="70" spans="1:6" x14ac:dyDescent="0.3">
      <c r="A70" s="22">
        <f>'Benny Gerlach'!A15:C15</f>
        <v>0</v>
      </c>
      <c r="B70" s="22"/>
      <c r="C70" s="22"/>
      <c r="D70" s="19">
        <f>'Benny Gerlach'!D15</f>
        <v>0</v>
      </c>
      <c r="E70" s="19">
        <f>'Benny Gerlach'!E15</f>
        <v>0</v>
      </c>
      <c r="F70" s="19">
        <f>'Benny Gerlach'!F15</f>
        <v>0</v>
      </c>
    </row>
    <row r="71" spans="1:6" x14ac:dyDescent="0.3">
      <c r="A71" s="22">
        <f>'Benny Gerlach'!A16:C16</f>
        <v>0</v>
      </c>
      <c r="B71" s="22"/>
      <c r="C71" s="22"/>
      <c r="D71" s="19">
        <f>'Benny Gerlach'!D16</f>
        <v>0</v>
      </c>
      <c r="E71" s="19">
        <f>'Benny Gerlach'!E16</f>
        <v>0</v>
      </c>
      <c r="F71" s="19">
        <f>'Benny Gerlach'!F16</f>
        <v>0</v>
      </c>
    </row>
    <row r="72" spans="1:6" x14ac:dyDescent="0.3">
      <c r="A72" s="22">
        <f>'Benny Gerlach'!A17:C17</f>
        <v>0</v>
      </c>
      <c r="B72" s="22"/>
      <c r="C72" s="22"/>
      <c r="D72" s="19">
        <f>'Benny Gerlach'!D17</f>
        <v>0</v>
      </c>
      <c r="E72" s="19">
        <f>'Benny Gerlach'!E17</f>
        <v>0</v>
      </c>
      <c r="F72" s="19">
        <f>'Benny Gerlach'!F17</f>
        <v>0</v>
      </c>
    </row>
    <row r="73" spans="1:6" x14ac:dyDescent="0.3">
      <c r="A73" s="22">
        <f>'Benny Gerlach'!A18:C18</f>
        <v>0</v>
      </c>
      <c r="B73" s="22"/>
      <c r="C73" s="22"/>
      <c r="D73" s="19">
        <f>'Benny Gerlach'!D18</f>
        <v>0</v>
      </c>
      <c r="E73" s="19">
        <f>'Benny Gerlach'!E18</f>
        <v>0</v>
      </c>
      <c r="F73" s="19">
        <f>'Benny Gerlach'!F18</f>
        <v>0</v>
      </c>
    </row>
    <row r="74" spans="1:6" x14ac:dyDescent="0.3">
      <c r="A74" s="22">
        <f>'Benny Gerlach'!A19:C19</f>
        <v>0</v>
      </c>
      <c r="B74" s="22"/>
      <c r="C74" s="22"/>
      <c r="D74" s="19">
        <f>'Benny Gerlach'!D19</f>
        <v>0</v>
      </c>
      <c r="E74" s="19">
        <f>'Benny Gerlach'!E19</f>
        <v>0</v>
      </c>
      <c r="F74" s="19">
        <f>'Benny Gerlach'!F19</f>
        <v>0</v>
      </c>
    </row>
    <row r="75" spans="1:6" x14ac:dyDescent="0.3">
      <c r="A75" s="22">
        <f>'Benny Gerlach'!A20:C20</f>
        <v>0</v>
      </c>
      <c r="B75" s="22"/>
      <c r="C75" s="22"/>
      <c r="D75" s="19">
        <f>'Benny Gerlach'!D20</f>
        <v>0</v>
      </c>
      <c r="E75" s="19">
        <f>'Benny Gerlach'!E20</f>
        <v>0</v>
      </c>
      <c r="F75" s="19">
        <f>'Benny Gerlach'!F20</f>
        <v>0</v>
      </c>
    </row>
    <row r="76" spans="1:6" x14ac:dyDescent="0.3">
      <c r="A76" s="22">
        <f>'Benny Gerlach'!A21:C21</f>
        <v>0</v>
      </c>
      <c r="B76" s="22"/>
      <c r="C76" s="22"/>
      <c r="D76" s="19">
        <f>'Benny Gerlach'!D21</f>
        <v>0</v>
      </c>
      <c r="E76" s="19">
        <f>'Benny Gerlach'!E21</f>
        <v>0</v>
      </c>
      <c r="F76" s="19">
        <f>'Benny Gerlach'!F21</f>
        <v>0</v>
      </c>
    </row>
    <row r="77" spans="1:6" x14ac:dyDescent="0.3">
      <c r="A77" s="22">
        <f>'Benny Gerlach'!A22:C22</f>
        <v>0</v>
      </c>
      <c r="B77" s="22"/>
      <c r="C77" s="22"/>
      <c r="D77" s="19">
        <f>'Benny Gerlach'!D22</f>
        <v>0</v>
      </c>
      <c r="E77" s="19">
        <f>'Benny Gerlach'!E22</f>
        <v>0</v>
      </c>
      <c r="F77" s="19">
        <f>'Benny Gerlach'!F22</f>
        <v>0</v>
      </c>
    </row>
    <row r="78" spans="1:6" x14ac:dyDescent="0.3">
      <c r="A78" s="22">
        <f>'Benny Gerlach'!A23:C23</f>
        <v>0</v>
      </c>
      <c r="B78" s="22"/>
      <c r="C78" s="22"/>
      <c r="D78" s="19">
        <f>'Benny Gerlach'!D23</f>
        <v>0</v>
      </c>
      <c r="E78" s="19">
        <f>'Benny Gerlach'!E23</f>
        <v>0</v>
      </c>
      <c r="F78" s="19">
        <f>'Benny Gerlach'!F23</f>
        <v>0</v>
      </c>
    </row>
    <row r="79" spans="1:6" x14ac:dyDescent="0.3">
      <c r="A79" s="22">
        <f>'Benny Gerlach'!A24:C24</f>
        <v>0</v>
      </c>
      <c r="B79" s="22"/>
      <c r="C79" s="22"/>
      <c r="D79" s="19">
        <f>'Benny Gerlach'!D24</f>
        <v>0</v>
      </c>
      <c r="E79" s="19">
        <f>'Benny Gerlach'!E24</f>
        <v>0</v>
      </c>
      <c r="F79" s="19">
        <f>'Benny Gerlach'!F24</f>
        <v>0</v>
      </c>
    </row>
    <row r="82" spans="1:6" x14ac:dyDescent="0.3">
      <c r="A82" s="1" t="s">
        <v>21</v>
      </c>
      <c r="B82" s="23" t="s">
        <v>36</v>
      </c>
      <c r="C82" s="23"/>
      <c r="D82" s="1" t="s">
        <v>22</v>
      </c>
      <c r="E82" s="23" t="s">
        <v>37</v>
      </c>
      <c r="F82" s="23"/>
    </row>
    <row r="83" spans="1:6" x14ac:dyDescent="0.3">
      <c r="A83" s="24" t="s">
        <v>17</v>
      </c>
      <c r="B83" s="24"/>
      <c r="C83" s="24"/>
      <c r="D83" s="6" t="s">
        <v>18</v>
      </c>
      <c r="E83" s="6" t="s">
        <v>19</v>
      </c>
      <c r="F83" s="6" t="s">
        <v>20</v>
      </c>
    </row>
    <row r="84" spans="1:6" x14ac:dyDescent="0.3">
      <c r="A84" s="22">
        <f>'Lukas Niedergriese'!A12:C12</f>
        <v>0</v>
      </c>
      <c r="B84" s="22"/>
      <c r="C84" s="22"/>
      <c r="D84" s="19">
        <f>'Lukas Niedergriese'!D12</f>
        <v>0</v>
      </c>
      <c r="E84" s="19">
        <f>'Lukas Niedergriese'!E12</f>
        <v>0</v>
      </c>
      <c r="F84" s="19">
        <f>'Lukas Niedergriese'!F12</f>
        <v>0</v>
      </c>
    </row>
    <row r="85" spans="1:6" x14ac:dyDescent="0.3">
      <c r="A85" s="22">
        <f>'Lukas Niedergriese'!A13:C13</f>
        <v>0</v>
      </c>
      <c r="B85" s="22"/>
      <c r="C85" s="22"/>
      <c r="D85" s="19">
        <f>'Lukas Niedergriese'!D13</f>
        <v>0</v>
      </c>
      <c r="E85" s="19">
        <f>'Lukas Niedergriese'!E13</f>
        <v>0</v>
      </c>
      <c r="F85" s="19">
        <f>'Lukas Niedergriese'!F13</f>
        <v>0</v>
      </c>
    </row>
    <row r="86" spans="1:6" x14ac:dyDescent="0.3">
      <c r="A86" s="22">
        <f>'Lukas Niedergriese'!A14:C14</f>
        <v>0</v>
      </c>
      <c r="B86" s="22"/>
      <c r="C86" s="22"/>
      <c r="D86" s="19">
        <f>'Lukas Niedergriese'!D14</f>
        <v>0</v>
      </c>
      <c r="E86" s="19">
        <f>'Lukas Niedergriese'!E14</f>
        <v>0</v>
      </c>
      <c r="F86" s="19">
        <f>'Lukas Niedergriese'!F14</f>
        <v>0</v>
      </c>
    </row>
    <row r="87" spans="1:6" x14ac:dyDescent="0.3">
      <c r="A87" s="22">
        <f>'Lukas Niedergriese'!A15:C15</f>
        <v>0</v>
      </c>
      <c r="B87" s="22"/>
      <c r="C87" s="22"/>
      <c r="D87" s="19">
        <f>'Lukas Niedergriese'!D15</f>
        <v>0</v>
      </c>
      <c r="E87" s="19">
        <f>'Lukas Niedergriese'!E15</f>
        <v>0</v>
      </c>
      <c r="F87" s="19">
        <f>'Lukas Niedergriese'!F15</f>
        <v>0</v>
      </c>
    </row>
    <row r="88" spans="1:6" x14ac:dyDescent="0.3">
      <c r="A88" s="22">
        <f>'Lukas Niedergriese'!A16:C16</f>
        <v>0</v>
      </c>
      <c r="B88" s="22"/>
      <c r="C88" s="22"/>
      <c r="D88" s="19">
        <f>'Lukas Niedergriese'!D16</f>
        <v>0</v>
      </c>
      <c r="E88" s="19">
        <f>'Lukas Niedergriese'!E16</f>
        <v>0</v>
      </c>
      <c r="F88" s="19">
        <f>'Lukas Niedergriese'!F16</f>
        <v>0</v>
      </c>
    </row>
    <row r="89" spans="1:6" x14ac:dyDescent="0.3">
      <c r="A89" s="22">
        <f>'Lukas Niedergriese'!A17:C17</f>
        <v>0</v>
      </c>
      <c r="B89" s="22"/>
      <c r="C89" s="22"/>
      <c r="D89" s="19">
        <f>'Lukas Niedergriese'!D17</f>
        <v>0</v>
      </c>
      <c r="E89" s="19">
        <f>'Lukas Niedergriese'!E17</f>
        <v>0</v>
      </c>
      <c r="F89" s="19">
        <f>'Lukas Niedergriese'!F17</f>
        <v>0</v>
      </c>
    </row>
    <row r="90" spans="1:6" x14ac:dyDescent="0.3">
      <c r="A90" s="22">
        <f>'Lukas Niedergriese'!A18:C18</f>
        <v>0</v>
      </c>
      <c r="B90" s="22"/>
      <c r="C90" s="22"/>
      <c r="D90" s="19">
        <f>'Lukas Niedergriese'!D18</f>
        <v>0</v>
      </c>
      <c r="E90" s="19">
        <f>'Lukas Niedergriese'!E18</f>
        <v>0</v>
      </c>
      <c r="F90" s="19">
        <f>'Lukas Niedergriese'!F18</f>
        <v>0</v>
      </c>
    </row>
    <row r="91" spans="1:6" x14ac:dyDescent="0.3">
      <c r="A91" s="22">
        <f>'Lukas Niedergriese'!A19:C19</f>
        <v>0</v>
      </c>
      <c r="B91" s="22"/>
      <c r="C91" s="22"/>
      <c r="D91" s="19">
        <f>'Lukas Niedergriese'!D19</f>
        <v>0</v>
      </c>
      <c r="E91" s="19">
        <f>'Lukas Niedergriese'!E19</f>
        <v>0</v>
      </c>
      <c r="F91" s="19">
        <f>'Lukas Niedergriese'!F19</f>
        <v>0</v>
      </c>
    </row>
    <row r="92" spans="1:6" x14ac:dyDescent="0.3">
      <c r="A92" s="22">
        <f>'Lukas Niedergriese'!A20:C20</f>
        <v>0</v>
      </c>
      <c r="B92" s="22"/>
      <c r="C92" s="22"/>
      <c r="D92" s="19">
        <f>'Lukas Niedergriese'!D20</f>
        <v>0</v>
      </c>
      <c r="E92" s="19">
        <f>'Lukas Niedergriese'!E20</f>
        <v>0</v>
      </c>
      <c r="F92" s="19">
        <f>'Lukas Niedergriese'!F20</f>
        <v>0</v>
      </c>
    </row>
    <row r="93" spans="1:6" x14ac:dyDescent="0.3">
      <c r="A93" s="22">
        <f>'Lukas Niedergriese'!A21:C21</f>
        <v>0</v>
      </c>
      <c r="B93" s="22"/>
      <c r="C93" s="22"/>
      <c r="D93" s="19">
        <f>'Lukas Niedergriese'!D21</f>
        <v>0</v>
      </c>
      <c r="E93" s="19">
        <f>'Lukas Niedergriese'!E21</f>
        <v>0</v>
      </c>
      <c r="F93" s="19">
        <f>'Lukas Niedergriese'!F21</f>
        <v>0</v>
      </c>
    </row>
    <row r="94" spans="1:6" x14ac:dyDescent="0.3">
      <c r="A94" s="22">
        <f>'Lukas Niedergriese'!A22:C22</f>
        <v>0</v>
      </c>
      <c r="B94" s="22"/>
      <c r="C94" s="22"/>
      <c r="D94" s="19">
        <f>'Lukas Niedergriese'!D22</f>
        <v>0</v>
      </c>
      <c r="E94" s="19">
        <f>'Lukas Niedergriese'!E22</f>
        <v>0</v>
      </c>
      <c r="F94" s="19">
        <f>'Lukas Niedergriese'!F22</f>
        <v>0</v>
      </c>
    </row>
    <row r="95" spans="1:6" x14ac:dyDescent="0.3">
      <c r="A95" s="22">
        <f>'Lukas Niedergriese'!A23:C23</f>
        <v>0</v>
      </c>
      <c r="B95" s="22"/>
      <c r="C95" s="22"/>
      <c r="D95" s="19">
        <f>'Lukas Niedergriese'!D23</f>
        <v>0</v>
      </c>
      <c r="E95" s="19">
        <f>'Lukas Niedergriese'!E23</f>
        <v>0</v>
      </c>
      <c r="F95" s="19">
        <f>'Lukas Niedergriese'!F23</f>
        <v>0</v>
      </c>
    </row>
    <row r="96" spans="1:6" x14ac:dyDescent="0.3">
      <c r="A96" s="22">
        <f>'Lukas Niedergriese'!A24:C24</f>
        <v>0</v>
      </c>
      <c r="B96" s="22"/>
      <c r="C96" s="22"/>
      <c r="D96" s="19">
        <f>'Lukas Niedergriese'!D24</f>
        <v>0</v>
      </c>
      <c r="E96" s="19">
        <f>'Lukas Niedergriese'!E24</f>
        <v>0</v>
      </c>
      <c r="F96" s="19">
        <f>'Lukas Niedergriese'!F24</f>
        <v>0</v>
      </c>
    </row>
    <row r="98" spans="1:6" x14ac:dyDescent="0.3">
      <c r="A98" s="1" t="s">
        <v>21</v>
      </c>
      <c r="B98" s="23" t="s">
        <v>38</v>
      </c>
      <c r="C98" s="23"/>
      <c r="D98" s="1" t="s">
        <v>22</v>
      </c>
      <c r="E98" s="23" t="s">
        <v>24</v>
      </c>
      <c r="F98" s="23"/>
    </row>
    <row r="99" spans="1:6" x14ac:dyDescent="0.3">
      <c r="A99" s="24" t="s">
        <v>17</v>
      </c>
      <c r="B99" s="24"/>
      <c r="C99" s="24"/>
      <c r="D99" s="6" t="s">
        <v>18</v>
      </c>
      <c r="E99" s="6" t="s">
        <v>19</v>
      </c>
      <c r="F99" s="6" t="s">
        <v>20</v>
      </c>
    </row>
    <row r="100" spans="1:6" x14ac:dyDescent="0.3">
      <c r="A100" s="22" t="str">
        <f>'Tobias Reis'!A12:C12</f>
        <v>Erstes Gruppenmeeting: Aufgaben verteilen, Überblick verschaffen</v>
      </c>
      <c r="B100" s="22"/>
      <c r="C100" s="22"/>
      <c r="D100" s="19" t="str">
        <f>'Tobias Reis'!D12</f>
        <v>c</v>
      </c>
      <c r="E100" s="19" t="str">
        <f>'Tobias Reis'!E12</f>
        <v>d</v>
      </c>
      <c r="F100" s="19">
        <f>'Tobias Reis'!F12</f>
        <v>3</v>
      </c>
    </row>
    <row r="101" spans="1:6" x14ac:dyDescent="0.3">
      <c r="A101" s="22" t="str">
        <f>'Tobias Reis'!A13:C13</f>
        <v>Risikoanalyse erstellen</v>
      </c>
      <c r="B101" s="22"/>
      <c r="C101" s="22"/>
      <c r="D101" s="19" t="str">
        <f>'Tobias Reis'!D13</f>
        <v>c</v>
      </c>
      <c r="E101" s="19" t="str">
        <f>'Tobias Reis'!E13</f>
        <v>d</v>
      </c>
      <c r="F101" s="19">
        <f>'Tobias Reis'!F13</f>
        <v>1.5</v>
      </c>
    </row>
    <row r="102" spans="1:6" x14ac:dyDescent="0.3">
      <c r="A102" s="22" t="str">
        <f>'Tobias Reis'!A14:C14</f>
        <v>Rollenverteilung erstellen</v>
      </c>
      <c r="B102" s="22"/>
      <c r="C102" s="22"/>
      <c r="D102" s="19" t="str">
        <f>'Tobias Reis'!D14</f>
        <v>e</v>
      </c>
      <c r="E102" s="19" t="str">
        <f>'Tobias Reis'!E14</f>
        <v>e</v>
      </c>
      <c r="F102" s="19">
        <f>'Tobias Reis'!F14</f>
        <v>0.5</v>
      </c>
    </row>
    <row r="103" spans="1:6" x14ac:dyDescent="0.3">
      <c r="A103" s="22" t="str">
        <f>'Tobias Reis'!A15:C15</f>
        <v>Internetpräsenz ersrtellen (Homepage)</v>
      </c>
      <c r="B103" s="22"/>
      <c r="C103" s="22"/>
      <c r="D103" s="19" t="str">
        <f>'Tobias Reis'!D15</f>
        <v>c</v>
      </c>
      <c r="E103" s="19" t="str">
        <f>'Tobias Reis'!E15</f>
        <v>c</v>
      </c>
      <c r="F103" s="19">
        <f>'Tobias Reis'!F15</f>
        <v>5</v>
      </c>
    </row>
    <row r="104" spans="1:6" x14ac:dyDescent="0.3">
      <c r="A104" s="22" t="str">
        <f>'Tobias Reis'!A16:C16</f>
        <v>Arbeitsrichtlinien und Qualitätsstandards definieren</v>
      </c>
      <c r="B104" s="22"/>
      <c r="C104" s="22"/>
      <c r="D104" s="19" t="str">
        <f>'Tobias Reis'!D16</f>
        <v>c</v>
      </c>
      <c r="E104" s="19" t="str">
        <f>'Tobias Reis'!E16</f>
        <v>d</v>
      </c>
      <c r="F104" s="19">
        <f>'Tobias Reis'!F16</f>
        <v>3</v>
      </c>
    </row>
    <row r="105" spans="1:6" x14ac:dyDescent="0.3">
      <c r="A105" s="22">
        <f>'Tobias Reis'!A17:C17</f>
        <v>0</v>
      </c>
      <c r="B105" s="22"/>
      <c r="C105" s="22"/>
      <c r="D105" s="19">
        <f>'Tobias Reis'!D17</f>
        <v>0</v>
      </c>
      <c r="E105" s="19">
        <f>'Tobias Reis'!E17</f>
        <v>0</v>
      </c>
      <c r="F105" s="19">
        <f>'Tobias Reis'!F17</f>
        <v>0</v>
      </c>
    </row>
    <row r="106" spans="1:6" x14ac:dyDescent="0.3">
      <c r="A106" s="22">
        <f>'Tobias Reis'!A18:C18</f>
        <v>0</v>
      </c>
      <c r="B106" s="22"/>
      <c r="C106" s="22"/>
      <c r="D106" s="19">
        <f>'Tobias Reis'!D18</f>
        <v>0</v>
      </c>
      <c r="E106" s="19">
        <f>'Tobias Reis'!E18</f>
        <v>0</v>
      </c>
      <c r="F106" s="19">
        <f>'Tobias Reis'!F18</f>
        <v>0</v>
      </c>
    </row>
    <row r="107" spans="1:6" x14ac:dyDescent="0.3">
      <c r="A107" s="22">
        <f>'Tobias Reis'!A19:C19</f>
        <v>0</v>
      </c>
      <c r="B107" s="22"/>
      <c r="C107" s="22"/>
      <c r="D107" s="19">
        <f>'Tobias Reis'!D19</f>
        <v>0</v>
      </c>
      <c r="E107" s="19">
        <f>'Tobias Reis'!E19</f>
        <v>0</v>
      </c>
      <c r="F107" s="19">
        <f>'Tobias Reis'!F19</f>
        <v>0</v>
      </c>
    </row>
    <row r="108" spans="1:6" x14ac:dyDescent="0.3">
      <c r="A108" s="22">
        <f>'Tobias Reis'!A20:C20</f>
        <v>0</v>
      </c>
      <c r="B108" s="22"/>
      <c r="C108" s="22"/>
      <c r="D108" s="19">
        <f>'Tobias Reis'!D20</f>
        <v>0</v>
      </c>
      <c r="E108" s="19">
        <f>'Tobias Reis'!E20</f>
        <v>0</v>
      </c>
      <c r="F108" s="19">
        <f>'Tobias Reis'!F20</f>
        <v>0</v>
      </c>
    </row>
    <row r="109" spans="1:6" x14ac:dyDescent="0.3">
      <c r="A109" s="22">
        <f>'Tobias Reis'!A21:C21</f>
        <v>0</v>
      </c>
      <c r="B109" s="22"/>
      <c r="C109" s="22"/>
      <c r="D109" s="19">
        <f>'Tobias Reis'!D21</f>
        <v>0</v>
      </c>
      <c r="E109" s="19">
        <f>'Tobias Reis'!E21</f>
        <v>0</v>
      </c>
      <c r="F109" s="19">
        <f>'Tobias Reis'!F21</f>
        <v>0</v>
      </c>
    </row>
    <row r="110" spans="1:6" x14ac:dyDescent="0.3">
      <c r="A110" s="22">
        <f>'Tobias Reis'!A22:C22</f>
        <v>0</v>
      </c>
      <c r="B110" s="22"/>
      <c r="C110" s="22"/>
      <c r="D110" s="19">
        <f>'Tobias Reis'!D22</f>
        <v>0</v>
      </c>
      <c r="E110" s="19">
        <f>'Tobias Reis'!E22</f>
        <v>0</v>
      </c>
      <c r="F110" s="19">
        <f>'Tobias Reis'!F22</f>
        <v>0</v>
      </c>
    </row>
    <row r="111" spans="1:6" x14ac:dyDescent="0.3">
      <c r="A111" s="22">
        <f>'Tobias Reis'!A23:C23</f>
        <v>0</v>
      </c>
      <c r="B111" s="22"/>
      <c r="C111" s="22"/>
      <c r="D111" s="19">
        <f>'Tobias Reis'!D23</f>
        <v>0</v>
      </c>
      <c r="E111" s="19">
        <f>'Tobias Reis'!E23</f>
        <v>0</v>
      </c>
      <c r="F111" s="19">
        <f>'Tobias Reis'!F23</f>
        <v>0</v>
      </c>
    </row>
    <row r="112" spans="1:6" x14ac:dyDescent="0.3">
      <c r="A112" s="22">
        <f>'Tobias Reis'!A24:C24</f>
        <v>0</v>
      </c>
      <c r="B112" s="22"/>
      <c r="C112" s="22"/>
      <c r="D112" s="19">
        <f>'Tobias Reis'!D24</f>
        <v>0</v>
      </c>
      <c r="E112" s="19">
        <f>'Tobias Reis'!E24</f>
        <v>0</v>
      </c>
      <c r="F112" s="19">
        <f>'Tobias Reis'!F24</f>
        <v>0</v>
      </c>
    </row>
    <row r="115" spans="1:6" x14ac:dyDescent="0.3">
      <c r="A115" s="21" t="s">
        <v>27</v>
      </c>
      <c r="B115" s="21"/>
      <c r="C115" s="21"/>
      <c r="D115" s="21"/>
    </row>
    <row r="116" spans="1:6" x14ac:dyDescent="0.3">
      <c r="A116" s="20" t="str">
        <f>B12</f>
        <v>Erik Hennig</v>
      </c>
      <c r="B116" s="20"/>
      <c r="C116">
        <v>0</v>
      </c>
      <c r="D116" t="s">
        <v>26</v>
      </c>
      <c r="E116" s="8" t="s">
        <v>31</v>
      </c>
      <c r="F116">
        <f>(B6-1)*F126</f>
        <v>0</v>
      </c>
    </row>
    <row r="117" spans="1:6" x14ac:dyDescent="0.3">
      <c r="A117" s="20" t="str">
        <f>B31</f>
        <v>Marco Rempfer</v>
      </c>
      <c r="B117" s="20"/>
      <c r="C117">
        <v>0</v>
      </c>
      <c r="D117" t="s">
        <v>26</v>
      </c>
      <c r="E117" s="8"/>
    </row>
    <row r="118" spans="1:6" x14ac:dyDescent="0.3">
      <c r="A118" s="20" t="str">
        <f>B48</f>
        <v>Achim Groß</v>
      </c>
      <c r="B118" s="20"/>
      <c r="C118">
        <v>0</v>
      </c>
      <c r="D118" t="s">
        <v>26</v>
      </c>
      <c r="E118" s="10"/>
    </row>
    <row r="119" spans="1:6" x14ac:dyDescent="0.3">
      <c r="A119" s="20" t="str">
        <f>B65</f>
        <v>Benny Gerlach</v>
      </c>
      <c r="B119" s="20"/>
      <c r="C119">
        <v>0</v>
      </c>
      <c r="D119" t="s">
        <v>26</v>
      </c>
      <c r="E119" s="8"/>
    </row>
    <row r="120" spans="1:6" x14ac:dyDescent="0.3">
      <c r="A120" s="20" t="str">
        <f>B82</f>
        <v>Lukas Niedergriese</v>
      </c>
      <c r="B120" s="20"/>
      <c r="C120">
        <v>0</v>
      </c>
      <c r="D120" t="s">
        <v>26</v>
      </c>
      <c r="E120" s="8"/>
    </row>
    <row r="121" spans="1:6" x14ac:dyDescent="0.3">
      <c r="A121" s="20" t="str">
        <f>B98</f>
        <v>Tobias Reis</v>
      </c>
      <c r="B121" s="20"/>
      <c r="C121">
        <v>0</v>
      </c>
      <c r="D121" t="s">
        <v>26</v>
      </c>
      <c r="E121" s="8"/>
    </row>
    <row r="122" spans="1:6" x14ac:dyDescent="0.3">
      <c r="A122" s="20" t="s">
        <v>28</v>
      </c>
      <c r="B122" s="20"/>
      <c r="C122">
        <f>SUM(C116:C121)</f>
        <v>0</v>
      </c>
      <c r="D122" t="s">
        <v>26</v>
      </c>
      <c r="E122" s="8" t="s">
        <v>31</v>
      </c>
      <c r="F122">
        <f>F116*6</f>
        <v>0</v>
      </c>
    </row>
    <row r="125" spans="1:6" x14ac:dyDescent="0.3">
      <c r="A125" s="21" t="s">
        <v>29</v>
      </c>
      <c r="B125" s="21"/>
      <c r="C125" s="21"/>
      <c r="D125" s="21"/>
    </row>
    <row r="126" spans="1:6" x14ac:dyDescent="0.3">
      <c r="A126" s="20" t="str">
        <f>B12</f>
        <v>Erik Hennig</v>
      </c>
      <c r="B126" s="20"/>
      <c r="C126">
        <f>SUM(F14:F28)</f>
        <v>11.5</v>
      </c>
      <c r="D126" t="s">
        <v>26</v>
      </c>
      <c r="E126" t="s">
        <v>31</v>
      </c>
      <c r="F126">
        <v>10</v>
      </c>
    </row>
    <row r="127" spans="1:6" x14ac:dyDescent="0.3">
      <c r="A127" s="20" t="str">
        <f>B31</f>
        <v>Marco Rempfer</v>
      </c>
      <c r="B127" s="20"/>
      <c r="C127">
        <f>SUM(F33:F45)</f>
        <v>0</v>
      </c>
      <c r="D127" t="s">
        <v>26</v>
      </c>
    </row>
    <row r="128" spans="1:6" x14ac:dyDescent="0.3">
      <c r="A128" s="20" t="str">
        <f>B48</f>
        <v>Achim Groß</v>
      </c>
      <c r="B128" s="20"/>
      <c r="C128">
        <f>SUM(F50:F62)</f>
        <v>7</v>
      </c>
      <c r="D128" t="s">
        <v>26</v>
      </c>
    </row>
    <row r="129" spans="1:6" x14ac:dyDescent="0.3">
      <c r="A129" s="20" t="str">
        <f>B65</f>
        <v>Benny Gerlach</v>
      </c>
      <c r="B129" s="20"/>
      <c r="C129">
        <f>SUM(F67:F79)</f>
        <v>0</v>
      </c>
      <c r="D129" t="s">
        <v>26</v>
      </c>
    </row>
    <row r="130" spans="1:6" x14ac:dyDescent="0.3">
      <c r="A130" s="20" t="str">
        <f>B82</f>
        <v>Lukas Niedergriese</v>
      </c>
      <c r="B130" s="20"/>
      <c r="C130">
        <f>SUM(F84:F96)</f>
        <v>0</v>
      </c>
      <c r="D130" t="s">
        <v>26</v>
      </c>
    </row>
    <row r="131" spans="1:6" x14ac:dyDescent="0.3">
      <c r="A131" s="20" t="str">
        <f>B98</f>
        <v>Tobias Reis</v>
      </c>
      <c r="B131" s="20"/>
      <c r="C131">
        <f>SUM(F100:F112)</f>
        <v>13</v>
      </c>
      <c r="D131" t="s">
        <v>26</v>
      </c>
    </row>
    <row r="132" spans="1:6" x14ac:dyDescent="0.3">
      <c r="A132" s="20" t="s">
        <v>28</v>
      </c>
      <c r="B132" s="20"/>
      <c r="C132">
        <f>SUM(C126:C131)</f>
        <v>31.5</v>
      </c>
      <c r="D132" t="s">
        <v>26</v>
      </c>
      <c r="E132" t="s">
        <v>31</v>
      </c>
      <c r="F132">
        <v>60</v>
      </c>
    </row>
    <row r="135" spans="1:6" x14ac:dyDescent="0.3">
      <c r="A135" s="21" t="s">
        <v>32</v>
      </c>
      <c r="B135" s="21"/>
      <c r="C135" s="21"/>
      <c r="D135" s="21"/>
    </row>
    <row r="136" spans="1:6" x14ac:dyDescent="0.3">
      <c r="A136" s="20" t="str">
        <f>B12</f>
        <v>Erik Hennig</v>
      </c>
      <c r="B136" s="20"/>
      <c r="C136">
        <f t="shared" ref="C136:C142" si="0">C116+C126</f>
        <v>11.5</v>
      </c>
      <c r="D136" t="s">
        <v>26</v>
      </c>
      <c r="E136" t="s">
        <v>31</v>
      </c>
      <c r="F136">
        <f>B6*F126</f>
        <v>10</v>
      </c>
    </row>
    <row r="137" spans="1:6" x14ac:dyDescent="0.3">
      <c r="A137" s="20" t="str">
        <f>B31</f>
        <v>Marco Rempfer</v>
      </c>
      <c r="B137" s="20"/>
      <c r="C137">
        <f t="shared" si="0"/>
        <v>0</v>
      </c>
      <c r="D137" t="s">
        <v>26</v>
      </c>
    </row>
    <row r="138" spans="1:6" x14ac:dyDescent="0.3">
      <c r="A138" s="20" t="str">
        <f>B48</f>
        <v>Achim Groß</v>
      </c>
      <c r="B138" s="20"/>
      <c r="C138">
        <f t="shared" si="0"/>
        <v>7</v>
      </c>
      <c r="D138" t="s">
        <v>26</v>
      </c>
    </row>
    <row r="139" spans="1:6" x14ac:dyDescent="0.3">
      <c r="A139" s="20" t="str">
        <f>B65</f>
        <v>Benny Gerlach</v>
      </c>
      <c r="B139" s="20"/>
      <c r="C139">
        <f t="shared" si="0"/>
        <v>0</v>
      </c>
      <c r="D139" t="s">
        <v>26</v>
      </c>
    </row>
    <row r="140" spans="1:6" x14ac:dyDescent="0.3">
      <c r="A140" s="20" t="str">
        <f>B82</f>
        <v>Lukas Niedergriese</v>
      </c>
      <c r="B140" s="20"/>
      <c r="C140">
        <f t="shared" si="0"/>
        <v>0</v>
      </c>
      <c r="D140" t="s">
        <v>26</v>
      </c>
    </row>
    <row r="141" spans="1:6" x14ac:dyDescent="0.3">
      <c r="A141" s="20" t="str">
        <f>B98</f>
        <v>Tobias Reis</v>
      </c>
      <c r="B141" s="20"/>
      <c r="C141">
        <f t="shared" si="0"/>
        <v>13</v>
      </c>
      <c r="D141" t="s">
        <v>26</v>
      </c>
    </row>
    <row r="142" spans="1:6" x14ac:dyDescent="0.3">
      <c r="A142" s="20" t="s">
        <v>28</v>
      </c>
      <c r="B142" s="20"/>
      <c r="C142">
        <f t="shared" si="0"/>
        <v>31.5</v>
      </c>
      <c r="D142" t="s">
        <v>26</v>
      </c>
      <c r="E142" t="s">
        <v>31</v>
      </c>
      <c r="F142">
        <f>F136*6</f>
        <v>60</v>
      </c>
    </row>
  </sheetData>
  <mergeCells count="124">
    <mergeCell ref="A14:C14"/>
    <mergeCell ref="A13:C13"/>
    <mergeCell ref="A1:G2"/>
    <mergeCell ref="A8:B8"/>
    <mergeCell ref="E12:F12"/>
    <mergeCell ref="B12:C12"/>
    <mergeCell ref="A15:C15"/>
    <mergeCell ref="A28:C28"/>
    <mergeCell ref="A25:C25"/>
    <mergeCell ref="A26:C26"/>
    <mergeCell ref="A22:C22"/>
    <mergeCell ref="A23:C23"/>
    <mergeCell ref="A24:C24"/>
    <mergeCell ref="A19:C19"/>
    <mergeCell ref="A20:C20"/>
    <mergeCell ref="A21:C21"/>
    <mergeCell ref="A16:C16"/>
    <mergeCell ref="A17:C17"/>
    <mergeCell ref="A18:C18"/>
    <mergeCell ref="A27:C27"/>
    <mergeCell ref="E31:F31"/>
    <mergeCell ref="A51:C51"/>
    <mergeCell ref="A52:C52"/>
    <mergeCell ref="A53:C53"/>
    <mergeCell ref="A54:C54"/>
    <mergeCell ref="A55:C55"/>
    <mergeCell ref="A56:C56"/>
    <mergeCell ref="A57:C57"/>
    <mergeCell ref="A58:C58"/>
    <mergeCell ref="B31:C31"/>
    <mergeCell ref="A43:C43"/>
    <mergeCell ref="A32:C32"/>
    <mergeCell ref="A33:C33"/>
    <mergeCell ref="A34:C34"/>
    <mergeCell ref="A35:C35"/>
    <mergeCell ref="A36:C36"/>
    <mergeCell ref="A37:C37"/>
    <mergeCell ref="A38:C38"/>
    <mergeCell ref="A44:C44"/>
    <mergeCell ref="A45:C45"/>
    <mergeCell ref="A39:C39"/>
    <mergeCell ref="A40:C40"/>
    <mergeCell ref="A41:C41"/>
    <mergeCell ref="A42:C42"/>
    <mergeCell ref="A77:C77"/>
    <mergeCell ref="A78:C78"/>
    <mergeCell ref="A79:C79"/>
    <mergeCell ref="A73:C73"/>
    <mergeCell ref="A74:C74"/>
    <mergeCell ref="A75:C75"/>
    <mergeCell ref="B65:C65"/>
    <mergeCell ref="A76:C76"/>
    <mergeCell ref="A67:C67"/>
    <mergeCell ref="A68:C68"/>
    <mergeCell ref="A71:C71"/>
    <mergeCell ref="A72:C72"/>
    <mergeCell ref="A70:C70"/>
    <mergeCell ref="E98:F98"/>
    <mergeCell ref="A103:C103"/>
    <mergeCell ref="A104:C104"/>
    <mergeCell ref="A105:C105"/>
    <mergeCell ref="A100:C100"/>
    <mergeCell ref="A101:C101"/>
    <mergeCell ref="A102:C102"/>
    <mergeCell ref="A96:C96"/>
    <mergeCell ref="A99:C99"/>
    <mergeCell ref="B82:C82"/>
    <mergeCell ref="E82:F82"/>
    <mergeCell ref="A83:C83"/>
    <mergeCell ref="A84:C84"/>
    <mergeCell ref="A85:C85"/>
    <mergeCell ref="A86:C86"/>
    <mergeCell ref="A94:C94"/>
    <mergeCell ref="A95:C95"/>
    <mergeCell ref="A88:C88"/>
    <mergeCell ref="A89:C89"/>
    <mergeCell ref="A90:C90"/>
    <mergeCell ref="A91:C91"/>
    <mergeCell ref="A92:C92"/>
    <mergeCell ref="A93:C93"/>
    <mergeCell ref="A61:C61"/>
    <mergeCell ref="A62:C62"/>
    <mergeCell ref="E65:F65"/>
    <mergeCell ref="B48:C48"/>
    <mergeCell ref="E48:F48"/>
    <mergeCell ref="A49:C49"/>
    <mergeCell ref="A50:C50"/>
    <mergeCell ref="A59:C59"/>
    <mergeCell ref="A69:C69"/>
    <mergeCell ref="A60:C60"/>
    <mergeCell ref="A66:C66"/>
    <mergeCell ref="A112:C112"/>
    <mergeCell ref="A115:D115"/>
    <mergeCell ref="A106:C106"/>
    <mergeCell ref="A107:C107"/>
    <mergeCell ref="A108:C108"/>
    <mergeCell ref="A109:C109"/>
    <mergeCell ref="A110:C110"/>
    <mergeCell ref="A111:C111"/>
    <mergeCell ref="A87:C87"/>
    <mergeCell ref="B98:C98"/>
    <mergeCell ref="A122:B122"/>
    <mergeCell ref="A125:D125"/>
    <mergeCell ref="A126:B126"/>
    <mergeCell ref="A127:B127"/>
    <mergeCell ref="A129:B129"/>
    <mergeCell ref="A116:B116"/>
    <mergeCell ref="A117:B117"/>
    <mergeCell ref="A119:B119"/>
    <mergeCell ref="A120:B120"/>
    <mergeCell ref="A121:B121"/>
    <mergeCell ref="A118:B118"/>
    <mergeCell ref="A128:B128"/>
    <mergeCell ref="A139:B139"/>
    <mergeCell ref="A140:B140"/>
    <mergeCell ref="A141:B141"/>
    <mergeCell ref="A142:B142"/>
    <mergeCell ref="A130:B130"/>
    <mergeCell ref="A131:B131"/>
    <mergeCell ref="A132:B132"/>
    <mergeCell ref="A135:D135"/>
    <mergeCell ref="A136:B136"/>
    <mergeCell ref="A137:B137"/>
    <mergeCell ref="A138:B13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XFD1048576"/>
    </sheetView>
  </sheetViews>
  <sheetFormatPr baseColWidth="10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25" t="s">
        <v>43</v>
      </c>
      <c r="B1" s="27"/>
      <c r="C1" s="27"/>
      <c r="D1" s="27"/>
      <c r="E1" s="27"/>
      <c r="F1" s="27"/>
      <c r="G1" s="27"/>
    </row>
    <row r="2" spans="1:7" x14ac:dyDescent="0.3">
      <c r="A2" s="27"/>
      <c r="B2" s="27"/>
      <c r="C2" s="27"/>
      <c r="D2" s="27"/>
      <c r="E2" s="27"/>
      <c r="F2" s="27"/>
      <c r="G2" s="27"/>
    </row>
    <row r="4" spans="1:7" x14ac:dyDescent="0.3">
      <c r="A4" s="21" t="s">
        <v>44</v>
      </c>
      <c r="B4" s="21"/>
      <c r="D4" s="21" t="s">
        <v>5</v>
      </c>
      <c r="E4" s="21"/>
      <c r="F4" s="21"/>
    </row>
    <row r="5" spans="1:7" x14ac:dyDescent="0.3">
      <c r="A5" t="s">
        <v>2</v>
      </c>
      <c r="B5" s="2">
        <f ca="1">TODAY()-6</f>
        <v>43161</v>
      </c>
      <c r="D5" t="s">
        <v>6</v>
      </c>
      <c r="E5" t="s">
        <v>7</v>
      </c>
      <c r="F5" s="23" t="s">
        <v>12</v>
      </c>
      <c r="G5" s="23"/>
    </row>
    <row r="6" spans="1:7" x14ac:dyDescent="0.3">
      <c r="A6" t="s">
        <v>3</v>
      </c>
      <c r="B6" s="2">
        <f ca="1">TODAY()</f>
        <v>43167</v>
      </c>
      <c r="E6" t="s">
        <v>8</v>
      </c>
      <c r="F6" s="23" t="s">
        <v>13</v>
      </c>
      <c r="G6" s="23"/>
    </row>
    <row r="7" spans="1:7" x14ac:dyDescent="0.3">
      <c r="E7" t="s">
        <v>9</v>
      </c>
      <c r="F7" s="23" t="s">
        <v>14</v>
      </c>
      <c r="G7" s="23"/>
    </row>
    <row r="8" spans="1:7" x14ac:dyDescent="0.3">
      <c r="A8" s="21" t="s">
        <v>45</v>
      </c>
      <c r="B8" s="21"/>
      <c r="E8" t="s">
        <v>10</v>
      </c>
      <c r="F8" s="23" t="s">
        <v>15</v>
      </c>
      <c r="G8" s="23"/>
    </row>
    <row r="9" spans="1:7" x14ac:dyDescent="0.3">
      <c r="A9" s="23" t="s">
        <v>36</v>
      </c>
      <c r="B9" s="23"/>
      <c r="E9" t="s">
        <v>11</v>
      </c>
      <c r="F9" s="23" t="s">
        <v>16</v>
      </c>
      <c r="G9" s="23"/>
    </row>
    <row r="11" spans="1:7" x14ac:dyDescent="0.3">
      <c r="A11" s="24" t="s">
        <v>17</v>
      </c>
      <c r="B11" s="24"/>
      <c r="C11" s="24"/>
      <c r="D11" s="15" t="s">
        <v>18</v>
      </c>
      <c r="E11" s="15" t="s">
        <v>19</v>
      </c>
      <c r="F11" s="15" t="s">
        <v>20</v>
      </c>
      <c r="G11" s="16"/>
    </row>
    <row r="12" spans="1:7" x14ac:dyDescent="0.3">
      <c r="A12" s="26"/>
      <c r="B12" s="26"/>
      <c r="C12" s="26"/>
      <c r="D12" s="7"/>
      <c r="E12" s="7"/>
      <c r="F12" s="7"/>
    </row>
    <row r="13" spans="1:7" x14ac:dyDescent="0.3">
      <c r="A13" s="26"/>
      <c r="B13" s="26"/>
      <c r="C13" s="26"/>
      <c r="D13" s="7"/>
      <c r="E13" s="7"/>
      <c r="F13" s="7"/>
    </row>
    <row r="14" spans="1:7" x14ac:dyDescent="0.3">
      <c r="A14" s="26"/>
      <c r="B14" s="26"/>
      <c r="C14" s="26"/>
      <c r="D14" s="7"/>
      <c r="E14" s="7"/>
      <c r="F14" s="7"/>
    </row>
    <row r="15" spans="1:7" x14ac:dyDescent="0.3">
      <c r="A15" s="26"/>
      <c r="B15" s="26"/>
      <c r="C15" s="26"/>
      <c r="D15" s="7"/>
      <c r="E15" s="7"/>
      <c r="F15" s="7"/>
    </row>
    <row r="16" spans="1:7" x14ac:dyDescent="0.3">
      <c r="A16" s="26"/>
      <c r="B16" s="26"/>
      <c r="C16" s="26"/>
      <c r="D16" s="7"/>
      <c r="E16" s="7"/>
      <c r="F16" s="7"/>
    </row>
    <row r="17" spans="1:6" x14ac:dyDescent="0.3">
      <c r="A17" s="26"/>
      <c r="B17" s="26"/>
      <c r="C17" s="26"/>
      <c r="D17" s="7"/>
      <c r="E17" s="7"/>
      <c r="F17" s="7"/>
    </row>
    <row r="18" spans="1:6" x14ac:dyDescent="0.3">
      <c r="A18" s="26"/>
      <c r="B18" s="26"/>
      <c r="C18" s="26"/>
      <c r="D18" s="7"/>
      <c r="E18" s="7"/>
      <c r="F18" s="7"/>
    </row>
    <row r="19" spans="1:6" x14ac:dyDescent="0.3">
      <c r="A19" s="26"/>
      <c r="B19" s="26"/>
      <c r="C19" s="26"/>
      <c r="D19" s="7"/>
      <c r="E19" s="7"/>
      <c r="F19" s="7"/>
    </row>
    <row r="20" spans="1:6" x14ac:dyDescent="0.3">
      <c r="A20" s="26"/>
      <c r="B20" s="26"/>
      <c r="C20" s="26"/>
      <c r="D20" s="7"/>
      <c r="E20" s="7"/>
      <c r="F20" s="7"/>
    </row>
    <row r="21" spans="1:6" x14ac:dyDescent="0.3">
      <c r="A21" s="26"/>
      <c r="B21" s="26"/>
      <c r="C21" s="26"/>
      <c r="D21" s="7"/>
      <c r="E21" s="7"/>
      <c r="F21" s="7"/>
    </row>
    <row r="22" spans="1:6" x14ac:dyDescent="0.3">
      <c r="A22" s="26"/>
      <c r="B22" s="26"/>
      <c r="C22" s="26"/>
      <c r="D22" s="7"/>
      <c r="E22" s="7"/>
      <c r="F22" s="7"/>
    </row>
    <row r="23" spans="1:6" x14ac:dyDescent="0.3">
      <c r="A23" s="26"/>
      <c r="B23" s="26"/>
      <c r="C23" s="26"/>
      <c r="D23" s="7"/>
      <c r="E23" s="7"/>
      <c r="F23" s="7"/>
    </row>
    <row r="24" spans="1:6" x14ac:dyDescent="0.3">
      <c r="A24" s="26"/>
      <c r="B24" s="26"/>
      <c r="C24" s="26"/>
      <c r="D24" s="7"/>
      <c r="E24" s="7"/>
      <c r="F24" s="7"/>
    </row>
    <row r="25" spans="1:6" x14ac:dyDescent="0.3">
      <c r="A25" s="26"/>
      <c r="B25" s="26"/>
      <c r="C25" s="26"/>
      <c r="D25" s="7"/>
      <c r="E25" s="7"/>
      <c r="F25" s="7"/>
    </row>
    <row r="26" spans="1:6" x14ac:dyDescent="0.3">
      <c r="A26" s="26"/>
      <c r="B26" s="26"/>
      <c r="C26" s="26"/>
      <c r="D26" s="7"/>
      <c r="E26" s="7"/>
      <c r="F26" s="7"/>
    </row>
    <row r="27" spans="1:6" x14ac:dyDescent="0.3">
      <c r="A27" s="26"/>
      <c r="B27" s="26"/>
      <c r="C27" s="26"/>
      <c r="D27" s="7"/>
      <c r="E27" s="7"/>
      <c r="F27" s="7"/>
    </row>
    <row r="28" spans="1:6" x14ac:dyDescent="0.3">
      <c r="A28" s="26"/>
      <c r="B28" s="26"/>
      <c r="C28" s="26"/>
      <c r="D28" s="7"/>
      <c r="E28" s="7"/>
      <c r="F28" s="7"/>
    </row>
    <row r="29" spans="1:6" x14ac:dyDescent="0.3">
      <c r="A29" s="26"/>
      <c r="B29" s="26"/>
      <c r="C29" s="26"/>
      <c r="D29" s="7"/>
      <c r="E29" s="7"/>
      <c r="F29" s="7"/>
    </row>
    <row r="30" spans="1:6" x14ac:dyDescent="0.3">
      <c r="A30" s="26"/>
      <c r="B30" s="26"/>
      <c r="C30" s="26"/>
      <c r="D30" s="7"/>
      <c r="E30" s="7"/>
      <c r="F30" s="7"/>
    </row>
    <row r="31" spans="1:6" x14ac:dyDescent="0.3">
      <c r="A31" s="26"/>
      <c r="B31" s="26"/>
      <c r="C31" s="26"/>
      <c r="D31" s="7"/>
      <c r="E31" s="7"/>
      <c r="F31" s="7"/>
    </row>
    <row r="33" spans="1:5" x14ac:dyDescent="0.3">
      <c r="A33" s="20" t="s">
        <v>51</v>
      </c>
      <c r="B33" s="20"/>
      <c r="C33" s="20"/>
      <c r="D33" s="14">
        <f>SUM(F12:F31)</f>
        <v>0</v>
      </c>
      <c r="E33" s="13" t="s">
        <v>26</v>
      </c>
    </row>
    <row r="34" spans="1:5" x14ac:dyDescent="0.3">
      <c r="A34" s="20" t="s">
        <v>52</v>
      </c>
      <c r="B34" s="20"/>
      <c r="C34" s="20"/>
      <c r="D34" s="14">
        <f>COUNT(F12:F31)</f>
        <v>0</v>
      </c>
      <c r="E34" s="13"/>
    </row>
    <row r="35" spans="1:5" x14ac:dyDescent="0.3">
      <c r="A35" s="20" t="s">
        <v>53</v>
      </c>
      <c r="B35" s="20"/>
      <c r="C35" s="20"/>
      <c r="D35" s="14" t="e">
        <f>D33/D34</f>
        <v>#DIV/0!</v>
      </c>
      <c r="E35" s="13" t="s">
        <v>54</v>
      </c>
    </row>
    <row r="36" spans="1:5" x14ac:dyDescent="0.3">
      <c r="A36" s="20" t="s">
        <v>55</v>
      </c>
      <c r="B36" s="20"/>
      <c r="C36" s="20"/>
      <c r="D36" s="17" t="str">
        <f>IF(D33&gt;=10, "Ja!","Nein!")</f>
        <v>Nein!</v>
      </c>
    </row>
    <row r="37" spans="1:5" x14ac:dyDescent="0.3">
      <c r="A37" s="20" t="s">
        <v>56</v>
      </c>
      <c r="B37" s="20"/>
      <c r="C37" s="20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7" sqref="E17"/>
    </sheetView>
  </sheetViews>
  <sheetFormatPr baseColWidth="10" defaultColWidth="10.88671875" defaultRowHeight="14.4" x14ac:dyDescent="0.3"/>
  <cols>
    <col min="2" max="2" width="13.21875" customWidth="1"/>
    <col min="3" max="3" width="12.5546875" customWidth="1"/>
    <col min="4" max="4" width="13" customWidth="1"/>
    <col min="5" max="5" width="14.5546875" customWidth="1"/>
    <col min="6" max="6" width="13.77734375" customWidth="1"/>
    <col min="7" max="7" width="12.21875" customWidth="1"/>
  </cols>
  <sheetData>
    <row r="1" spans="1:7" x14ac:dyDescent="0.3">
      <c r="A1" s="25" t="s">
        <v>43</v>
      </c>
      <c r="B1" s="27"/>
      <c r="C1" s="27"/>
      <c r="D1" s="27"/>
      <c r="E1" s="27"/>
      <c r="F1" s="27"/>
      <c r="G1" s="27"/>
    </row>
    <row r="2" spans="1:7" x14ac:dyDescent="0.3">
      <c r="A2" s="27"/>
      <c r="B2" s="27"/>
      <c r="C2" s="27"/>
      <c r="D2" s="27"/>
      <c r="E2" s="27"/>
      <c r="F2" s="27"/>
      <c r="G2" s="27"/>
    </row>
    <row r="4" spans="1:7" x14ac:dyDescent="0.3">
      <c r="A4" s="21" t="s">
        <v>44</v>
      </c>
      <c r="B4" s="21"/>
      <c r="D4" s="21" t="s">
        <v>5</v>
      </c>
      <c r="E4" s="21"/>
      <c r="F4" s="21"/>
    </row>
    <row r="5" spans="1:7" x14ac:dyDescent="0.3">
      <c r="A5" t="s">
        <v>2</v>
      </c>
      <c r="B5" s="2">
        <f ca="1">TODAY()-6</f>
        <v>43161</v>
      </c>
      <c r="D5" t="s">
        <v>6</v>
      </c>
      <c r="E5" t="s">
        <v>7</v>
      </c>
      <c r="F5" s="23" t="s">
        <v>12</v>
      </c>
      <c r="G5" s="23"/>
    </row>
    <row r="6" spans="1:7" x14ac:dyDescent="0.3">
      <c r="A6" t="s">
        <v>3</v>
      </c>
      <c r="B6" s="2">
        <f ca="1">TODAY()</f>
        <v>43167</v>
      </c>
      <c r="E6" t="s">
        <v>8</v>
      </c>
      <c r="F6" s="23" t="s">
        <v>13</v>
      </c>
      <c r="G6" s="23"/>
    </row>
    <row r="7" spans="1:7" x14ac:dyDescent="0.3">
      <c r="E7" t="s">
        <v>9</v>
      </c>
      <c r="F7" s="23" t="s">
        <v>14</v>
      </c>
      <c r="G7" s="23"/>
    </row>
    <row r="8" spans="1:7" x14ac:dyDescent="0.3">
      <c r="A8" s="21" t="s">
        <v>45</v>
      </c>
      <c r="B8" s="21"/>
      <c r="E8" t="s">
        <v>10</v>
      </c>
      <c r="F8" s="23" t="s">
        <v>15</v>
      </c>
      <c r="G8" s="23"/>
    </row>
    <row r="9" spans="1:7" x14ac:dyDescent="0.3">
      <c r="A9" s="23" t="s">
        <v>41</v>
      </c>
      <c r="B9" s="23"/>
      <c r="E9" t="s">
        <v>11</v>
      </c>
      <c r="F9" s="23" t="s">
        <v>16</v>
      </c>
      <c r="G9" s="23"/>
    </row>
    <row r="11" spans="1:7" x14ac:dyDescent="0.3">
      <c r="A11" s="24" t="s">
        <v>17</v>
      </c>
      <c r="B11" s="24"/>
      <c r="C11" s="24"/>
      <c r="D11" s="15" t="s">
        <v>18</v>
      </c>
      <c r="E11" s="15" t="s">
        <v>19</v>
      </c>
      <c r="F11" s="15" t="s">
        <v>20</v>
      </c>
      <c r="G11" s="16"/>
    </row>
    <row r="12" spans="1:7" x14ac:dyDescent="0.3">
      <c r="A12" s="26" t="s">
        <v>62</v>
      </c>
      <c r="B12" s="26"/>
      <c r="C12" s="26"/>
      <c r="D12" s="7" t="s">
        <v>9</v>
      </c>
      <c r="E12" s="7" t="s">
        <v>10</v>
      </c>
      <c r="F12" s="7">
        <v>4</v>
      </c>
    </row>
    <row r="13" spans="1:7" x14ac:dyDescent="0.3">
      <c r="A13" s="26" t="s">
        <v>63</v>
      </c>
      <c r="B13" s="26"/>
      <c r="C13" s="26"/>
      <c r="D13" s="7" t="s">
        <v>10</v>
      </c>
      <c r="E13" s="7" t="s">
        <v>9</v>
      </c>
      <c r="F13" s="7">
        <v>1</v>
      </c>
    </row>
    <row r="14" spans="1:7" x14ac:dyDescent="0.3">
      <c r="A14" s="26" t="s">
        <v>64</v>
      </c>
      <c r="B14" s="26"/>
      <c r="C14" s="26"/>
      <c r="D14" s="7" t="s">
        <v>8</v>
      </c>
      <c r="E14" s="7" t="s">
        <v>10</v>
      </c>
      <c r="F14" s="7">
        <v>1</v>
      </c>
    </row>
    <row r="15" spans="1:7" x14ac:dyDescent="0.3">
      <c r="A15" s="26" t="s">
        <v>65</v>
      </c>
      <c r="B15" s="26"/>
      <c r="C15" s="26"/>
      <c r="D15" s="7" t="s">
        <v>9</v>
      </c>
      <c r="E15" s="7" t="s">
        <v>9</v>
      </c>
      <c r="F15" s="7">
        <v>1</v>
      </c>
    </row>
    <row r="16" spans="1:7" x14ac:dyDescent="0.3">
      <c r="A16" s="26"/>
      <c r="B16" s="26"/>
      <c r="C16" s="26"/>
      <c r="D16" s="7"/>
      <c r="E16" s="7"/>
      <c r="F16" s="7"/>
    </row>
    <row r="17" spans="1:6" x14ac:dyDescent="0.3">
      <c r="A17" s="26"/>
      <c r="B17" s="26"/>
      <c r="C17" s="26"/>
      <c r="D17" s="7"/>
      <c r="E17" s="7"/>
      <c r="F17" s="7"/>
    </row>
    <row r="18" spans="1:6" x14ac:dyDescent="0.3">
      <c r="A18" s="26"/>
      <c r="B18" s="26"/>
      <c r="C18" s="26"/>
      <c r="D18" s="7"/>
      <c r="E18" s="7"/>
      <c r="F18" s="7"/>
    </row>
    <row r="19" spans="1:6" x14ac:dyDescent="0.3">
      <c r="A19" s="26"/>
      <c r="B19" s="26"/>
      <c r="C19" s="26"/>
      <c r="D19" s="7"/>
      <c r="E19" s="7"/>
      <c r="F19" s="7"/>
    </row>
    <row r="20" spans="1:6" x14ac:dyDescent="0.3">
      <c r="A20" s="26"/>
      <c r="B20" s="26"/>
      <c r="C20" s="26"/>
      <c r="D20" s="7"/>
      <c r="E20" s="7"/>
      <c r="F20" s="7"/>
    </row>
    <row r="21" spans="1:6" x14ac:dyDescent="0.3">
      <c r="A21" s="26"/>
      <c r="B21" s="26"/>
      <c r="C21" s="26"/>
      <c r="D21" s="7"/>
      <c r="E21" s="7"/>
      <c r="F21" s="7"/>
    </row>
    <row r="22" spans="1:6" x14ac:dyDescent="0.3">
      <c r="A22" s="26"/>
      <c r="B22" s="26"/>
      <c r="C22" s="26"/>
      <c r="D22" s="7"/>
      <c r="E22" s="7"/>
      <c r="F22" s="7"/>
    </row>
    <row r="23" spans="1:6" x14ac:dyDescent="0.3">
      <c r="A23" s="26"/>
      <c r="B23" s="26"/>
      <c r="C23" s="26"/>
      <c r="D23" s="7"/>
      <c r="E23" s="7"/>
      <c r="F23" s="7"/>
    </row>
    <row r="24" spans="1:6" x14ac:dyDescent="0.3">
      <c r="A24" s="26"/>
      <c r="B24" s="26"/>
      <c r="C24" s="26"/>
      <c r="D24" s="7"/>
      <c r="E24" s="7"/>
      <c r="F24" s="7"/>
    </row>
    <row r="25" spans="1:6" x14ac:dyDescent="0.3">
      <c r="A25" s="26"/>
      <c r="B25" s="26"/>
      <c r="C25" s="26"/>
      <c r="D25" s="7"/>
      <c r="E25" s="7"/>
      <c r="F25" s="7"/>
    </row>
    <row r="26" spans="1:6" x14ac:dyDescent="0.3">
      <c r="A26" s="26"/>
      <c r="B26" s="26"/>
      <c r="C26" s="26"/>
      <c r="D26" s="7"/>
      <c r="E26" s="7"/>
      <c r="F26" s="7"/>
    </row>
    <row r="27" spans="1:6" x14ac:dyDescent="0.3">
      <c r="A27" s="26"/>
      <c r="B27" s="26"/>
      <c r="C27" s="26"/>
      <c r="D27" s="7"/>
      <c r="E27" s="7"/>
      <c r="F27" s="7"/>
    </row>
    <row r="28" spans="1:6" x14ac:dyDescent="0.3">
      <c r="A28" s="26"/>
      <c r="B28" s="26"/>
      <c r="C28" s="26"/>
      <c r="D28" s="7"/>
      <c r="E28" s="7"/>
      <c r="F28" s="7"/>
    </row>
    <row r="29" spans="1:6" x14ac:dyDescent="0.3">
      <c r="A29" s="26"/>
      <c r="B29" s="26"/>
      <c r="C29" s="26"/>
      <c r="D29" s="7"/>
      <c r="E29" s="7"/>
      <c r="F29" s="7"/>
    </row>
    <row r="30" spans="1:6" x14ac:dyDescent="0.3">
      <c r="A30" s="26"/>
      <c r="B30" s="26"/>
      <c r="C30" s="26"/>
      <c r="D30" s="7"/>
      <c r="E30" s="7"/>
      <c r="F30" s="7"/>
    </row>
    <row r="31" spans="1:6" x14ac:dyDescent="0.3">
      <c r="A31" s="26"/>
      <c r="B31" s="26"/>
      <c r="C31" s="26"/>
      <c r="D31" s="7"/>
      <c r="E31" s="7"/>
      <c r="F31" s="7"/>
    </row>
    <row r="33" spans="1:5" x14ac:dyDescent="0.3">
      <c r="A33" s="20" t="s">
        <v>51</v>
      </c>
      <c r="B33" s="20"/>
      <c r="C33" s="20"/>
      <c r="D33" s="14">
        <f>SUM(F12:F31)</f>
        <v>7</v>
      </c>
      <c r="E33" s="13" t="s">
        <v>26</v>
      </c>
    </row>
    <row r="34" spans="1:5" x14ac:dyDescent="0.3">
      <c r="A34" s="20" t="s">
        <v>52</v>
      </c>
      <c r="B34" s="20"/>
      <c r="C34" s="20"/>
      <c r="D34" s="14">
        <f>COUNT(F12:F31)</f>
        <v>4</v>
      </c>
      <c r="E34" s="13"/>
    </row>
    <row r="35" spans="1:5" x14ac:dyDescent="0.3">
      <c r="A35" s="20" t="s">
        <v>53</v>
      </c>
      <c r="B35" s="20"/>
      <c r="C35" s="20"/>
      <c r="D35" s="14">
        <f>D33/D34</f>
        <v>1.75</v>
      </c>
      <c r="E35" s="13" t="s">
        <v>54</v>
      </c>
    </row>
    <row r="36" spans="1:5" x14ac:dyDescent="0.3">
      <c r="A36" s="20" t="s">
        <v>55</v>
      </c>
      <c r="B36" s="20"/>
      <c r="C36" s="20"/>
      <c r="D36" s="17" t="str">
        <f>IF(D33&gt;=10, "Ja!","Nein!")</f>
        <v>Nein!</v>
      </c>
    </row>
    <row r="37" spans="1:5" x14ac:dyDescent="0.3">
      <c r="A37" s="20" t="s">
        <v>56</v>
      </c>
      <c r="B37" s="20"/>
      <c r="C37" s="20"/>
      <c r="D37">
        <f>D33-10</f>
        <v>-3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XFD1048576"/>
    </sheetView>
  </sheetViews>
  <sheetFormatPr baseColWidth="10" defaultColWidth="10.6640625" defaultRowHeight="14.4" x14ac:dyDescent="0.3"/>
  <cols>
    <col min="2" max="2" width="13.109375" customWidth="1"/>
    <col min="3" max="3" width="19.5546875" customWidth="1"/>
    <col min="4" max="4" width="13" customWidth="1"/>
    <col min="5" max="5" width="14.5546875" customWidth="1"/>
    <col min="6" max="6" width="13.88671875" customWidth="1"/>
    <col min="7" max="7" width="12.21875" customWidth="1"/>
  </cols>
  <sheetData>
    <row r="1" spans="1:7" x14ac:dyDescent="0.3">
      <c r="A1" s="25" t="s">
        <v>43</v>
      </c>
      <c r="B1" s="27"/>
      <c r="C1" s="27"/>
      <c r="D1" s="27"/>
      <c r="E1" s="27"/>
      <c r="F1" s="27"/>
      <c r="G1" s="27"/>
    </row>
    <row r="2" spans="1:7" x14ac:dyDescent="0.3">
      <c r="A2" s="27"/>
      <c r="B2" s="27"/>
      <c r="C2" s="27"/>
      <c r="D2" s="27"/>
      <c r="E2" s="27"/>
      <c r="F2" s="27"/>
      <c r="G2" s="27"/>
    </row>
    <row r="4" spans="1:7" x14ac:dyDescent="0.3">
      <c r="A4" s="21" t="s">
        <v>44</v>
      </c>
      <c r="B4" s="21"/>
      <c r="D4" s="21" t="s">
        <v>5</v>
      </c>
      <c r="E4" s="21"/>
      <c r="F4" s="21"/>
    </row>
    <row r="5" spans="1:7" x14ac:dyDescent="0.3">
      <c r="A5" t="s">
        <v>2</v>
      </c>
      <c r="B5" s="2">
        <f ca="1">TODAY()-6</f>
        <v>43161</v>
      </c>
      <c r="D5" t="s">
        <v>6</v>
      </c>
      <c r="E5" t="s">
        <v>7</v>
      </c>
      <c r="F5" s="23" t="s">
        <v>12</v>
      </c>
      <c r="G5" s="23"/>
    </row>
    <row r="6" spans="1:7" x14ac:dyDescent="0.3">
      <c r="A6" t="s">
        <v>3</v>
      </c>
      <c r="B6" s="2">
        <f ca="1">TODAY()</f>
        <v>43167</v>
      </c>
      <c r="E6" t="s">
        <v>8</v>
      </c>
      <c r="F6" s="23" t="s">
        <v>13</v>
      </c>
      <c r="G6" s="23"/>
    </row>
    <row r="7" spans="1:7" x14ac:dyDescent="0.3">
      <c r="E7" t="s">
        <v>9</v>
      </c>
      <c r="F7" s="23" t="s">
        <v>14</v>
      </c>
      <c r="G7" s="23"/>
    </row>
    <row r="8" spans="1:7" x14ac:dyDescent="0.3">
      <c r="A8" s="21" t="s">
        <v>45</v>
      </c>
      <c r="B8" s="21"/>
      <c r="E8" t="s">
        <v>10</v>
      </c>
      <c r="F8" s="23" t="s">
        <v>15</v>
      </c>
      <c r="G8" s="23"/>
    </row>
    <row r="9" spans="1:7" x14ac:dyDescent="0.3">
      <c r="A9" s="23" t="s">
        <v>34</v>
      </c>
      <c r="B9" s="23"/>
      <c r="E9" t="s">
        <v>11</v>
      </c>
      <c r="F9" s="23" t="s">
        <v>16</v>
      </c>
      <c r="G9" s="23"/>
    </row>
    <row r="11" spans="1:7" x14ac:dyDescent="0.3">
      <c r="A11" s="24" t="s">
        <v>17</v>
      </c>
      <c r="B11" s="24"/>
      <c r="C11" s="24"/>
      <c r="D11" s="15" t="s">
        <v>18</v>
      </c>
      <c r="E11" s="15" t="s">
        <v>19</v>
      </c>
      <c r="F11" s="15" t="s">
        <v>20</v>
      </c>
      <c r="G11" s="16"/>
    </row>
    <row r="12" spans="1:7" x14ac:dyDescent="0.3">
      <c r="A12" s="26" t="s">
        <v>66</v>
      </c>
      <c r="B12" s="26"/>
      <c r="C12" s="26"/>
      <c r="D12" s="7" t="s">
        <v>67</v>
      </c>
      <c r="E12" s="7" t="s">
        <v>67</v>
      </c>
      <c r="F12" s="7" t="s">
        <v>67</v>
      </c>
    </row>
    <row r="13" spans="1:7" x14ac:dyDescent="0.3">
      <c r="A13" s="28" t="s">
        <v>68</v>
      </c>
      <c r="B13" s="29"/>
      <c r="C13" s="30"/>
      <c r="D13" s="7" t="s">
        <v>67</v>
      </c>
      <c r="E13" s="7" t="s">
        <v>67</v>
      </c>
      <c r="F13" s="7" t="s">
        <v>67</v>
      </c>
    </row>
    <row r="14" spans="1:7" x14ac:dyDescent="0.3">
      <c r="A14" s="28" t="s">
        <v>69</v>
      </c>
      <c r="B14" s="29"/>
      <c r="C14" s="30"/>
      <c r="D14" s="7" t="s">
        <v>67</v>
      </c>
      <c r="E14" s="7" t="s">
        <v>67</v>
      </c>
      <c r="F14" s="7" t="s">
        <v>67</v>
      </c>
    </row>
    <row r="15" spans="1:7" x14ac:dyDescent="0.3">
      <c r="A15" s="26"/>
      <c r="B15" s="26"/>
      <c r="C15" s="26"/>
      <c r="D15" s="7"/>
      <c r="E15" s="7"/>
      <c r="F15" s="7"/>
    </row>
    <row r="16" spans="1:7" x14ac:dyDescent="0.3">
      <c r="A16" s="26"/>
      <c r="B16" s="26"/>
      <c r="C16" s="26"/>
      <c r="D16" s="7"/>
      <c r="E16" s="7"/>
      <c r="F16" s="7"/>
    </row>
    <row r="17" spans="1:6" x14ac:dyDescent="0.3">
      <c r="A17" s="26"/>
      <c r="B17" s="26"/>
      <c r="C17" s="26"/>
      <c r="D17" s="7"/>
      <c r="E17" s="7"/>
      <c r="F17" s="7"/>
    </row>
    <row r="18" spans="1:6" x14ac:dyDescent="0.3">
      <c r="A18" s="26"/>
      <c r="B18" s="26"/>
      <c r="C18" s="26"/>
      <c r="D18" s="7"/>
      <c r="E18" s="7"/>
      <c r="F18" s="7"/>
    </row>
    <row r="19" spans="1:6" x14ac:dyDescent="0.3">
      <c r="A19" s="26"/>
      <c r="B19" s="26"/>
      <c r="C19" s="26"/>
      <c r="D19" s="7"/>
      <c r="E19" s="7"/>
      <c r="F19" s="7"/>
    </row>
    <row r="20" spans="1:6" x14ac:dyDescent="0.3">
      <c r="A20" s="26"/>
      <c r="B20" s="26"/>
      <c r="C20" s="26"/>
      <c r="D20" s="7"/>
      <c r="E20" s="7"/>
      <c r="F20" s="7"/>
    </row>
    <row r="21" spans="1:6" x14ac:dyDescent="0.3">
      <c r="A21" s="26"/>
      <c r="B21" s="26"/>
      <c r="C21" s="26"/>
      <c r="D21" s="7"/>
      <c r="E21" s="7"/>
      <c r="F21" s="7"/>
    </row>
    <row r="22" spans="1:6" x14ac:dyDescent="0.3">
      <c r="A22" s="26"/>
      <c r="B22" s="26"/>
      <c r="C22" s="26"/>
      <c r="D22" s="7"/>
      <c r="E22" s="7"/>
      <c r="F22" s="7"/>
    </row>
    <row r="23" spans="1:6" x14ac:dyDescent="0.3">
      <c r="A23" s="26"/>
      <c r="B23" s="26"/>
      <c r="C23" s="26"/>
      <c r="D23" s="7"/>
      <c r="E23" s="7"/>
      <c r="F23" s="7"/>
    </row>
    <row r="24" spans="1:6" x14ac:dyDescent="0.3">
      <c r="A24" s="26"/>
      <c r="B24" s="26"/>
      <c r="C24" s="26"/>
      <c r="D24" s="7"/>
      <c r="E24" s="7"/>
      <c r="F24" s="7"/>
    </row>
    <row r="25" spans="1:6" x14ac:dyDescent="0.3">
      <c r="A25" s="26"/>
      <c r="B25" s="26"/>
      <c r="C25" s="26"/>
      <c r="D25" s="7"/>
      <c r="E25" s="7"/>
      <c r="F25" s="7"/>
    </row>
    <row r="26" spans="1:6" x14ac:dyDescent="0.3">
      <c r="A26" s="26"/>
      <c r="B26" s="26"/>
      <c r="C26" s="26"/>
      <c r="D26" s="7"/>
      <c r="E26" s="7"/>
      <c r="F26" s="7"/>
    </row>
    <row r="27" spans="1:6" x14ac:dyDescent="0.3">
      <c r="A27" s="26"/>
      <c r="B27" s="26"/>
      <c r="C27" s="26"/>
      <c r="D27" s="7"/>
      <c r="E27" s="7"/>
      <c r="F27" s="7"/>
    </row>
    <row r="28" spans="1:6" x14ac:dyDescent="0.3">
      <c r="A28" s="26"/>
      <c r="B28" s="26"/>
      <c r="C28" s="26"/>
      <c r="D28" s="7"/>
      <c r="E28" s="7"/>
      <c r="F28" s="7"/>
    </row>
    <row r="29" spans="1:6" x14ac:dyDescent="0.3">
      <c r="A29" s="26"/>
      <c r="B29" s="26"/>
      <c r="C29" s="26"/>
      <c r="D29" s="7"/>
      <c r="E29" s="7"/>
      <c r="F29" s="7"/>
    </row>
    <row r="30" spans="1:6" x14ac:dyDescent="0.3">
      <c r="A30" s="26"/>
      <c r="B30" s="26"/>
      <c r="C30" s="26"/>
      <c r="D30" s="7"/>
      <c r="E30" s="7"/>
      <c r="F30" s="7"/>
    </row>
    <row r="31" spans="1:6" x14ac:dyDescent="0.3">
      <c r="A31" s="26"/>
      <c r="B31" s="26"/>
      <c r="C31" s="26"/>
      <c r="D31" s="7"/>
      <c r="E31" s="7"/>
      <c r="F31" s="7"/>
    </row>
    <row r="33" spans="1:5" x14ac:dyDescent="0.3">
      <c r="A33" s="20" t="s">
        <v>51</v>
      </c>
      <c r="B33" s="20"/>
      <c r="C33" s="20"/>
      <c r="D33" s="14">
        <f>SUM(F12:F31)</f>
        <v>0</v>
      </c>
      <c r="E33" s="13" t="s">
        <v>26</v>
      </c>
    </row>
    <row r="34" spans="1:5" x14ac:dyDescent="0.3">
      <c r="A34" s="20" t="s">
        <v>52</v>
      </c>
      <c r="B34" s="20"/>
      <c r="C34" s="20"/>
      <c r="D34" s="14">
        <f>COUNT(F12:F31)</f>
        <v>0</v>
      </c>
      <c r="E34" s="13"/>
    </row>
    <row r="35" spans="1:5" x14ac:dyDescent="0.3">
      <c r="A35" s="20" t="s">
        <v>53</v>
      </c>
      <c r="B35" s="20"/>
      <c r="C35" s="20"/>
      <c r="D35" s="14" t="e">
        <f>D33/D34</f>
        <v>#DIV/0!</v>
      </c>
      <c r="E35" s="13" t="s">
        <v>54</v>
      </c>
    </row>
    <row r="36" spans="1:5" x14ac:dyDescent="0.3">
      <c r="A36" s="20" t="s">
        <v>55</v>
      </c>
      <c r="B36" s="20"/>
      <c r="C36" s="20"/>
      <c r="D36" s="17" t="str">
        <f>IF(D33&gt;=10, "Ja!","Nein!")</f>
        <v>Nein!</v>
      </c>
    </row>
    <row r="37" spans="1:5" x14ac:dyDescent="0.3">
      <c r="A37" s="20" t="s">
        <v>56</v>
      </c>
      <c r="B37" s="20"/>
      <c r="C37" s="20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20" sqref="D20"/>
    </sheetView>
  </sheetViews>
  <sheetFormatPr baseColWidth="10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25" t="s">
        <v>43</v>
      </c>
      <c r="B1" s="27"/>
      <c r="C1" s="27"/>
      <c r="D1" s="27"/>
      <c r="E1" s="27"/>
      <c r="F1" s="27"/>
      <c r="G1" s="27"/>
    </row>
    <row r="2" spans="1:7" x14ac:dyDescent="0.3">
      <c r="A2" s="27"/>
      <c r="B2" s="27"/>
      <c r="C2" s="27"/>
      <c r="D2" s="27"/>
      <c r="E2" s="27"/>
      <c r="F2" s="27"/>
      <c r="G2" s="27"/>
    </row>
    <row r="4" spans="1:7" x14ac:dyDescent="0.3">
      <c r="A4" s="21" t="s">
        <v>44</v>
      </c>
      <c r="B4" s="21"/>
      <c r="D4" s="21" t="s">
        <v>5</v>
      </c>
      <c r="E4" s="21"/>
      <c r="F4" s="21"/>
    </row>
    <row r="5" spans="1:7" x14ac:dyDescent="0.3">
      <c r="A5" t="s">
        <v>2</v>
      </c>
      <c r="B5" s="2">
        <f ca="1">TODAY()-6</f>
        <v>43161</v>
      </c>
      <c r="D5" t="s">
        <v>6</v>
      </c>
      <c r="E5" t="s">
        <v>7</v>
      </c>
      <c r="F5" s="23" t="s">
        <v>12</v>
      </c>
      <c r="G5" s="23"/>
    </row>
    <row r="6" spans="1:7" x14ac:dyDescent="0.3">
      <c r="A6" t="s">
        <v>3</v>
      </c>
      <c r="B6" s="2">
        <f ca="1">TODAY()</f>
        <v>43167</v>
      </c>
      <c r="E6" t="s">
        <v>8</v>
      </c>
      <c r="F6" s="23" t="s">
        <v>13</v>
      </c>
      <c r="G6" s="23"/>
    </row>
    <row r="7" spans="1:7" x14ac:dyDescent="0.3">
      <c r="E7" t="s">
        <v>9</v>
      </c>
      <c r="F7" s="23" t="s">
        <v>14</v>
      </c>
      <c r="G7" s="23"/>
    </row>
    <row r="8" spans="1:7" x14ac:dyDescent="0.3">
      <c r="A8" s="21" t="s">
        <v>45</v>
      </c>
      <c r="B8" s="21"/>
      <c r="E8" t="s">
        <v>10</v>
      </c>
      <c r="F8" s="23" t="s">
        <v>15</v>
      </c>
      <c r="G8" s="23"/>
    </row>
    <row r="9" spans="1:7" x14ac:dyDescent="0.3">
      <c r="A9" s="23" t="s">
        <v>35</v>
      </c>
      <c r="B9" s="23"/>
      <c r="E9" t="s">
        <v>11</v>
      </c>
      <c r="F9" s="23" t="s">
        <v>16</v>
      </c>
      <c r="G9" s="23"/>
    </row>
    <row r="11" spans="1:7" x14ac:dyDescent="0.3">
      <c r="A11" s="24" t="s">
        <v>17</v>
      </c>
      <c r="B11" s="24"/>
      <c r="C11" s="24"/>
      <c r="D11" s="15" t="s">
        <v>18</v>
      </c>
      <c r="E11" s="15" t="s">
        <v>19</v>
      </c>
      <c r="F11" s="15" t="s">
        <v>20</v>
      </c>
      <c r="G11" s="16"/>
    </row>
    <row r="12" spans="1:7" x14ac:dyDescent="0.3">
      <c r="A12" s="26"/>
      <c r="B12" s="26"/>
      <c r="C12" s="26"/>
      <c r="D12" s="7"/>
      <c r="E12" s="7"/>
      <c r="F12" s="7"/>
    </row>
    <row r="13" spans="1:7" x14ac:dyDescent="0.3">
      <c r="A13" s="26"/>
      <c r="B13" s="26"/>
      <c r="C13" s="26"/>
      <c r="D13" s="7"/>
      <c r="E13" s="7"/>
      <c r="F13" s="7"/>
    </row>
    <row r="14" spans="1:7" x14ac:dyDescent="0.3">
      <c r="A14" s="26"/>
      <c r="B14" s="26"/>
      <c r="C14" s="26"/>
      <c r="D14" s="7"/>
      <c r="E14" s="7"/>
      <c r="F14" s="7"/>
    </row>
    <row r="15" spans="1:7" x14ac:dyDescent="0.3">
      <c r="A15" s="26"/>
      <c r="B15" s="26"/>
      <c r="C15" s="26"/>
      <c r="D15" s="7"/>
      <c r="E15" s="7"/>
      <c r="F15" s="7"/>
    </row>
    <row r="16" spans="1:7" x14ac:dyDescent="0.3">
      <c r="A16" s="26"/>
      <c r="B16" s="26"/>
      <c r="C16" s="26"/>
      <c r="D16" s="7"/>
      <c r="E16" s="7"/>
      <c r="F16" s="7"/>
    </row>
    <row r="17" spans="1:6" x14ac:dyDescent="0.3">
      <c r="A17" s="26"/>
      <c r="B17" s="26"/>
      <c r="C17" s="26"/>
      <c r="D17" s="7"/>
      <c r="E17" s="7"/>
      <c r="F17" s="7"/>
    </row>
    <row r="18" spans="1:6" x14ac:dyDescent="0.3">
      <c r="A18" s="26"/>
      <c r="B18" s="26"/>
      <c r="C18" s="26"/>
      <c r="D18" s="7"/>
      <c r="E18" s="7"/>
      <c r="F18" s="7"/>
    </row>
    <row r="19" spans="1:6" x14ac:dyDescent="0.3">
      <c r="A19" s="26"/>
      <c r="B19" s="26"/>
      <c r="C19" s="26"/>
      <c r="D19" s="7"/>
      <c r="E19" s="7"/>
      <c r="F19" s="7"/>
    </row>
    <row r="20" spans="1:6" x14ac:dyDescent="0.3">
      <c r="A20" s="26"/>
      <c r="B20" s="26"/>
      <c r="C20" s="26"/>
      <c r="D20" s="7"/>
      <c r="E20" s="7"/>
      <c r="F20" s="7"/>
    </row>
    <row r="21" spans="1:6" x14ac:dyDescent="0.3">
      <c r="A21" s="26"/>
      <c r="B21" s="26"/>
      <c r="C21" s="26"/>
      <c r="D21" s="7"/>
      <c r="E21" s="7"/>
      <c r="F21" s="7"/>
    </row>
    <row r="22" spans="1:6" x14ac:dyDescent="0.3">
      <c r="A22" s="26"/>
      <c r="B22" s="26"/>
      <c r="C22" s="26"/>
      <c r="D22" s="7"/>
      <c r="E22" s="7"/>
      <c r="F22" s="7"/>
    </row>
    <row r="23" spans="1:6" x14ac:dyDescent="0.3">
      <c r="A23" s="26"/>
      <c r="B23" s="26"/>
      <c r="C23" s="26"/>
      <c r="D23" s="7"/>
      <c r="E23" s="7"/>
      <c r="F23" s="7"/>
    </row>
    <row r="24" spans="1:6" x14ac:dyDescent="0.3">
      <c r="A24" s="26"/>
      <c r="B24" s="26"/>
      <c r="C24" s="26"/>
      <c r="D24" s="7"/>
      <c r="E24" s="7"/>
      <c r="F24" s="7"/>
    </row>
    <row r="25" spans="1:6" x14ac:dyDescent="0.3">
      <c r="A25" s="26"/>
      <c r="B25" s="26"/>
      <c r="C25" s="26"/>
      <c r="D25" s="7"/>
      <c r="E25" s="7"/>
      <c r="F25" s="7"/>
    </row>
    <row r="26" spans="1:6" x14ac:dyDescent="0.3">
      <c r="A26" s="26"/>
      <c r="B26" s="26"/>
      <c r="C26" s="26"/>
      <c r="D26" s="7"/>
      <c r="E26" s="7"/>
      <c r="F26" s="7"/>
    </row>
    <row r="27" spans="1:6" x14ac:dyDescent="0.3">
      <c r="A27" s="26"/>
      <c r="B27" s="26"/>
      <c r="C27" s="26"/>
      <c r="D27" s="7"/>
      <c r="E27" s="7"/>
      <c r="F27" s="7"/>
    </row>
    <row r="28" spans="1:6" x14ac:dyDescent="0.3">
      <c r="A28" s="26"/>
      <c r="B28" s="26"/>
      <c r="C28" s="26"/>
      <c r="D28" s="7"/>
      <c r="E28" s="7"/>
      <c r="F28" s="7"/>
    </row>
    <row r="29" spans="1:6" x14ac:dyDescent="0.3">
      <c r="A29" s="26"/>
      <c r="B29" s="26"/>
      <c r="C29" s="26"/>
      <c r="D29" s="7"/>
      <c r="E29" s="7"/>
      <c r="F29" s="7"/>
    </row>
    <row r="30" spans="1:6" x14ac:dyDescent="0.3">
      <c r="A30" s="26"/>
      <c r="B30" s="26"/>
      <c r="C30" s="26"/>
      <c r="D30" s="7"/>
      <c r="E30" s="7"/>
      <c r="F30" s="7"/>
    </row>
    <row r="31" spans="1:6" x14ac:dyDescent="0.3">
      <c r="A31" s="26"/>
      <c r="B31" s="26"/>
      <c r="C31" s="26"/>
      <c r="D31" s="7"/>
      <c r="E31" s="7"/>
      <c r="F31" s="7"/>
    </row>
    <row r="33" spans="1:5" x14ac:dyDescent="0.3">
      <c r="A33" s="20" t="s">
        <v>51</v>
      </c>
      <c r="B33" s="20"/>
      <c r="C33" s="20"/>
      <c r="D33" s="14">
        <f>SUM(F12:F31)</f>
        <v>0</v>
      </c>
      <c r="E33" s="13" t="s">
        <v>26</v>
      </c>
    </row>
    <row r="34" spans="1:5" x14ac:dyDescent="0.3">
      <c r="A34" s="20" t="s">
        <v>52</v>
      </c>
      <c r="B34" s="20"/>
      <c r="C34" s="20"/>
      <c r="D34" s="14">
        <f>COUNT(F12:F31)</f>
        <v>0</v>
      </c>
      <c r="E34" s="13"/>
    </row>
    <row r="35" spans="1:5" x14ac:dyDescent="0.3">
      <c r="A35" s="20" t="s">
        <v>53</v>
      </c>
      <c r="B35" s="20"/>
      <c r="C35" s="20"/>
      <c r="D35" s="14" t="e">
        <f>D33/D34</f>
        <v>#DIV/0!</v>
      </c>
      <c r="E35" s="13" t="s">
        <v>54</v>
      </c>
    </row>
    <row r="36" spans="1:5" x14ac:dyDescent="0.3">
      <c r="A36" s="20" t="s">
        <v>55</v>
      </c>
      <c r="B36" s="20"/>
      <c r="C36" s="20"/>
      <c r="D36" s="17" t="str">
        <f>IF(D33&gt;=10, "Ja!","Nein!")</f>
        <v>Nein!</v>
      </c>
    </row>
    <row r="37" spans="1:5" x14ac:dyDescent="0.3">
      <c r="A37" s="20" t="s">
        <v>56</v>
      </c>
      <c r="B37" s="20"/>
      <c r="C37" s="20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15" sqref="A15:C15"/>
    </sheetView>
  </sheetViews>
  <sheetFormatPr baseColWidth="10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25" t="s">
        <v>43</v>
      </c>
      <c r="B1" s="27"/>
      <c r="C1" s="27"/>
      <c r="D1" s="27"/>
      <c r="E1" s="27"/>
      <c r="F1" s="27"/>
      <c r="G1" s="27"/>
    </row>
    <row r="2" spans="1:7" x14ac:dyDescent="0.3">
      <c r="A2" s="27"/>
      <c r="B2" s="27"/>
      <c r="C2" s="27"/>
      <c r="D2" s="27"/>
      <c r="E2" s="27"/>
      <c r="F2" s="27"/>
      <c r="G2" s="27"/>
    </row>
    <row r="4" spans="1:7" x14ac:dyDescent="0.3">
      <c r="A4" s="21" t="s">
        <v>44</v>
      </c>
      <c r="B4" s="21"/>
      <c r="D4" s="21" t="s">
        <v>5</v>
      </c>
      <c r="E4" s="21"/>
      <c r="F4" s="21"/>
    </row>
    <row r="5" spans="1:7" x14ac:dyDescent="0.3">
      <c r="A5" t="s">
        <v>2</v>
      </c>
      <c r="B5" s="2">
        <f ca="1">TODAY()-6</f>
        <v>43161</v>
      </c>
      <c r="D5" t="s">
        <v>6</v>
      </c>
      <c r="E5" t="s">
        <v>7</v>
      </c>
      <c r="F5" s="23" t="s">
        <v>12</v>
      </c>
      <c r="G5" s="23"/>
    </row>
    <row r="6" spans="1:7" x14ac:dyDescent="0.3">
      <c r="A6" t="s">
        <v>3</v>
      </c>
      <c r="B6" s="2">
        <f ca="1">TODAY()</f>
        <v>43167</v>
      </c>
      <c r="E6" t="s">
        <v>8</v>
      </c>
      <c r="F6" s="23" t="s">
        <v>13</v>
      </c>
      <c r="G6" s="23"/>
    </row>
    <row r="7" spans="1:7" x14ac:dyDescent="0.3">
      <c r="E7" t="s">
        <v>9</v>
      </c>
      <c r="F7" s="23" t="s">
        <v>14</v>
      </c>
      <c r="G7" s="23"/>
    </row>
    <row r="8" spans="1:7" x14ac:dyDescent="0.3">
      <c r="A8" s="21" t="s">
        <v>45</v>
      </c>
      <c r="B8" s="21"/>
      <c r="E8" t="s">
        <v>10</v>
      </c>
      <c r="F8" s="23" t="s">
        <v>15</v>
      </c>
      <c r="G8" s="23"/>
    </row>
    <row r="9" spans="1:7" x14ac:dyDescent="0.3">
      <c r="A9" s="23" t="s">
        <v>33</v>
      </c>
      <c r="B9" s="23"/>
      <c r="E9" t="s">
        <v>11</v>
      </c>
      <c r="F9" s="23" t="s">
        <v>16</v>
      </c>
      <c r="G9" s="23"/>
    </row>
    <row r="11" spans="1:7" x14ac:dyDescent="0.3">
      <c r="A11" s="24" t="s">
        <v>17</v>
      </c>
      <c r="B11" s="24"/>
      <c r="C11" s="24"/>
      <c r="D11" s="15" t="s">
        <v>18</v>
      </c>
      <c r="E11" s="15" t="s">
        <v>19</v>
      </c>
      <c r="F11" s="15" t="s">
        <v>20</v>
      </c>
      <c r="G11" s="16"/>
    </row>
    <row r="12" spans="1:7" x14ac:dyDescent="0.3">
      <c r="A12" s="26" t="s">
        <v>57</v>
      </c>
      <c r="B12" s="26"/>
      <c r="C12" s="26"/>
      <c r="D12" s="7" t="s">
        <v>7</v>
      </c>
      <c r="E12" s="7" t="s">
        <v>9</v>
      </c>
      <c r="F12" s="7">
        <v>5</v>
      </c>
    </row>
    <row r="13" spans="1:7" x14ac:dyDescent="0.3">
      <c r="A13" s="26" t="s">
        <v>58</v>
      </c>
      <c r="B13" s="26"/>
      <c r="C13" s="26"/>
      <c r="D13" s="7" t="s">
        <v>9</v>
      </c>
      <c r="E13" s="7"/>
      <c r="F13" s="7">
        <v>1</v>
      </c>
    </row>
    <row r="14" spans="1:7" s="5" customFormat="1" x14ac:dyDescent="0.3">
      <c r="A14" s="26" t="s">
        <v>59</v>
      </c>
      <c r="B14" s="26"/>
      <c r="C14" s="26"/>
      <c r="D14" s="18" t="s">
        <v>9</v>
      </c>
      <c r="E14" s="18" t="s">
        <v>10</v>
      </c>
      <c r="F14" s="18">
        <v>3.5</v>
      </c>
    </row>
    <row r="15" spans="1:7" x14ac:dyDescent="0.3">
      <c r="A15" s="26" t="s">
        <v>60</v>
      </c>
      <c r="B15" s="26"/>
      <c r="C15" s="26"/>
      <c r="D15" s="7" t="s">
        <v>9</v>
      </c>
      <c r="E15" s="7" t="s">
        <v>10</v>
      </c>
      <c r="F15" s="7">
        <v>1</v>
      </c>
    </row>
    <row r="16" spans="1:7" x14ac:dyDescent="0.3">
      <c r="A16" s="26" t="s">
        <v>61</v>
      </c>
      <c r="B16" s="26"/>
      <c r="C16" s="26"/>
      <c r="D16" s="7"/>
      <c r="E16" s="7"/>
      <c r="F16" s="7">
        <v>1</v>
      </c>
    </row>
    <row r="17" spans="1:6" x14ac:dyDescent="0.3">
      <c r="A17" s="26"/>
      <c r="B17" s="26"/>
      <c r="C17" s="26"/>
      <c r="D17" s="7"/>
      <c r="E17" s="7"/>
      <c r="F17" s="7"/>
    </row>
    <row r="18" spans="1:6" x14ac:dyDescent="0.3">
      <c r="A18" s="26"/>
      <c r="B18" s="26"/>
      <c r="C18" s="26"/>
      <c r="D18" s="7"/>
      <c r="E18" s="7"/>
      <c r="F18" s="7"/>
    </row>
    <row r="19" spans="1:6" x14ac:dyDescent="0.3">
      <c r="A19" s="26"/>
      <c r="B19" s="26"/>
      <c r="C19" s="26"/>
      <c r="D19" s="7"/>
      <c r="E19" s="7"/>
      <c r="F19" s="7"/>
    </row>
    <row r="20" spans="1:6" x14ac:dyDescent="0.3">
      <c r="A20" s="26"/>
      <c r="B20" s="26"/>
      <c r="C20" s="26"/>
      <c r="D20" s="7"/>
      <c r="E20" s="7"/>
      <c r="F20" s="7"/>
    </row>
    <row r="21" spans="1:6" x14ac:dyDescent="0.3">
      <c r="A21" s="26"/>
      <c r="B21" s="26"/>
      <c r="C21" s="26"/>
      <c r="D21" s="7"/>
      <c r="E21" s="7"/>
      <c r="F21" s="7"/>
    </row>
    <row r="22" spans="1:6" x14ac:dyDescent="0.3">
      <c r="A22" s="26"/>
      <c r="B22" s="26"/>
      <c r="C22" s="26"/>
      <c r="D22" s="7"/>
      <c r="E22" s="7"/>
      <c r="F22" s="7"/>
    </row>
    <row r="23" spans="1:6" x14ac:dyDescent="0.3">
      <c r="A23" s="26"/>
      <c r="B23" s="26"/>
      <c r="C23" s="26"/>
      <c r="D23" s="7"/>
      <c r="E23" s="7"/>
      <c r="F23" s="7"/>
    </row>
    <row r="24" spans="1:6" x14ac:dyDescent="0.3">
      <c r="A24" s="26"/>
      <c r="B24" s="26"/>
      <c r="C24" s="26"/>
      <c r="D24" s="7"/>
      <c r="E24" s="7"/>
      <c r="F24" s="7"/>
    </row>
    <row r="25" spans="1:6" x14ac:dyDescent="0.3">
      <c r="A25" s="26"/>
      <c r="B25" s="26"/>
      <c r="C25" s="26"/>
      <c r="D25" s="7"/>
      <c r="E25" s="7"/>
      <c r="F25" s="7"/>
    </row>
    <row r="26" spans="1:6" x14ac:dyDescent="0.3">
      <c r="A26" s="26"/>
      <c r="B26" s="26"/>
      <c r="C26" s="26"/>
      <c r="D26" s="7"/>
      <c r="E26" s="7"/>
      <c r="F26" s="7"/>
    </row>
    <row r="27" spans="1:6" x14ac:dyDescent="0.3">
      <c r="A27" s="26"/>
      <c r="B27" s="26"/>
      <c r="C27" s="26"/>
      <c r="D27" s="7"/>
      <c r="E27" s="7"/>
      <c r="F27" s="7"/>
    </row>
    <row r="28" spans="1:6" x14ac:dyDescent="0.3">
      <c r="A28" s="26"/>
      <c r="B28" s="26"/>
      <c r="C28" s="26"/>
      <c r="D28" s="7"/>
      <c r="E28" s="7"/>
      <c r="F28" s="7"/>
    </row>
    <row r="29" spans="1:6" x14ac:dyDescent="0.3">
      <c r="A29" s="26"/>
      <c r="B29" s="26"/>
      <c r="C29" s="26"/>
      <c r="D29" s="7"/>
      <c r="E29" s="7"/>
      <c r="F29" s="7"/>
    </row>
    <row r="30" spans="1:6" x14ac:dyDescent="0.3">
      <c r="A30" s="26"/>
      <c r="B30" s="26"/>
      <c r="C30" s="26"/>
      <c r="D30" s="7"/>
      <c r="E30" s="7"/>
      <c r="F30" s="7"/>
    </row>
    <row r="31" spans="1:6" x14ac:dyDescent="0.3">
      <c r="A31" s="26"/>
      <c r="B31" s="26"/>
      <c r="C31" s="26"/>
      <c r="D31" s="7"/>
      <c r="E31" s="7"/>
      <c r="F31" s="7"/>
    </row>
    <row r="33" spans="1:5" x14ac:dyDescent="0.3">
      <c r="A33" s="20" t="s">
        <v>51</v>
      </c>
      <c r="B33" s="20"/>
      <c r="C33" s="20"/>
      <c r="D33" s="14">
        <f>SUM(F12:F31)</f>
        <v>11.5</v>
      </c>
      <c r="E33" s="13" t="s">
        <v>26</v>
      </c>
    </row>
    <row r="34" spans="1:5" x14ac:dyDescent="0.3">
      <c r="A34" s="20" t="s">
        <v>52</v>
      </c>
      <c r="B34" s="20"/>
      <c r="C34" s="20"/>
      <c r="D34" s="14">
        <f>COUNT(F12:F31)</f>
        <v>5</v>
      </c>
      <c r="E34" s="13"/>
    </row>
    <row r="35" spans="1:5" x14ac:dyDescent="0.3">
      <c r="A35" s="20" t="s">
        <v>53</v>
      </c>
      <c r="B35" s="20"/>
      <c r="C35" s="20"/>
      <c r="D35" s="14">
        <f>D33/D34</f>
        <v>2.2999999999999998</v>
      </c>
      <c r="E35" s="13" t="s">
        <v>54</v>
      </c>
    </row>
    <row r="36" spans="1:5" x14ac:dyDescent="0.3">
      <c r="A36" s="20" t="s">
        <v>55</v>
      </c>
      <c r="B36" s="20"/>
      <c r="C36" s="20"/>
      <c r="D36" s="17" t="str">
        <f>IF(D33&gt;=10, "Ja!","Nein!")</f>
        <v>Ja!</v>
      </c>
    </row>
    <row r="37" spans="1:5" x14ac:dyDescent="0.3">
      <c r="A37" s="20" t="s">
        <v>56</v>
      </c>
      <c r="B37" s="20"/>
      <c r="C37" s="20"/>
      <c r="D37">
        <f>D33-10</f>
        <v>1.5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12" sqref="A12:C12"/>
    </sheetView>
  </sheetViews>
  <sheetFormatPr baseColWidth="10" defaultRowHeight="14.4" x14ac:dyDescent="0.3"/>
  <cols>
    <col min="2" max="2" width="13.109375" customWidth="1"/>
    <col min="3" max="3" width="31.4414062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25" t="s">
        <v>43</v>
      </c>
      <c r="B1" s="27"/>
      <c r="C1" s="27"/>
      <c r="D1" s="27"/>
      <c r="E1" s="27"/>
      <c r="F1" s="27"/>
      <c r="G1" s="27"/>
    </row>
    <row r="2" spans="1:7" x14ac:dyDescent="0.3">
      <c r="A2" s="27"/>
      <c r="B2" s="27"/>
      <c r="C2" s="27"/>
      <c r="D2" s="27"/>
      <c r="E2" s="27"/>
      <c r="F2" s="27"/>
      <c r="G2" s="27"/>
    </row>
    <row r="4" spans="1:7" x14ac:dyDescent="0.3">
      <c r="A4" s="21" t="s">
        <v>44</v>
      </c>
      <c r="B4" s="21"/>
      <c r="D4" s="21" t="s">
        <v>5</v>
      </c>
      <c r="E4" s="21"/>
      <c r="F4" s="21"/>
    </row>
    <row r="5" spans="1:7" x14ac:dyDescent="0.3">
      <c r="A5" t="s">
        <v>2</v>
      </c>
      <c r="B5" s="2">
        <f ca="1">TODAY()-6</f>
        <v>43161</v>
      </c>
      <c r="D5" t="s">
        <v>6</v>
      </c>
      <c r="E5" t="s">
        <v>7</v>
      </c>
      <c r="F5" s="23" t="s">
        <v>12</v>
      </c>
      <c r="G5" s="23"/>
    </row>
    <row r="6" spans="1:7" x14ac:dyDescent="0.3">
      <c r="A6" t="s">
        <v>3</v>
      </c>
      <c r="B6" s="2">
        <f ca="1">TODAY()</f>
        <v>43167</v>
      </c>
      <c r="E6" t="s">
        <v>8</v>
      </c>
      <c r="F6" s="23" t="s">
        <v>13</v>
      </c>
      <c r="G6" s="23"/>
    </row>
    <row r="7" spans="1:7" x14ac:dyDescent="0.3">
      <c r="E7" t="s">
        <v>9</v>
      </c>
      <c r="F7" s="23" t="s">
        <v>14</v>
      </c>
      <c r="G7" s="23"/>
    </row>
    <row r="8" spans="1:7" x14ac:dyDescent="0.3">
      <c r="A8" s="21" t="s">
        <v>45</v>
      </c>
      <c r="B8" s="21"/>
      <c r="E8" t="s">
        <v>10</v>
      </c>
      <c r="F8" s="23" t="s">
        <v>15</v>
      </c>
      <c r="G8" s="23"/>
    </row>
    <row r="9" spans="1:7" x14ac:dyDescent="0.3">
      <c r="A9" s="23" t="s">
        <v>38</v>
      </c>
      <c r="B9" s="23"/>
      <c r="E9" t="s">
        <v>11</v>
      </c>
      <c r="F9" s="23" t="s">
        <v>16</v>
      </c>
      <c r="G9" s="23"/>
    </row>
    <row r="11" spans="1:7" x14ac:dyDescent="0.3">
      <c r="A11" s="24" t="s">
        <v>17</v>
      </c>
      <c r="B11" s="24"/>
      <c r="C11" s="24"/>
      <c r="D11" s="15" t="s">
        <v>18</v>
      </c>
      <c r="E11" s="15" t="s">
        <v>19</v>
      </c>
      <c r="F11" s="15" t="s">
        <v>20</v>
      </c>
      <c r="G11" s="16"/>
    </row>
    <row r="12" spans="1:7" x14ac:dyDescent="0.3">
      <c r="A12" s="22" t="s">
        <v>46</v>
      </c>
      <c r="B12" s="22"/>
      <c r="C12" s="22"/>
      <c r="D12" s="7" t="s">
        <v>9</v>
      </c>
      <c r="E12" s="7" t="s">
        <v>10</v>
      </c>
      <c r="F12" s="7">
        <v>3</v>
      </c>
    </row>
    <row r="13" spans="1:7" x14ac:dyDescent="0.3">
      <c r="A13" s="26" t="s">
        <v>47</v>
      </c>
      <c r="B13" s="26"/>
      <c r="C13" s="26"/>
      <c r="D13" s="7" t="s">
        <v>9</v>
      </c>
      <c r="E13" s="7" t="s">
        <v>10</v>
      </c>
      <c r="F13" s="7">
        <v>1.5</v>
      </c>
    </row>
    <row r="14" spans="1:7" x14ac:dyDescent="0.3">
      <c r="A14" s="26" t="s">
        <v>48</v>
      </c>
      <c r="B14" s="26"/>
      <c r="C14" s="26"/>
      <c r="D14" s="7" t="s">
        <v>11</v>
      </c>
      <c r="E14" s="7" t="s">
        <v>11</v>
      </c>
      <c r="F14" s="7">
        <v>0.5</v>
      </c>
    </row>
    <row r="15" spans="1:7" x14ac:dyDescent="0.3">
      <c r="A15" s="26" t="s">
        <v>49</v>
      </c>
      <c r="B15" s="26"/>
      <c r="C15" s="26"/>
      <c r="D15" s="7" t="s">
        <v>9</v>
      </c>
      <c r="E15" s="7" t="s">
        <v>9</v>
      </c>
      <c r="F15" s="7">
        <v>5</v>
      </c>
    </row>
    <row r="16" spans="1:7" x14ac:dyDescent="0.3">
      <c r="A16" s="26" t="s">
        <v>50</v>
      </c>
      <c r="B16" s="26"/>
      <c r="C16" s="26"/>
      <c r="D16" s="7" t="s">
        <v>9</v>
      </c>
      <c r="E16" s="7" t="s">
        <v>10</v>
      </c>
      <c r="F16" s="7">
        <v>3</v>
      </c>
    </row>
    <row r="17" spans="1:6" x14ac:dyDescent="0.3">
      <c r="A17" s="26"/>
      <c r="B17" s="26"/>
      <c r="C17" s="26"/>
      <c r="D17" s="7"/>
      <c r="E17" s="7"/>
      <c r="F17" s="7"/>
    </row>
    <row r="18" spans="1:6" x14ac:dyDescent="0.3">
      <c r="A18" s="26"/>
      <c r="B18" s="26"/>
      <c r="C18" s="26"/>
      <c r="D18" s="7"/>
      <c r="E18" s="7"/>
      <c r="F18" s="7"/>
    </row>
    <row r="19" spans="1:6" x14ac:dyDescent="0.3">
      <c r="A19" s="26"/>
      <c r="B19" s="26"/>
      <c r="C19" s="26"/>
      <c r="D19" s="7"/>
      <c r="E19" s="7"/>
      <c r="F19" s="7"/>
    </row>
    <row r="20" spans="1:6" x14ac:dyDescent="0.3">
      <c r="A20" s="26"/>
      <c r="B20" s="26"/>
      <c r="C20" s="26"/>
      <c r="D20" s="7"/>
      <c r="E20" s="7"/>
      <c r="F20" s="7"/>
    </row>
    <row r="21" spans="1:6" x14ac:dyDescent="0.3">
      <c r="A21" s="26"/>
      <c r="B21" s="26"/>
      <c r="C21" s="26"/>
      <c r="D21" s="7"/>
      <c r="E21" s="7"/>
      <c r="F21" s="7"/>
    </row>
    <row r="22" spans="1:6" x14ac:dyDescent="0.3">
      <c r="A22" s="26"/>
      <c r="B22" s="26"/>
      <c r="C22" s="26"/>
      <c r="D22" s="7"/>
      <c r="E22" s="7"/>
      <c r="F22" s="7"/>
    </row>
    <row r="23" spans="1:6" x14ac:dyDescent="0.3">
      <c r="A23" s="26"/>
      <c r="B23" s="26"/>
      <c r="C23" s="26"/>
      <c r="D23" s="7"/>
      <c r="E23" s="7"/>
      <c r="F23" s="7"/>
    </row>
    <row r="24" spans="1:6" x14ac:dyDescent="0.3">
      <c r="A24" s="26"/>
      <c r="B24" s="26"/>
      <c r="C24" s="26"/>
      <c r="D24" s="7"/>
      <c r="E24" s="7"/>
      <c r="F24" s="7"/>
    </row>
    <row r="25" spans="1:6" x14ac:dyDescent="0.3">
      <c r="A25" s="26"/>
      <c r="B25" s="26"/>
      <c r="C25" s="26"/>
      <c r="D25" s="7"/>
      <c r="E25" s="7"/>
      <c r="F25" s="7"/>
    </row>
    <row r="26" spans="1:6" x14ac:dyDescent="0.3">
      <c r="A26" s="26"/>
      <c r="B26" s="26"/>
      <c r="C26" s="26"/>
      <c r="D26" s="7"/>
      <c r="E26" s="7"/>
      <c r="F26" s="7"/>
    </row>
    <row r="27" spans="1:6" x14ac:dyDescent="0.3">
      <c r="A27" s="26"/>
      <c r="B27" s="26"/>
      <c r="C27" s="26"/>
      <c r="D27" s="7"/>
      <c r="E27" s="7"/>
      <c r="F27" s="7"/>
    </row>
    <row r="28" spans="1:6" x14ac:dyDescent="0.3">
      <c r="A28" s="26"/>
      <c r="B28" s="26"/>
      <c r="C28" s="26"/>
      <c r="D28" s="7"/>
      <c r="E28" s="7"/>
      <c r="F28" s="7"/>
    </row>
    <row r="29" spans="1:6" x14ac:dyDescent="0.3">
      <c r="A29" s="26"/>
      <c r="B29" s="26"/>
      <c r="C29" s="26"/>
      <c r="D29" s="7"/>
      <c r="E29" s="7"/>
      <c r="F29" s="7"/>
    </row>
    <row r="30" spans="1:6" x14ac:dyDescent="0.3">
      <c r="A30" s="26"/>
      <c r="B30" s="26"/>
      <c r="C30" s="26"/>
      <c r="D30" s="7"/>
      <c r="E30" s="7"/>
      <c r="F30" s="7"/>
    </row>
    <row r="31" spans="1:6" x14ac:dyDescent="0.3">
      <c r="A31" s="26"/>
      <c r="B31" s="26"/>
      <c r="C31" s="26"/>
      <c r="D31" s="7"/>
      <c r="E31" s="7"/>
      <c r="F31" s="7"/>
    </row>
    <row r="33" spans="1:5" x14ac:dyDescent="0.3">
      <c r="A33" s="20" t="s">
        <v>51</v>
      </c>
      <c r="B33" s="20"/>
      <c r="C33" s="20"/>
      <c r="D33" s="14">
        <f>SUM(F12:F31)</f>
        <v>13</v>
      </c>
      <c r="E33" s="13" t="s">
        <v>26</v>
      </c>
    </row>
    <row r="34" spans="1:5" x14ac:dyDescent="0.3">
      <c r="A34" s="20" t="s">
        <v>52</v>
      </c>
      <c r="B34" s="20"/>
      <c r="C34" s="20"/>
      <c r="D34" s="14">
        <f>COUNT(F12:F31)</f>
        <v>5</v>
      </c>
      <c r="E34" s="13"/>
    </row>
    <row r="35" spans="1:5" x14ac:dyDescent="0.3">
      <c r="A35" s="20" t="s">
        <v>53</v>
      </c>
      <c r="B35" s="20"/>
      <c r="C35" s="20"/>
      <c r="D35" s="14">
        <f>D33/D34</f>
        <v>2.6</v>
      </c>
      <c r="E35" s="13" t="s">
        <v>54</v>
      </c>
    </row>
    <row r="36" spans="1:5" x14ac:dyDescent="0.3">
      <c r="A36" s="20" t="s">
        <v>55</v>
      </c>
      <c r="B36" s="20"/>
      <c r="C36" s="20"/>
      <c r="D36" s="17" t="str">
        <f>IF(D33&gt;=10, "Ja!","Nein!")</f>
        <v>Ja!</v>
      </c>
    </row>
    <row r="37" spans="1:5" x14ac:dyDescent="0.3">
      <c r="A37" s="20" t="s">
        <v>56</v>
      </c>
      <c r="B37" s="20"/>
      <c r="C37" s="20"/>
      <c r="D37">
        <f>D33-10</f>
        <v>3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Tobi</cp:lastModifiedBy>
  <cp:lastPrinted>2016-03-07T14:57:47Z</cp:lastPrinted>
  <dcterms:created xsi:type="dcterms:W3CDTF">2016-03-07T14:57:40Z</dcterms:created>
  <dcterms:modified xsi:type="dcterms:W3CDTF">2018-03-08T17:43:09Z</dcterms:modified>
</cp:coreProperties>
</file>