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4121\"/>
    </mc:Choice>
  </mc:AlternateContent>
  <xr:revisionPtr revIDLastSave="0" documentId="13_ncr:1_{32C108FB-8A6E-4701-9493-8B51EC3E1EE9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oknBalanceDue">Invoice!$M$43</definedName>
    <definedName name="oknCompanyAddress">Invoice!$F$4</definedName>
    <definedName name="oknCompanyCityStateZip">Invoice!$F$5</definedName>
    <definedName name="oknCompanyContact">Invoice!$F$6</definedName>
    <definedName name="oknCompanyName">Invoice!$F$3</definedName>
    <definedName name="oknCost_1">Invoice!$D$21</definedName>
    <definedName name="oknCost_10">Invoice!$D$30</definedName>
    <definedName name="oknCost_11">Invoice!$D$31</definedName>
    <definedName name="oknCost_12">Invoice!$D$32</definedName>
    <definedName name="oknCost_13">Invoice!$D$33</definedName>
    <definedName name="oknCost_14">Invoice!$D$34</definedName>
    <definedName name="oknCost_15">Invoice!$D$35</definedName>
    <definedName name="oknCost_16">Invoice!$D$36</definedName>
    <definedName name="oknCost_2">Invoice!$D$22</definedName>
    <definedName name="oknCost_3">Invoice!$D$23</definedName>
    <definedName name="oknCost_4">Invoice!$D$24</definedName>
    <definedName name="oknCost_5">Invoice!$D$25</definedName>
    <definedName name="oknCost_6">Invoice!$D$26</definedName>
    <definedName name="oknCost_7">Invoice!$D$27</definedName>
    <definedName name="oknCost_8">Invoice!$D$28</definedName>
    <definedName name="oknCost_9">Invoice!$D$29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DueDate">Invoice!$AJ$16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Invoice!$L$5</definedName>
    <definedName name="oknInvoiceID">Invoice!$L$6</definedName>
    <definedName name="oknLineTotal_1">Invoice!$M$21</definedName>
    <definedName name="oknLineTotal_10">Invoice!$M$30</definedName>
    <definedName name="oknLineTotal_11">Invoice!$M$31</definedName>
    <definedName name="oknLineTotal_12">Invoice!$M$32</definedName>
    <definedName name="oknLineTotal_13">Invoice!$M$33</definedName>
    <definedName name="oknLineTotal_14">Invoice!$M$34</definedName>
    <definedName name="oknLineTotal_15">Invoice!$M$35</definedName>
    <definedName name="oknLineTotal_16">Invoice!$M$36</definedName>
    <definedName name="oknLineTotal_2">Invoice!$M$22</definedName>
    <definedName name="oknLineTotal_3">Invoice!$M$23</definedName>
    <definedName name="oknLineTotal_4">Invoice!$M$24</definedName>
    <definedName name="oknLineTotal_5">Invoice!$M$25</definedName>
    <definedName name="oknLineTotal_6">Invoice!$M$26</definedName>
    <definedName name="oknLineTotal_7">Invoice!$M$27</definedName>
    <definedName name="oknLineTotal_8">Invoice!$M$28</definedName>
    <definedName name="oknLineTotal_9">Invoice!$M$29</definedName>
    <definedName name="oknLineTotalTaxable">Invoice!$D$37</definedName>
    <definedName name="oknMachine">Invoice!$AC$15</definedName>
    <definedName name="oknNotes">Invoice!$F$41</definedName>
    <definedName name="oknOrderID">Invoice!$L$12</definedName>
    <definedName name="oknPaymentAmount">Invoice!$G$45</definedName>
    <definedName name="oknPaymentCheckNumber">Invoice!$J$45</definedName>
    <definedName name="oknPaymentCreatedDate">Invoice!$F$45</definedName>
    <definedName name="oknPaymentDetail">Invoice!$F$46:$M$48</definedName>
    <definedName name="oknPaymentNotes">Invoice!$M$45</definedName>
    <definedName name="oknPaymentPaymentTerm">Invoice!$I$45</definedName>
    <definedName name="oknPayments">Invoice!$M$42</definedName>
    <definedName name="oknPaymentTerm">Invoice!$L$14</definedName>
    <definedName name="oknPaymentTotalApplied">Invoice!$H$45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Invoice!$L$21</definedName>
    <definedName name="oknPrice_10">Invoice!$L$30</definedName>
    <definedName name="oknPrice_11">Invoice!$L$31</definedName>
    <definedName name="oknPrice_12">Invoice!$L$32</definedName>
    <definedName name="oknPrice_13">Invoice!$L$33</definedName>
    <definedName name="oknPrice_14">Invoice!$L$34</definedName>
    <definedName name="oknPrice_15">Invoice!$L$35</definedName>
    <definedName name="oknPrice_16">Invoice!$L$36</definedName>
    <definedName name="oknPrice_2">Invoice!$L$22</definedName>
    <definedName name="oknPrice_3">Invoice!$L$23</definedName>
    <definedName name="oknPrice_4">Invoice!$L$24</definedName>
    <definedName name="oknPrice_5">Invoice!$L$25</definedName>
    <definedName name="oknPrice_6">Invoice!$L$26</definedName>
    <definedName name="oknPrice_7">Invoice!$L$27</definedName>
    <definedName name="oknPrice_8">Invoice!$L$28</definedName>
    <definedName name="oknPrice_9">Invoice!$L$29</definedName>
    <definedName name="oknPrInvoiceID">#REF!</definedName>
    <definedName name="oknPrNotes">#REF!</definedName>
    <definedName name="oknProductID_1">Invoice!$A$21</definedName>
    <definedName name="oknProductID_10">Invoice!$A$30</definedName>
    <definedName name="oknProductID_11">Invoice!$A$31</definedName>
    <definedName name="oknProductID_12">Invoice!$A$32</definedName>
    <definedName name="oknProductID_13">Invoice!$A$33</definedName>
    <definedName name="oknProductID_14">Invoice!$A$34</definedName>
    <definedName name="oknProductID_15">Invoice!$A$35</definedName>
    <definedName name="oknProductID_16">Invoice!$A$36</definedName>
    <definedName name="oknProductID_2">Invoice!$A$22</definedName>
    <definedName name="oknProductID_3">Invoice!$A$23</definedName>
    <definedName name="oknProductID_4">Invoice!$A$24</definedName>
    <definedName name="oknProductID_5">Invoice!$A$25</definedName>
    <definedName name="oknProductID_6">Invoice!$A$26</definedName>
    <definedName name="oknProductID_7">Invoice!$A$27</definedName>
    <definedName name="oknProductID_8">Invoice!$A$28</definedName>
    <definedName name="oknProductID_9">Invoice!$A$29</definedName>
    <definedName name="oknProductName_1">Invoice!$F$21</definedName>
    <definedName name="oknProductName_10">Invoice!$F$30</definedName>
    <definedName name="oknProductName_11">Invoice!$F$31</definedName>
    <definedName name="oknProductName_12">Invoice!$F$32</definedName>
    <definedName name="oknProductName_13">Invoice!$F$33</definedName>
    <definedName name="oknProductName_14">Invoice!$F$34</definedName>
    <definedName name="oknProductName_15">Invoice!$F$35</definedName>
    <definedName name="oknProductName_16">Invoice!$F$36</definedName>
    <definedName name="oknProductName_2">Invoice!$F$22</definedName>
    <definedName name="oknProductName_3">Invoice!$F$23</definedName>
    <definedName name="oknProductName_4">Invoice!$F$24</definedName>
    <definedName name="oknProductName_5">Invoice!$F$25</definedName>
    <definedName name="oknProductName_6">Invoice!$F$26</definedName>
    <definedName name="oknProductName_7">Invoice!$F$27</definedName>
    <definedName name="oknProductName_8">Invoice!$F$28</definedName>
    <definedName name="oknProductName_9">Invoice!$F$29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Invoice!$J$21</definedName>
    <definedName name="oknQuantity_10">Invoice!$J$30</definedName>
    <definedName name="oknQuantity_11">Invoice!$J$31</definedName>
    <definedName name="oknQuantity_12">Invoice!$J$32</definedName>
    <definedName name="oknQuantity_13">Invoice!$J$33</definedName>
    <definedName name="oknQuantity_14">Invoice!$J$34</definedName>
    <definedName name="oknQuantity_15">Invoice!$J$35</definedName>
    <definedName name="oknQuantity_16">Invoice!$J$36</definedName>
    <definedName name="oknQuantity_2">Invoice!$J$22</definedName>
    <definedName name="oknQuantity_3">Invoice!$J$23</definedName>
    <definedName name="oknQuantity_4">Invoice!$J$24</definedName>
    <definedName name="oknQuantity_5">Invoice!$J$25</definedName>
    <definedName name="oknQuantity_6">Invoice!$J$26</definedName>
    <definedName name="oknQuantity_7">Invoice!$J$27</definedName>
    <definedName name="oknQuantity_8">Invoice!$J$28</definedName>
    <definedName name="oknQuantity_9">Invoice!$J$29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equisition">Invoice!$L$10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lesRepName">Invoice!$AE$16</definedName>
    <definedName name="oknSavingInvoiceClearWorksheet" hidden="1">#REF!</definedName>
    <definedName name="oknSavingInvoicePromptForPayment" hidden="1">#REF!</definedName>
    <definedName name="oknShipAddress">Invoice!$AF$19</definedName>
    <definedName name="oknShipCityStateZip">Invoice!$AF$20</definedName>
    <definedName name="oknShipContact">Invoice!$AF$23</definedName>
    <definedName name="oknShipCountry">Invoice!$AF$22</definedName>
    <definedName name="oknShipDate">Invoice!$AG$16</definedName>
    <definedName name="oknShipName">Invoice!$AF$18</definedName>
    <definedName name="oknShippingCost">Invoice!$AG$38</definedName>
    <definedName name="oknShipVia">Invoice!$AH$16</definedName>
    <definedName name="oknShipZipPostcode">Invoice!$AF$21</definedName>
    <definedName name="oknStatus">Invoice!$A$6</definedName>
    <definedName name="oknSubTotal">Invoice!$M$37</definedName>
    <definedName name="oknTax1">Invoice!$M$38</definedName>
    <definedName name="oknTax1Name">Invoice!$K$38</definedName>
    <definedName name="oknTax1Rate">Invoice!$L$38</definedName>
    <definedName name="oknTax1RateDefault">Invoice!$C$12</definedName>
    <definedName name="oknTax2">Invoice!$M$39</definedName>
    <definedName name="oknTax2IsAppliedToTax1">Invoice!$C$10</definedName>
    <definedName name="oknTax2Name">Invoice!$K$39</definedName>
    <definedName name="oknTax2Rate">Invoice!$L$39</definedName>
    <definedName name="oknTax2RateDefault">Invoice!$C$14</definedName>
    <definedName name="oknTaxable_1">Invoice!$C$21</definedName>
    <definedName name="oknTaxable_10">Invoice!$C$30</definedName>
    <definedName name="oknTaxable_11">Invoice!$C$31</definedName>
    <definedName name="oknTaxable_12">Invoice!$C$32</definedName>
    <definedName name="oknTaxable_13">Invoice!$C$33</definedName>
    <definedName name="oknTaxable_14">Invoice!$C$34</definedName>
    <definedName name="oknTaxable_15">Invoice!$C$35</definedName>
    <definedName name="oknTaxable_16">Invoice!$C$36</definedName>
    <definedName name="oknTaxable_2">Invoice!$C$22</definedName>
    <definedName name="oknTaxable_3">Invoice!$C$23</definedName>
    <definedName name="oknTaxable_4">Invoice!$C$24</definedName>
    <definedName name="oknTaxable_5">Invoice!$C$25</definedName>
    <definedName name="oknTaxable_6">Invoice!$C$26</definedName>
    <definedName name="oknTaxable_7">Invoice!$C$27</definedName>
    <definedName name="oknTaxable_8">Invoice!$C$28</definedName>
    <definedName name="oknTaxable_9">Invoice!$C$29</definedName>
    <definedName name="oknTaxTotalIncludingShippingCost">Invoice!$C$11</definedName>
    <definedName name="oknTaxType">Invoice!$C$9</definedName>
    <definedName name="oknTotal">Invoice!$M$41</definedName>
    <definedName name="oknWhoAddress">Invoice!$F$11</definedName>
    <definedName name="oknWhoCityStateZip">Invoice!$F$12</definedName>
    <definedName name="oknWhoEmail">Invoice!$F$14</definedName>
    <definedName name="oknWhoID">Invoice!$A$8</definedName>
    <definedName name="oknWhoName">Invoice!$F$10</definedName>
    <definedName name="oknWhoPhone">Invoice!$F$15</definedName>
    <definedName name="oknWhoZipPostcode">Invoice!$F$13</definedName>
    <definedName name="oknWorkorder">Invoice!$L$11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Invoice!$F$3:$M$49</definedName>
    <definedName name="_xlnm.Print_Titles" localSheetId="0">Invoice!$3:$20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1" i="1" l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9" i="1"/>
  <c r="D37" i="1" l="1" a="1"/>
  <c r="D37" i="1" s="1"/>
  <c r="M38" i="1" s="1"/>
  <c r="M37" i="1"/>
  <c r="M41" i="1" l="1"/>
  <c r="M43" i="1" s="1"/>
</calcChain>
</file>

<file path=xl/sharedStrings.xml><?xml version="1.0" encoding="utf-8"?>
<sst xmlns="http://schemas.openxmlformats.org/spreadsheetml/2006/main" count="66" uniqueCount="62">
  <si>
    <t>TOTAL</t>
  </si>
  <si>
    <t>Quantity</t>
  </si>
  <si>
    <t>SUBTOTAL</t>
  </si>
  <si>
    <t>PAID</t>
  </si>
  <si>
    <t>TOTAL DUE</t>
  </si>
  <si>
    <t>Current Database</t>
  </si>
  <si>
    <t>Invoice Status</t>
  </si>
  <si>
    <t>Taxable</t>
  </si>
  <si>
    <t>P.O. #</t>
  </si>
  <si>
    <t>GST</t>
  </si>
  <si>
    <t>Name</t>
  </si>
  <si>
    <t>Description</t>
  </si>
  <si>
    <t>Line Total</t>
  </si>
  <si>
    <t>Unit Price</t>
  </si>
  <si>
    <t>cost</t>
  </si>
  <si>
    <t>TaxSystem</t>
  </si>
  <si>
    <t xml:space="preserve">THANK YOU FOR YOUR BUSINESS! </t>
  </si>
  <si>
    <t>DATE</t>
    <phoneticPr fontId="4" type="noConversion"/>
  </si>
  <si>
    <t>NOTES</t>
    <phoneticPr fontId="4" type="noConversion"/>
  </si>
  <si>
    <t>CHECK/MONEY ORDER#</t>
    <phoneticPr fontId="4" type="noConversion"/>
  </si>
  <si>
    <t>TYPE</t>
    <phoneticPr fontId="4" type="noConversion"/>
  </si>
  <si>
    <t>PAYMENT DETAIL</t>
    <phoneticPr fontId="3" type="noConversion"/>
  </si>
  <si>
    <t>NOTES:</t>
  </si>
  <si>
    <t>APPLIED</t>
  </si>
  <si>
    <t>Work Order #</t>
  </si>
  <si>
    <t>Street Address</t>
  </si>
  <si>
    <t>City, ST  ZIP Code</t>
  </si>
  <si>
    <t>Phone Number,Web Address, etc.</t>
  </si>
  <si>
    <t xml:space="preserve"> Requisition #</t>
    <phoneticPr fontId="3" type="noConversion"/>
  </si>
  <si>
    <t>Consulting (4th Sample - Taxable Column) - 82, Madison, Wisconsin, 252551, 233209, 7000829384800758120?+8.29%, 77.0 sq mi, 199.4 km2, 3,280/sq mi, 1,270/km2, 43°05′16″N 89°25′48″W? / ?43.0878°N 89.4299°W? / 43.0878; -89.4299? (Madison)</t>
  </si>
  <si>
    <t>Consulting Invoice Template (4th Sample - Taxable Column)c4019 - 82, Madison, Wisconsin, 252551, 233209, 7000829384800758120?+8.29%, 77.0 sq mi, 199.4 km2, 3,280/sq mi, 1,270/km2, 43°05′16″N 89°25′48″W? / ?43.0878°N 89.4299°W? / 43.0878; -89.4299? (Madison)</t>
  </si>
  <si>
    <t>Customer#</t>
  </si>
  <si>
    <t>Address</t>
  </si>
  <si>
    <t>City, ST ZIP</t>
  </si>
  <si>
    <t>Phone</t>
  </si>
  <si>
    <t>To create an invoice (tutorial Movie)</t>
  </si>
  <si>
    <t>Fill products / items, or click the "on-sheet picker" button to pick from existing items.</t>
  </si>
  <si>
    <t>Extract, Email or print the invoice by clicking the corresponding button on the task pane.</t>
  </si>
  <si>
    <t>Consulting (4th Sample - Taxable Column) - 42, Miami, Florida</t>
  </si>
  <si>
    <t>Consulting Invoice Template (4th Sample - Taxable Column)c4019 - 42, Miami, Florida</t>
  </si>
  <si>
    <t>c4121</t>
  </si>
  <si>
    <t>Production Assistant Name</t>
  </si>
  <si>
    <t>INVOICE</t>
  </si>
  <si>
    <t>DATE</t>
  </si>
  <si>
    <t>INVOICE #</t>
  </si>
  <si>
    <t>BILL TO</t>
  </si>
  <si>
    <r>
      <t xml:space="preserve">Click </t>
    </r>
    <r>
      <rPr>
        <b/>
        <sz val="10"/>
        <rFont val="Century Schoolbook"/>
        <family val="1"/>
      </rPr>
      <t>Clear &amp; New.</t>
    </r>
  </si>
  <si>
    <r>
      <t xml:space="preserve">Fill client information into the </t>
    </r>
    <r>
      <rPr>
        <b/>
        <sz val="10"/>
        <rFont val="Century Schoolbook"/>
        <family val="1"/>
      </rPr>
      <t>BILL To</t>
    </r>
    <r>
      <rPr>
        <sz val="10"/>
        <rFont val="Century Schoolbook"/>
        <family val="1"/>
      </rPr>
      <t xml:space="preserve"> section. Or click the "on-sheet picker" button to pick from existing customers.</t>
    </r>
  </si>
  <si>
    <r>
      <t xml:space="preserve">Click </t>
    </r>
    <r>
      <rPr>
        <b/>
        <sz val="9"/>
        <rFont val="Century Schoolbook"/>
        <family val="1"/>
      </rPr>
      <t>Save Invoice</t>
    </r>
    <r>
      <rPr>
        <sz val="9"/>
        <rFont val="Century Schoolbook"/>
        <family val="1"/>
      </rPr>
      <t xml:space="preserve"> to create a new invoice.</t>
    </r>
  </si>
  <si>
    <t>Terms</t>
  </si>
  <si>
    <r>
      <t xml:space="preserve">Click the </t>
    </r>
    <r>
      <rPr>
        <b/>
        <sz val="9"/>
        <rFont val="Century Schoolbook"/>
        <family val="1"/>
      </rPr>
      <t>Help</t>
    </r>
    <r>
      <rPr>
        <sz val="9"/>
        <rFont val="Century Schoolbook"/>
        <family val="1"/>
      </rPr>
      <t xml:space="preserve"> button on the </t>
    </r>
    <r>
      <rPr>
        <b/>
        <sz val="9"/>
        <rFont val="Century Schoolbook"/>
        <family val="1"/>
      </rPr>
      <t>Invoice</t>
    </r>
    <r>
      <rPr>
        <sz val="9"/>
        <rFont val="Century Schoolbook"/>
        <family val="1"/>
      </rPr>
      <t xml:space="preserve"> ribbon tab to open detailed documents</t>
    </r>
  </si>
  <si>
    <t>TAX</t>
  </si>
  <si>
    <t>Item#</t>
  </si>
  <si>
    <t>Email</t>
  </si>
  <si>
    <t>Pending</t>
  </si>
  <si>
    <t>UPS</t>
  </si>
  <si>
    <t>Net 30</t>
  </si>
  <si>
    <t>Sales1</t>
  </si>
  <si>
    <t>Video editing</t>
  </si>
  <si>
    <t xml:space="preserve"> </t>
  </si>
  <si>
    <t>Video Production Invoice - 93, Gilbert[20], Arizona</t>
  </si>
  <si>
    <t>Production Assistant Bill Samplec4121 - 93, Gilbert[20],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</si>
</sst>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  <numFmt numFmtId="171" formatCode="[$-409]d\-mmm\-yy;@"/>
    <numFmt numFmtId="172" formatCode="[$-409]d/mmm/yy;@"/>
    <numFmt numFmtId="173" formatCode="0.000%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u/>
      <sz val="10"/>
      <color indexed="12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sz val="10"/>
      <color theme="0"/>
      <name val="Century Schoolbook"/>
      <family val="1"/>
    </font>
    <font>
      <sz val="10"/>
      <name val="Century Schoolbook"/>
      <family val="1"/>
    </font>
    <font>
      <u/>
      <sz val="10"/>
      <color indexed="12"/>
      <name val="Century Schoolbook"/>
      <family val="1"/>
    </font>
    <font>
      <b/>
      <sz val="10"/>
      <color theme="0"/>
      <name val="Century Schoolbook"/>
      <family val="1"/>
    </font>
    <font>
      <b/>
      <sz val="12"/>
      <color theme="2" tint="-0.749992370372631"/>
      <name val="Century Schoolbook"/>
      <family val="1"/>
    </font>
    <font>
      <b/>
      <sz val="10"/>
      <name val="Century Schoolbook"/>
      <family val="1"/>
    </font>
    <font>
      <sz val="10"/>
      <color indexed="42"/>
      <name val="Century Schoolbook"/>
      <family val="1"/>
    </font>
    <font>
      <sz val="8"/>
      <color theme="0"/>
      <name val="Century Schoolbook"/>
      <family val="1"/>
    </font>
    <font>
      <sz val="9"/>
      <color theme="0"/>
      <name val="Century Schoolbook"/>
      <family val="1"/>
    </font>
    <font>
      <sz val="9"/>
      <name val="Century Schoolbook"/>
      <family val="1"/>
    </font>
    <font>
      <b/>
      <sz val="9"/>
      <name val="Century Schoolbook"/>
      <family val="1"/>
    </font>
    <font>
      <u/>
      <sz val="8"/>
      <color theme="0"/>
      <name val="Century Schoolbook"/>
      <family val="1"/>
    </font>
    <font>
      <sz val="8"/>
      <color theme="0" tint="-4.9989318521683403E-2"/>
      <name val="Century Schoolbook"/>
      <family val="1"/>
    </font>
    <font>
      <i/>
      <sz val="10"/>
      <name val="Century Schoolbook"/>
      <family val="1"/>
    </font>
    <font>
      <u/>
      <sz val="10"/>
      <color theme="0"/>
      <name val="Century Schoolbook"/>
      <family val="1"/>
    </font>
    <font>
      <b/>
      <sz val="22"/>
      <color theme="2" tint="-0.749992370372631"/>
      <name val="Bodoni MT Black"/>
      <family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3" tint="0.24994659260841701"/>
      </left>
      <right/>
      <top style="thin">
        <color theme="3" tint="0.24994659260841701"/>
      </top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2" fillId="0" borderId="0"/>
    <xf numFmtId="0" fontId="1" fillId="0" borderId="0"/>
  </cellStyleXfs>
  <cellXfs count="166">
    <xf numFmtId="0" fontId="0" fillId="0" borderId="0" xfId="0"/>
    <xf numFmtId="0" fontId="9" fillId="6" borderId="0" xfId="0" applyFont="1" applyFill="1" applyProtection="1"/>
    <xf numFmtId="0" fontId="10" fillId="6" borderId="0" xfId="0" applyFont="1" applyFill="1" applyProtection="1">
      <protection locked="0" hidden="1"/>
    </xf>
    <xf numFmtId="0" fontId="10" fillId="6" borderId="0" xfId="0" applyFont="1" applyFill="1" applyProtection="1"/>
    <xf numFmtId="0" fontId="10" fillId="6" borderId="0" xfId="0" applyFont="1" applyFill="1"/>
    <xf numFmtId="0" fontId="11" fillId="6" borderId="0" xfId="1" applyFont="1" applyFill="1" applyAlignment="1" applyProtection="1"/>
    <xf numFmtId="0" fontId="9" fillId="3" borderId="0" xfId="0" applyFont="1" applyFill="1" applyProtection="1"/>
    <xf numFmtId="0" fontId="10" fillId="0" borderId="0" xfId="0" applyFont="1" applyFill="1" applyProtection="1">
      <protection locked="0" hidden="1"/>
    </xf>
    <xf numFmtId="0" fontId="10" fillId="0" borderId="0" xfId="0" applyFont="1" applyFill="1" applyProtection="1"/>
    <xf numFmtId="0" fontId="10" fillId="0" borderId="0" xfId="0" applyFont="1" applyFill="1"/>
    <xf numFmtId="0" fontId="10" fillId="0" borderId="0" xfId="0" applyFont="1" applyProtection="1">
      <protection locked="0" hidden="1"/>
    </xf>
    <xf numFmtId="0" fontId="10" fillId="0" borderId="0" xfId="0" applyFont="1" applyProtection="1"/>
    <xf numFmtId="0" fontId="13" fillId="0" borderId="0" xfId="0" applyFont="1" applyAlignment="1">
      <alignment horizontal="left"/>
    </xf>
    <xf numFmtId="0" fontId="10" fillId="0" borderId="0" xfId="0" applyFont="1"/>
    <xf numFmtId="0" fontId="14" fillId="0" borderId="0" xfId="0" applyFont="1"/>
    <xf numFmtId="0" fontId="15" fillId="0" borderId="0" xfId="0" applyFont="1" applyFill="1" applyAlignment="1">
      <alignment horizontal="right"/>
    </xf>
    <xf numFmtId="0" fontId="9" fillId="9" borderId="0" xfId="0" applyFont="1" applyFill="1" applyAlignment="1">
      <alignment horizontal="center" vertical="center"/>
    </xf>
    <xf numFmtId="167" fontId="10" fillId="0" borderId="0" xfId="0" applyNumberFormat="1" applyFont="1" applyFill="1" applyAlignment="1">
      <alignment horizontal="left" shrinkToFit="1"/>
    </xf>
    <xf numFmtId="0" fontId="10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4" fontId="16" fillId="3" borderId="0" xfId="0" applyNumberFormat="1" applyFont="1" applyFill="1" applyBorder="1" applyAlignment="1">
      <alignment horizontal="right" vertical="center"/>
    </xf>
    <xf numFmtId="169" fontId="16" fillId="3" borderId="0" xfId="0" applyNumberFormat="1" applyFont="1" applyFill="1" applyAlignment="1">
      <alignment horizontal="right" vertical="center"/>
    </xf>
    <xf numFmtId="0" fontId="10" fillId="0" borderId="0" xfId="0" applyNumberFormat="1" applyFont="1" applyProtection="1">
      <protection locked="0" hidden="1"/>
    </xf>
    <xf numFmtId="0" fontId="10" fillId="0" borderId="0" xfId="0" applyFont="1" applyAlignment="1" applyProtection="1">
      <alignment horizontal="right"/>
      <protection locked="0" hidden="1"/>
    </xf>
    <xf numFmtId="0" fontId="14" fillId="7" borderId="1" xfId="0" applyFont="1" applyFill="1" applyBorder="1" applyAlignment="1">
      <alignment horizontal="center" vertical="center"/>
    </xf>
    <xf numFmtId="0" fontId="10" fillId="0" borderId="0" xfId="0" applyFont="1" applyAlignment="1" applyProtection="1"/>
    <xf numFmtId="10" fontId="20" fillId="3" borderId="0" xfId="1" applyNumberFormat="1" applyFont="1" applyFill="1" applyBorder="1" applyAlignment="1" applyProtection="1">
      <alignment vertical="center"/>
    </xf>
    <xf numFmtId="10" fontId="21" fillId="3" borderId="0" xfId="1" applyNumberFormat="1" applyFont="1" applyFill="1" applyBorder="1" applyAlignment="1" applyProtection="1">
      <alignment horizontal="right" vertical="center"/>
    </xf>
    <xf numFmtId="0" fontId="10" fillId="0" borderId="0" xfId="0" applyFont="1" applyAlignment="1" applyProtection="1">
      <alignment vertical="center"/>
      <protection locked="0"/>
    </xf>
    <xf numFmtId="0" fontId="10" fillId="7" borderId="4" xfId="0" applyFont="1" applyFill="1" applyBorder="1"/>
    <xf numFmtId="0" fontId="10" fillId="7" borderId="5" xfId="0" applyFont="1" applyFill="1" applyBorder="1" applyAlignment="1">
      <alignment horizontal="right" indent="1"/>
    </xf>
    <xf numFmtId="0" fontId="20" fillId="3" borderId="0" xfId="1" applyFont="1" applyFill="1" applyAlignment="1" applyProtection="1"/>
    <xf numFmtId="169" fontId="21" fillId="3" borderId="0" xfId="0" applyNumberFormat="1" applyFont="1" applyFill="1" applyAlignment="1">
      <alignment horizontal="right" vertical="center"/>
    </xf>
    <xf numFmtId="0" fontId="10" fillId="0" borderId="0" xfId="0" applyFont="1" applyAlignment="1" applyProtection="1">
      <alignment vertical="top" wrapText="1"/>
      <protection locked="0"/>
    </xf>
    <xf numFmtId="0" fontId="10" fillId="7" borderId="6" xfId="0" applyFont="1" applyFill="1" applyBorder="1"/>
    <xf numFmtId="0" fontId="10" fillId="7" borderId="7" xfId="0" applyFont="1" applyFill="1" applyBorder="1" applyAlignment="1">
      <alignment horizontal="right" indent="1"/>
    </xf>
    <xf numFmtId="164" fontId="16" fillId="3" borderId="0" xfId="0" applyNumberFormat="1" applyFont="1" applyFill="1" applyAlignment="1">
      <alignment horizontal="right" vertical="center"/>
    </xf>
    <xf numFmtId="0" fontId="10" fillId="7" borderId="8" xfId="0" applyFont="1" applyFill="1" applyBorder="1"/>
    <xf numFmtId="0" fontId="10" fillId="7" borderId="9" xfId="0" applyFont="1" applyFill="1" applyBorder="1" applyAlignment="1">
      <alignment horizontal="right" indent="1"/>
    </xf>
    <xf numFmtId="0" fontId="10" fillId="0" borderId="0" xfId="0" applyFont="1" applyFill="1" applyProtection="1">
      <protection locked="0"/>
    </xf>
    <xf numFmtId="0" fontId="9" fillId="3" borderId="0" xfId="0" applyFont="1" applyFill="1" applyAlignment="1">
      <alignment vertical="center"/>
    </xf>
    <xf numFmtId="0" fontId="10" fillId="0" borderId="0" xfId="0" applyFont="1" applyAlignment="1" applyProtection="1">
      <alignment vertical="center"/>
      <protection locked="0" hidden="1"/>
    </xf>
    <xf numFmtId="0" fontId="10" fillId="0" borderId="0" xfId="0" applyFont="1" applyAlignment="1" applyProtection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right" vertical="center"/>
    </xf>
    <xf numFmtId="0" fontId="14" fillId="7" borderId="1" xfId="0" applyFont="1" applyFill="1" applyBorder="1" applyAlignment="1">
      <alignment vertical="center"/>
    </xf>
    <xf numFmtId="0" fontId="14" fillId="7" borderId="3" xfId="0" applyFont="1" applyFill="1" applyBorder="1" applyAlignment="1">
      <alignment horizontal="center" vertical="center"/>
    </xf>
    <xf numFmtId="168" fontId="10" fillId="0" borderId="11" xfId="0" applyNumberFormat="1" applyFont="1" applyBorder="1" applyAlignment="1" applyProtection="1">
      <alignment horizontal="right" vertical="center" indent="1"/>
      <protection locked="0"/>
    </xf>
    <xf numFmtId="0" fontId="9" fillId="3" borderId="0" xfId="0" applyFont="1" applyFill="1" applyAlignment="1" applyProtection="1">
      <alignment vertical="center"/>
    </xf>
    <xf numFmtId="0" fontId="10" fillId="0" borderId="11" xfId="0" applyFont="1" applyBorder="1" applyAlignment="1" applyProtection="1">
      <alignment vertical="center"/>
      <protection locked="0"/>
    </xf>
    <xf numFmtId="168" fontId="10" fillId="0" borderId="5" xfId="0" applyNumberFormat="1" applyFont="1" applyBorder="1" applyAlignment="1" applyProtection="1">
      <alignment horizontal="right" vertical="center" indent="1"/>
      <protection locked="0"/>
    </xf>
    <xf numFmtId="170" fontId="10" fillId="0" borderId="5" xfId="0" applyNumberFormat="1" applyFont="1" applyFill="1" applyBorder="1" applyAlignment="1" applyProtection="1">
      <alignment horizontal="left" vertical="center"/>
      <protection hidden="1"/>
    </xf>
    <xf numFmtId="44" fontId="10" fillId="0" borderId="0" xfId="0" applyNumberFormat="1" applyFont="1" applyFill="1" applyBorder="1" applyAlignment="1">
      <alignment horizontal="left" vertical="center"/>
    </xf>
    <xf numFmtId="168" fontId="10" fillId="4" borderId="12" xfId="0" applyNumberFormat="1" applyFont="1" applyFill="1" applyBorder="1" applyAlignment="1" applyProtection="1">
      <alignment horizontal="right" vertical="center" indent="1"/>
      <protection locked="0"/>
    </xf>
    <xf numFmtId="0" fontId="10" fillId="4" borderId="12" xfId="0" applyFont="1" applyFill="1" applyBorder="1" applyAlignment="1" applyProtection="1">
      <alignment vertical="center"/>
      <protection locked="0"/>
    </xf>
    <xf numFmtId="168" fontId="10" fillId="4" borderId="7" xfId="0" applyNumberFormat="1" applyFont="1" applyFill="1" applyBorder="1" applyAlignment="1" applyProtection="1">
      <alignment horizontal="right" vertical="center" indent="1"/>
      <protection locked="0"/>
    </xf>
    <xf numFmtId="170" fontId="10" fillId="4" borderId="7" xfId="0" applyNumberFormat="1" applyFont="1" applyFill="1" applyBorder="1" applyAlignment="1" applyProtection="1">
      <alignment horizontal="left" vertical="center"/>
      <protection hidden="1"/>
    </xf>
    <xf numFmtId="165" fontId="10" fillId="0" borderId="0" xfId="0" applyNumberFormat="1" applyFont="1" applyFill="1" applyBorder="1" applyAlignment="1">
      <alignment horizontal="left" vertical="center"/>
    </xf>
    <xf numFmtId="168" fontId="10" fillId="0" borderId="12" xfId="0" applyNumberFormat="1" applyFont="1" applyBorder="1" applyAlignment="1" applyProtection="1">
      <alignment horizontal="right" vertical="center" indent="1"/>
      <protection locked="0"/>
    </xf>
    <xf numFmtId="0" fontId="10" fillId="0" borderId="12" xfId="0" applyFont="1" applyBorder="1" applyAlignment="1" applyProtection="1">
      <alignment vertical="center"/>
      <protection locked="0"/>
    </xf>
    <xf numFmtId="168" fontId="10" fillId="0" borderId="7" xfId="0" applyNumberFormat="1" applyFont="1" applyBorder="1" applyAlignment="1" applyProtection="1">
      <alignment horizontal="right" vertical="center" indent="1"/>
      <protection locked="0"/>
    </xf>
    <xf numFmtId="170" fontId="10" fillId="0" borderId="7" xfId="0" applyNumberFormat="1" applyFont="1" applyFill="1" applyBorder="1" applyAlignment="1" applyProtection="1">
      <alignment horizontal="left" vertical="center"/>
      <protection hidden="1"/>
    </xf>
    <xf numFmtId="168" fontId="10" fillId="4" borderId="10" xfId="0" applyNumberFormat="1" applyFont="1" applyFill="1" applyBorder="1" applyAlignment="1" applyProtection="1">
      <alignment horizontal="right" vertical="center" indent="1"/>
      <protection locked="0"/>
    </xf>
    <xf numFmtId="0" fontId="10" fillId="4" borderId="10" xfId="0" applyFont="1" applyFill="1" applyBorder="1" applyAlignment="1" applyProtection="1">
      <alignment vertical="center"/>
      <protection locked="0"/>
    </xf>
    <xf numFmtId="168" fontId="10" fillId="4" borderId="9" xfId="0" applyNumberFormat="1" applyFont="1" applyFill="1" applyBorder="1" applyAlignment="1" applyProtection="1">
      <alignment horizontal="right" vertical="center" indent="1"/>
      <protection locked="0"/>
    </xf>
    <xf numFmtId="170" fontId="10" fillId="4" borderId="9" xfId="0" applyNumberFormat="1" applyFont="1" applyFill="1" applyBorder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Fill="1" applyAlignment="1">
      <alignment horizontal="right" vertical="center" indent="1"/>
    </xf>
    <xf numFmtId="43" fontId="10" fillId="0" borderId="10" xfId="0" applyNumberFormat="1" applyFont="1" applyFill="1" applyBorder="1" applyAlignment="1" applyProtection="1">
      <alignment horizontal="right" vertical="center"/>
      <protection hidden="1"/>
    </xf>
    <xf numFmtId="0" fontId="10" fillId="0" borderId="0" xfId="0" applyFont="1" applyBorder="1" applyAlignment="1" applyProtection="1">
      <alignment vertical="top" wrapText="1"/>
    </xf>
    <xf numFmtId="0" fontId="10" fillId="0" borderId="0" xfId="0" applyFont="1" applyAlignment="1" applyProtection="1">
      <alignment horizontal="right" vertical="center"/>
      <protection locked="0"/>
    </xf>
    <xf numFmtId="173" fontId="10" fillId="0" borderId="0" xfId="0" applyNumberFormat="1" applyFont="1" applyFill="1" applyAlignment="1" applyProtection="1">
      <alignment horizontal="right" vertical="center" indent="1"/>
      <protection locked="0"/>
    </xf>
    <xf numFmtId="0" fontId="10" fillId="0" borderId="0" xfId="0" applyFont="1" applyBorder="1" applyAlignment="1" applyProtection="1">
      <alignment vertical="center"/>
    </xf>
    <xf numFmtId="10" fontId="10" fillId="0" borderId="0" xfId="0" applyNumberFormat="1" applyFont="1" applyFill="1" applyBorder="1" applyAlignment="1">
      <alignment horizontal="right" vertical="center"/>
    </xf>
    <xf numFmtId="0" fontId="14" fillId="0" borderId="0" xfId="0" applyFont="1" applyBorder="1" applyAlignment="1" applyProtection="1">
      <alignment horizontal="left" vertical="center"/>
    </xf>
    <xf numFmtId="43" fontId="10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Alignment="1">
      <alignment horizontal="right" vertical="center" indent="1"/>
    </xf>
    <xf numFmtId="43" fontId="10" fillId="0" borderId="1" xfId="0" applyNumberFormat="1" applyFont="1" applyFill="1" applyBorder="1" applyAlignment="1" applyProtection="1">
      <alignment horizontal="right" vertical="center"/>
      <protection hidden="1"/>
    </xf>
    <xf numFmtId="43" fontId="10" fillId="0" borderId="10" xfId="0" applyNumberFormat="1" applyFont="1" applyFill="1" applyBorder="1" applyAlignment="1" applyProtection="1">
      <alignment horizontal="right" vertical="center"/>
      <protection locked="0" hidden="1"/>
    </xf>
    <xf numFmtId="0" fontId="14" fillId="0" borderId="0" xfId="0" applyFont="1" applyFill="1" applyAlignment="1">
      <alignment vertical="center"/>
    </xf>
    <xf numFmtId="43" fontId="19" fillId="2" borderId="2" xfId="0" applyNumberFormat="1" applyFont="1" applyFill="1" applyBorder="1" applyAlignment="1" applyProtection="1">
      <alignment horizontal="center" vertical="center"/>
      <protection locked="0"/>
    </xf>
    <xf numFmtId="0" fontId="19" fillId="2" borderId="1" xfId="0" applyNumberFormat="1" applyFont="1" applyFill="1" applyBorder="1" applyAlignment="1" applyProtection="1">
      <alignment horizontal="centerContinuous" vertical="center"/>
      <protection locked="0"/>
    </xf>
    <xf numFmtId="172" fontId="18" fillId="0" borderId="0" xfId="0" applyNumberFormat="1" applyFont="1" applyFill="1" applyAlignment="1" applyProtection="1">
      <alignment vertical="center"/>
      <protection locked="0"/>
    </xf>
    <xf numFmtId="0" fontId="18" fillId="0" borderId="0" xfId="0" applyFont="1" applyFill="1" applyAlignment="1" applyProtection="1">
      <alignment vertical="center"/>
      <protection locked="0"/>
    </xf>
    <xf numFmtId="0" fontId="9" fillId="3" borderId="0" xfId="0" applyFont="1" applyFill="1" applyAlignment="1" applyProtection="1"/>
    <xf numFmtId="0" fontId="10" fillId="0" borderId="0" xfId="0" applyFont="1" applyAlignment="1" applyProtection="1">
      <protection locked="0" hidden="1"/>
    </xf>
    <xf numFmtId="0" fontId="14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Fill="1" applyAlignment="1"/>
    <xf numFmtId="0" fontId="23" fillId="3" borderId="0" xfId="1" applyFont="1" applyFill="1" applyAlignment="1" applyProtection="1"/>
    <xf numFmtId="0" fontId="11" fillId="3" borderId="0" xfId="1" applyFont="1" applyFill="1" applyAlignment="1" applyProtection="1"/>
    <xf numFmtId="171" fontId="19" fillId="2" borderId="2" xfId="0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Alignment="1">
      <alignment horizontal="right"/>
    </xf>
    <xf numFmtId="0" fontId="10" fillId="7" borderId="0" xfId="0" applyFont="1" applyFill="1" applyBorder="1" applyAlignment="1">
      <alignment horizontal="right" indent="1"/>
    </xf>
    <xf numFmtId="0" fontId="12" fillId="3" borderId="0" xfId="0" applyFont="1" applyFill="1" applyAlignment="1" applyProtection="1">
      <alignment horizontal="center" vertical="center"/>
    </xf>
    <xf numFmtId="0" fontId="10" fillId="0" borderId="25" xfId="0" applyFont="1" applyBorder="1" applyAlignment="1" applyProtection="1">
      <alignment horizontal="left" vertical="center"/>
      <protection locked="0"/>
    </xf>
    <xf numFmtId="0" fontId="10" fillId="0" borderId="25" xfId="0" applyFont="1" applyBorder="1" applyAlignment="1">
      <alignment horizontal="left"/>
    </xf>
    <xf numFmtId="0" fontId="10" fillId="0" borderId="6" xfId="0" applyFont="1" applyBorder="1" applyAlignment="1" applyProtection="1">
      <alignment horizontal="left"/>
      <protection locked="0"/>
    </xf>
    <xf numFmtId="0" fontId="10" fillId="0" borderId="7" xfId="0" applyFont="1" applyBorder="1" applyAlignment="1" applyProtection="1">
      <alignment horizontal="left"/>
      <protection locked="0"/>
    </xf>
    <xf numFmtId="14" fontId="10" fillId="0" borderId="0" xfId="0" applyNumberFormat="1" applyFont="1" applyFill="1" applyProtection="1">
      <protection locked="0"/>
    </xf>
    <xf numFmtId="0" fontId="5" fillId="3" borderId="0" xfId="1" applyFill="1" applyAlignment="1" applyProtection="1"/>
    <xf numFmtId="0" fontId="5" fillId="6" borderId="0" xfId="1" applyFill="1" applyAlignment="1" applyProtection="1"/>
    <xf numFmtId="0" fontId="12" fillId="3" borderId="0" xfId="0" applyFont="1" applyFill="1" applyAlignment="1" applyProtection="1">
      <alignment horizontal="center"/>
    </xf>
    <xf numFmtId="0" fontId="10" fillId="5" borderId="0" xfId="0" applyFont="1" applyFill="1" applyAlignment="1" applyProtection="1">
      <alignment horizontal="center"/>
      <protection locked="0"/>
    </xf>
    <xf numFmtId="0" fontId="10" fillId="0" borderId="4" xfId="0" applyNumberFormat="1" applyFont="1" applyBorder="1" applyAlignment="1" applyProtection="1">
      <alignment horizontal="left" vertical="center"/>
      <protection locked="0"/>
    </xf>
    <xf numFmtId="0" fontId="10" fillId="0" borderId="5" xfId="0" applyNumberFormat="1" applyFont="1" applyBorder="1" applyAlignment="1" applyProtection="1">
      <alignment horizontal="left" vertical="center"/>
      <protection locked="0"/>
    </xf>
    <xf numFmtId="0" fontId="14" fillId="7" borderId="1" xfId="0" applyFont="1" applyFill="1" applyBorder="1" applyAlignment="1">
      <alignment horizontal="center" vertical="center"/>
    </xf>
    <xf numFmtId="167" fontId="10" fillId="0" borderId="1" xfId="0" applyNumberFormat="1" applyFont="1" applyBorder="1" applyAlignment="1" applyProtection="1">
      <alignment horizontal="center" vertical="center" shrinkToFit="1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center"/>
    </xf>
    <xf numFmtId="49" fontId="10" fillId="5" borderId="0" xfId="0" applyNumberFormat="1" applyFont="1" applyFill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left" vertical="center"/>
      <protection locked="0"/>
    </xf>
    <xf numFmtId="0" fontId="10" fillId="0" borderId="14" xfId="0" applyFont="1" applyBorder="1" applyAlignment="1" applyProtection="1">
      <alignment horizontal="left" vertical="top" wrapText="1"/>
      <protection locked="0"/>
    </xf>
    <xf numFmtId="0" fontId="10" fillId="0" borderId="15" xfId="0" applyFont="1" applyBorder="1" applyAlignment="1" applyProtection="1">
      <alignment horizontal="left" vertical="top" wrapText="1"/>
      <protection locked="0"/>
    </xf>
    <xf numFmtId="0" fontId="10" fillId="0" borderId="16" xfId="0" applyFont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 wrapText="1"/>
      <protection locked="0"/>
    </xf>
    <xf numFmtId="0" fontId="10" fillId="0" borderId="0" xfId="0" applyFont="1" applyBorder="1" applyAlignment="1" applyProtection="1">
      <alignment horizontal="left" vertical="top" wrapText="1"/>
      <protection locked="0"/>
    </xf>
    <xf numFmtId="0" fontId="10" fillId="0" borderId="18" xfId="0" applyFont="1" applyBorder="1" applyAlignment="1" applyProtection="1">
      <alignment horizontal="left" vertical="top" wrapText="1"/>
      <protection locked="0"/>
    </xf>
    <xf numFmtId="0" fontId="10" fillId="0" borderId="19" xfId="0" applyFont="1" applyBorder="1" applyAlignment="1" applyProtection="1">
      <alignment horizontal="left" vertical="top" wrapText="1"/>
      <protection locked="0"/>
    </xf>
    <xf numFmtId="0" fontId="10" fillId="0" borderId="20" xfId="0" applyFont="1" applyBorder="1" applyAlignment="1" applyProtection="1">
      <alignment horizontal="left" vertical="top" wrapText="1"/>
      <protection locked="0"/>
    </xf>
    <xf numFmtId="0" fontId="10" fillId="0" borderId="21" xfId="0" applyFont="1" applyBorder="1" applyAlignment="1" applyProtection="1">
      <alignment horizontal="left" vertical="top" wrapText="1"/>
      <protection locked="0"/>
    </xf>
    <xf numFmtId="0" fontId="10" fillId="4" borderId="6" xfId="0" applyFont="1" applyFill="1" applyBorder="1" applyAlignment="1" applyProtection="1">
      <alignment horizontal="left" vertical="center"/>
      <protection locked="0"/>
    </xf>
    <xf numFmtId="0" fontId="10" fillId="4" borderId="0" xfId="0" applyFont="1" applyFill="1" applyBorder="1" applyAlignment="1" applyProtection="1">
      <alignment horizontal="left" vertical="center"/>
      <protection locked="0"/>
    </xf>
    <xf numFmtId="0" fontId="10" fillId="4" borderId="7" xfId="0" applyFont="1" applyFill="1" applyBorder="1" applyAlignment="1" applyProtection="1">
      <alignment horizontal="left" vertical="center"/>
      <protection locked="0"/>
    </xf>
    <xf numFmtId="166" fontId="10" fillId="4" borderId="6" xfId="0" applyNumberFormat="1" applyFont="1" applyFill="1" applyBorder="1" applyAlignment="1" applyProtection="1">
      <alignment horizontal="right" vertical="center" indent="1"/>
      <protection locked="0"/>
    </xf>
    <xf numFmtId="166" fontId="10" fillId="4" borderId="7" xfId="0" applyNumberFormat="1" applyFont="1" applyFill="1" applyBorder="1" applyAlignment="1" applyProtection="1">
      <alignment horizontal="right" vertical="center" indent="1"/>
      <protection locked="0"/>
    </xf>
    <xf numFmtId="0" fontId="10" fillId="0" borderId="8" xfId="0" applyNumberFormat="1" applyFont="1" applyBorder="1" applyAlignment="1" applyProtection="1">
      <alignment horizontal="left" vertical="center"/>
      <protection locked="0"/>
    </xf>
    <xf numFmtId="0" fontId="10" fillId="0" borderId="9" xfId="0" applyNumberFormat="1" applyFont="1" applyBorder="1" applyAlignment="1" applyProtection="1">
      <alignment horizontal="left" vertical="center"/>
      <protection locked="0"/>
    </xf>
    <xf numFmtId="0" fontId="10" fillId="0" borderId="25" xfId="0" applyFont="1" applyBorder="1" applyAlignment="1" applyProtection="1">
      <alignment horizontal="left" vertical="center"/>
      <protection locked="0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66" fontId="10" fillId="0" borderId="4" xfId="0" applyNumberFormat="1" applyFont="1" applyBorder="1" applyAlignment="1" applyProtection="1">
      <alignment horizontal="right" vertical="center" indent="1"/>
      <protection locked="0"/>
    </xf>
    <xf numFmtId="166" fontId="10" fillId="0" borderId="5" xfId="0" applyNumberFormat="1" applyFont="1" applyBorder="1" applyAlignment="1" applyProtection="1">
      <alignment horizontal="right" vertical="center" indent="1"/>
      <protection locked="0"/>
    </xf>
    <xf numFmtId="0" fontId="14" fillId="7" borderId="13" xfId="0" applyFont="1" applyFill="1" applyBorder="1" applyAlignment="1">
      <alignment horizontal="center" vertical="center"/>
    </xf>
    <xf numFmtId="0" fontId="10" fillId="0" borderId="6" xfId="0" applyFont="1" applyBorder="1" applyAlignment="1" applyProtection="1">
      <alignment horizontal="left" vertical="center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0" fontId="10" fillId="0" borderId="7" xfId="0" applyFont="1" applyBorder="1" applyAlignment="1" applyProtection="1">
      <alignment horizontal="left" vertical="center"/>
      <protection locked="0"/>
    </xf>
    <xf numFmtId="166" fontId="10" fillId="0" borderId="6" xfId="0" applyNumberFormat="1" applyFont="1" applyBorder="1" applyAlignment="1" applyProtection="1">
      <alignment horizontal="right" vertical="center" indent="1"/>
      <protection locked="0"/>
    </xf>
    <xf numFmtId="166" fontId="10" fillId="0" borderId="7" xfId="0" applyNumberFormat="1" applyFont="1" applyBorder="1" applyAlignment="1" applyProtection="1">
      <alignment horizontal="right" vertical="center" indent="1"/>
      <protection locked="0"/>
    </xf>
    <xf numFmtId="0" fontId="2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9" fillId="2" borderId="2" xfId="0" applyNumberFormat="1" applyFont="1" applyFill="1" applyBorder="1" applyAlignment="1" applyProtection="1">
      <alignment horizontal="center" vertical="center"/>
      <protection locked="0"/>
    </xf>
    <xf numFmtId="0" fontId="19" fillId="2" borderId="13" xfId="0" applyNumberFormat="1" applyFont="1" applyFill="1" applyBorder="1" applyAlignment="1" applyProtection="1">
      <alignment horizontal="center" vertical="center"/>
      <protection locked="0"/>
    </xf>
    <xf numFmtId="0" fontId="19" fillId="2" borderId="3" xfId="0" applyNumberFormat="1" applyFont="1" applyFill="1" applyBorder="1" applyAlignment="1" applyProtection="1">
      <alignment horizontal="center" vertical="center"/>
      <protection locked="0"/>
    </xf>
    <xf numFmtId="0" fontId="10" fillId="4" borderId="8" xfId="0" applyFont="1" applyFill="1" applyBorder="1" applyAlignment="1" applyProtection="1">
      <alignment horizontal="left" vertical="center"/>
      <protection locked="0"/>
    </xf>
    <xf numFmtId="0" fontId="10" fillId="4" borderId="23" xfId="0" applyFont="1" applyFill="1" applyBorder="1" applyAlignment="1" applyProtection="1">
      <alignment horizontal="left" vertical="center"/>
      <protection locked="0"/>
    </xf>
    <xf numFmtId="0" fontId="10" fillId="4" borderId="9" xfId="0" applyFont="1" applyFill="1" applyBorder="1" applyAlignment="1" applyProtection="1">
      <alignment horizontal="left" vertical="center"/>
      <protection locked="0"/>
    </xf>
    <xf numFmtId="166" fontId="10" fillId="4" borderId="8" xfId="0" applyNumberFormat="1" applyFont="1" applyFill="1" applyBorder="1" applyAlignment="1" applyProtection="1">
      <alignment horizontal="right" vertical="center" indent="1"/>
      <protection locked="0"/>
    </xf>
    <xf numFmtId="166" fontId="10" fillId="4" borderId="9" xfId="0" applyNumberFormat="1" applyFont="1" applyFill="1" applyBorder="1" applyAlignment="1" applyProtection="1">
      <alignment horizontal="right" vertical="center" indent="1"/>
      <protection locked="0"/>
    </xf>
    <xf numFmtId="0" fontId="11" fillId="8" borderId="0" xfId="1" applyFont="1" applyFill="1" applyAlignment="1" applyProtection="1">
      <alignment horizontal="center" vertical="center" wrapText="1"/>
      <protection locked="0"/>
    </xf>
    <xf numFmtId="0" fontId="10" fillId="10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vertical="center" wrapText="1"/>
    </xf>
    <xf numFmtId="0" fontId="18" fillId="10" borderId="0" xfId="0" applyFont="1" applyFill="1" applyAlignment="1">
      <alignment vertical="center" wrapText="1"/>
    </xf>
    <xf numFmtId="0" fontId="17" fillId="9" borderId="0" xfId="0" applyFont="1" applyFill="1" applyAlignment="1">
      <alignment horizontal="center" vertical="center"/>
    </xf>
    <xf numFmtId="0" fontId="10" fillId="0" borderId="25" xfId="0" applyFont="1" applyBorder="1" applyAlignment="1" applyProtection="1">
      <alignment horizontal="left" vertical="top" wrapText="1"/>
      <protection locked="0"/>
    </xf>
    <xf numFmtId="0" fontId="10" fillId="0" borderId="26" xfId="0" applyNumberFormat="1" applyFont="1" applyBorder="1" applyAlignment="1" applyProtection="1">
      <alignment horizontal="left" vertical="center"/>
      <protection locked="0"/>
    </xf>
    <xf numFmtId="0" fontId="10" fillId="0" borderId="27" xfId="0" applyNumberFormat="1" applyFont="1" applyBorder="1" applyAlignment="1" applyProtection="1">
      <alignment horizontal="left" vertical="center"/>
      <protection locked="0"/>
    </xf>
    <xf numFmtId="0" fontId="10" fillId="0" borderId="4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" xfId="0" applyFont="1" applyBorder="1" applyAlignment="1" applyProtection="1">
      <alignment horizontal="left" vertical="center"/>
      <protection locked="0"/>
    </xf>
  </cellXfs>
  <cellStyles count="7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3F1CF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ctrlProps/ctrlProp13.xml><?xml version="1.0" encoding="utf-8"?>
<formControlPr xmlns="http://schemas.microsoft.com/office/spreadsheetml/2009/9/main" objectType="CheckBox" fmlaLink="oknTaxable_13" lockText="1" noThreeD="1"/>
</file>

<file path=xl/ctrlProps/ctrlProp14.xml><?xml version="1.0" encoding="utf-8"?>
<formControlPr xmlns="http://schemas.microsoft.com/office/spreadsheetml/2009/9/main" objectType="CheckBox" fmlaLink="oknTaxable_14" lockText="1" noThreeD="1"/>
</file>

<file path=xl/ctrlProps/ctrlProp15.xml><?xml version="1.0" encoding="utf-8"?>
<formControlPr xmlns="http://schemas.microsoft.com/office/spreadsheetml/2009/9/main" objectType="CheckBox" fmlaLink="oknTaxable_15" lockText="1" noThreeD="1"/>
</file>

<file path=xl/ctrlProps/ctrlProp16.xml><?xml version="1.0" encoding="utf-8"?>
<formControlPr xmlns="http://schemas.microsoft.com/office/spreadsheetml/2009/9/main" objectType="CheckBox" fmlaLink="oknTaxable_16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production-assistant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</xdr:colOff>
      <xdr:row>6</xdr:row>
      <xdr:rowOff>133350</xdr:rowOff>
    </xdr:from>
    <xdr:to>
      <xdr:col>13</xdr:col>
      <xdr:colOff>0</xdr:colOff>
      <xdr:row>6</xdr:row>
      <xdr:rowOff>142875</xdr:rowOff>
    </xdr:to>
    <xdr:sp macro="" textlink="">
      <xdr:nvSpPr>
        <xdr:cNvPr id="1387" name="oknWidget_1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ShapeType="1"/>
        </xdr:cNvSpPr>
      </xdr:nvSpPr>
      <xdr:spPr bwMode="auto">
        <a:xfrm>
          <a:off x="1276350" y="2028825"/>
          <a:ext cx="6334125" cy="9525"/>
        </a:xfrm>
        <a:prstGeom prst="line">
          <a:avLst/>
        </a:prstGeom>
        <a:noFill/>
        <a:ln w="76200" cmpd="tri">
          <a:solidFill>
            <a:schemeClr val="bg2">
              <a:lumMod val="5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20</xdr:row>
          <xdr:rowOff>57150</xdr:rowOff>
        </xdr:from>
        <xdr:to>
          <xdr:col>8</xdr:col>
          <xdr:colOff>466725</xdr:colOff>
          <xdr:row>21</xdr:row>
          <xdr:rowOff>19050</xdr:rowOff>
        </xdr:to>
        <xdr:sp macro="" textlink="">
          <xdr:nvSpPr>
            <xdr:cNvPr id="1541" name="oknWidget_taxable1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21</xdr:row>
          <xdr:rowOff>47625</xdr:rowOff>
        </xdr:from>
        <xdr:to>
          <xdr:col>8</xdr:col>
          <xdr:colOff>466725</xdr:colOff>
          <xdr:row>22</xdr:row>
          <xdr:rowOff>9525</xdr:rowOff>
        </xdr:to>
        <xdr:sp macro="" textlink="">
          <xdr:nvSpPr>
            <xdr:cNvPr id="1542" name="oknWidget_taxable2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22</xdr:row>
          <xdr:rowOff>66675</xdr:rowOff>
        </xdr:from>
        <xdr:to>
          <xdr:col>8</xdr:col>
          <xdr:colOff>466725</xdr:colOff>
          <xdr:row>23</xdr:row>
          <xdr:rowOff>28575</xdr:rowOff>
        </xdr:to>
        <xdr:sp macro="" textlink="">
          <xdr:nvSpPr>
            <xdr:cNvPr id="1543" name="oknWidget_taxable3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23</xdr:row>
          <xdr:rowOff>57150</xdr:rowOff>
        </xdr:from>
        <xdr:to>
          <xdr:col>8</xdr:col>
          <xdr:colOff>466725</xdr:colOff>
          <xdr:row>24</xdr:row>
          <xdr:rowOff>19050</xdr:rowOff>
        </xdr:to>
        <xdr:sp macro="" textlink="">
          <xdr:nvSpPr>
            <xdr:cNvPr id="1544" name="oknWidget_taxable4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24</xdr:row>
          <xdr:rowOff>38100</xdr:rowOff>
        </xdr:from>
        <xdr:to>
          <xdr:col>8</xdr:col>
          <xdr:colOff>466725</xdr:colOff>
          <xdr:row>25</xdr:row>
          <xdr:rowOff>0</xdr:rowOff>
        </xdr:to>
        <xdr:sp macro="" textlink="">
          <xdr:nvSpPr>
            <xdr:cNvPr id="1545" name="oknWidget_taxable5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25</xdr:row>
          <xdr:rowOff>47625</xdr:rowOff>
        </xdr:from>
        <xdr:to>
          <xdr:col>8</xdr:col>
          <xdr:colOff>466725</xdr:colOff>
          <xdr:row>26</xdr:row>
          <xdr:rowOff>9525</xdr:rowOff>
        </xdr:to>
        <xdr:sp macro="" textlink="">
          <xdr:nvSpPr>
            <xdr:cNvPr id="1546" name="oknWidget_taxable6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26</xdr:row>
          <xdr:rowOff>57150</xdr:rowOff>
        </xdr:from>
        <xdr:to>
          <xdr:col>8</xdr:col>
          <xdr:colOff>466725</xdr:colOff>
          <xdr:row>27</xdr:row>
          <xdr:rowOff>19050</xdr:rowOff>
        </xdr:to>
        <xdr:sp macro="" textlink="">
          <xdr:nvSpPr>
            <xdr:cNvPr id="1547" name="oknWidget_taxable7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27</xdr:row>
          <xdr:rowOff>57150</xdr:rowOff>
        </xdr:from>
        <xdr:to>
          <xdr:col>8</xdr:col>
          <xdr:colOff>466725</xdr:colOff>
          <xdr:row>28</xdr:row>
          <xdr:rowOff>19050</xdr:rowOff>
        </xdr:to>
        <xdr:sp macro="" textlink="">
          <xdr:nvSpPr>
            <xdr:cNvPr id="1548" name="oknWidget_taxable8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28</xdr:row>
          <xdr:rowOff>28575</xdr:rowOff>
        </xdr:from>
        <xdr:to>
          <xdr:col>8</xdr:col>
          <xdr:colOff>466725</xdr:colOff>
          <xdr:row>28</xdr:row>
          <xdr:rowOff>238125</xdr:rowOff>
        </xdr:to>
        <xdr:sp macro="" textlink="">
          <xdr:nvSpPr>
            <xdr:cNvPr id="1549" name="oknWidget_taxable9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29</xdr:row>
          <xdr:rowOff>19050</xdr:rowOff>
        </xdr:from>
        <xdr:to>
          <xdr:col>8</xdr:col>
          <xdr:colOff>466725</xdr:colOff>
          <xdr:row>29</xdr:row>
          <xdr:rowOff>228600</xdr:rowOff>
        </xdr:to>
        <xdr:sp macro="" textlink="">
          <xdr:nvSpPr>
            <xdr:cNvPr id="1550" name="oknWidget_taxable10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30</xdr:row>
          <xdr:rowOff>28575</xdr:rowOff>
        </xdr:from>
        <xdr:to>
          <xdr:col>8</xdr:col>
          <xdr:colOff>466725</xdr:colOff>
          <xdr:row>30</xdr:row>
          <xdr:rowOff>238125</xdr:rowOff>
        </xdr:to>
        <xdr:sp macro="" textlink="">
          <xdr:nvSpPr>
            <xdr:cNvPr id="1551" name="oknWidget_taxable11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31</xdr:row>
          <xdr:rowOff>38100</xdr:rowOff>
        </xdr:from>
        <xdr:to>
          <xdr:col>8</xdr:col>
          <xdr:colOff>466725</xdr:colOff>
          <xdr:row>32</xdr:row>
          <xdr:rowOff>0</xdr:rowOff>
        </xdr:to>
        <xdr:sp macro="" textlink="">
          <xdr:nvSpPr>
            <xdr:cNvPr id="1552" name="oknWidget_taxable12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32</xdr:row>
          <xdr:rowOff>57150</xdr:rowOff>
        </xdr:from>
        <xdr:to>
          <xdr:col>8</xdr:col>
          <xdr:colOff>466725</xdr:colOff>
          <xdr:row>33</xdr:row>
          <xdr:rowOff>19050</xdr:rowOff>
        </xdr:to>
        <xdr:sp macro="" textlink="">
          <xdr:nvSpPr>
            <xdr:cNvPr id="1553" name="oknWidget_taxable13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33</xdr:row>
          <xdr:rowOff>47625</xdr:rowOff>
        </xdr:from>
        <xdr:to>
          <xdr:col>8</xdr:col>
          <xdr:colOff>466725</xdr:colOff>
          <xdr:row>34</xdr:row>
          <xdr:rowOff>9525</xdr:rowOff>
        </xdr:to>
        <xdr:sp macro="" textlink="">
          <xdr:nvSpPr>
            <xdr:cNvPr id="1554" name="oknWidget_taxable14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34</xdr:row>
          <xdr:rowOff>57150</xdr:rowOff>
        </xdr:from>
        <xdr:to>
          <xdr:col>8</xdr:col>
          <xdr:colOff>466725</xdr:colOff>
          <xdr:row>35</xdr:row>
          <xdr:rowOff>19050</xdr:rowOff>
        </xdr:to>
        <xdr:sp macro="" textlink="">
          <xdr:nvSpPr>
            <xdr:cNvPr id="1555" name="oknWidget_taxable15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35</xdr:row>
          <xdr:rowOff>57150</xdr:rowOff>
        </xdr:from>
        <xdr:to>
          <xdr:col>8</xdr:col>
          <xdr:colOff>466725</xdr:colOff>
          <xdr:row>36</xdr:row>
          <xdr:rowOff>19050</xdr:rowOff>
        </xdr:to>
        <xdr:sp macro="" textlink="">
          <xdr:nvSpPr>
            <xdr:cNvPr id="1556" name="oknWidget_taxable16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561975</xdr:colOff>
      <xdr:row>36</xdr:row>
      <xdr:rowOff>0</xdr:rowOff>
    </xdr:from>
    <xdr:to>
      <xdr:col>7</xdr:col>
      <xdr:colOff>44151</xdr:colOff>
      <xdr:row>39</xdr:row>
      <xdr:rowOff>18988</xdr:rowOff>
    </xdr:to>
    <xdr:pic>
      <xdr:nvPicPr>
        <xdr:cNvPr id="17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905750"/>
          <a:ext cx="2387301" cy="495238"/>
        </a:xfrm>
        <a:prstGeom prst="rect">
          <a:avLst/>
        </a:prstGeom>
      </xdr:spPr>
    </xdr:pic>
    <xdr:clientData/>
  </xdr:twoCellAnchor>
  <xdr:twoCellAnchor>
    <xdr:from>
      <xdr:col>14</xdr:col>
      <xdr:colOff>127000</xdr:colOff>
      <xdr:row>2</xdr:row>
      <xdr:rowOff>127000</xdr:rowOff>
    </xdr:from>
    <xdr:to>
      <xdr:col>18</xdr:col>
      <xdr:colOff>79375</xdr:colOff>
      <xdr:row>11</xdr:row>
      <xdr:rowOff>193675</xdr:rowOff>
    </xdr:to>
    <xdr:sp macro="" textlink="">
      <xdr:nvSpPr>
        <xdr:cNvPr id="55" name="oknLiteNot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 bwMode="auto">
        <a:xfrm>
          <a:off x="7737475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c4121.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14</xdr:col>
      <xdr:colOff>22225</xdr:colOff>
      <xdr:row>18</xdr:row>
      <xdr:rowOff>38100</xdr:rowOff>
    </xdr:from>
    <xdr:to>
      <xdr:col>16</xdr:col>
      <xdr:colOff>735797</xdr:colOff>
      <xdr:row>25</xdr:row>
      <xdr:rowOff>206375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173D1D-BA7E-46F5-B6AC-E4A327687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36195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16</xdr:col>
      <xdr:colOff>735798</xdr:colOff>
      <xdr:row>18</xdr:row>
      <xdr:rowOff>38100</xdr:rowOff>
    </xdr:from>
    <xdr:to>
      <xdr:col>19</xdr:col>
      <xdr:colOff>11095</xdr:colOff>
      <xdr:row>25</xdr:row>
      <xdr:rowOff>206375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B4DDC0-C354-4545-9039-C9D0A07EB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2673" y="36195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production-assistant.html" TargetMode="External"/><Relationship Id="rId13" Type="http://schemas.openxmlformats.org/officeDocument/2006/relationships/vmlDrawing" Target="../drawings/vmlDrawing2.vml"/><Relationship Id="rId18" Type="http://schemas.openxmlformats.org/officeDocument/2006/relationships/ctrlProp" Target="../ctrlProps/ctrlProp5.xml"/><Relationship Id="rId26" Type="http://schemas.openxmlformats.org/officeDocument/2006/relationships/ctrlProp" Target="../ctrlProps/ctrlProp13.xml"/><Relationship Id="rId3" Type="http://schemas.openxmlformats.org/officeDocument/2006/relationships/hyperlink" Target="http://www.invoicingtemplate.com/sample4consulting.html" TargetMode="External"/><Relationship Id="rId21" Type="http://schemas.openxmlformats.org/officeDocument/2006/relationships/ctrlProp" Target="../ctrlProps/ctrlProp8.xml"/><Relationship Id="rId7" Type="http://schemas.openxmlformats.org/officeDocument/2006/relationships/hyperlink" Target="http://www.invoicingtemplate.com/sample4consulting.html" TargetMode="External"/><Relationship Id="rId12" Type="http://schemas.openxmlformats.org/officeDocument/2006/relationships/vmlDrawing" Target="../drawings/vmlDrawing1.vml"/><Relationship Id="rId17" Type="http://schemas.openxmlformats.org/officeDocument/2006/relationships/ctrlProp" Target="../ctrlProps/ctrlProp4.xml"/><Relationship Id="rId25" Type="http://schemas.openxmlformats.org/officeDocument/2006/relationships/ctrlProp" Target="../ctrlProps/ctrlProp12.xml"/><Relationship Id="rId2" Type="http://schemas.openxmlformats.org/officeDocument/2006/relationships/hyperlink" Target="http://www.invoicingtemplate.com/sample4consulting.html" TargetMode="External"/><Relationship Id="rId16" Type="http://schemas.openxmlformats.org/officeDocument/2006/relationships/ctrlProp" Target="../ctrlProps/ctrlProp3.xml"/><Relationship Id="rId20" Type="http://schemas.openxmlformats.org/officeDocument/2006/relationships/ctrlProp" Target="../ctrlProps/ctrlProp7.xml"/><Relationship Id="rId29" Type="http://schemas.openxmlformats.org/officeDocument/2006/relationships/ctrlProp" Target="../ctrlProps/ctrlProp16.xml"/><Relationship Id="rId1" Type="http://schemas.openxmlformats.org/officeDocument/2006/relationships/hyperlink" Target="http://www.invoicingtemplate.com/sample4consulting.html" TargetMode="External"/><Relationship Id="rId6" Type="http://schemas.openxmlformats.org/officeDocument/2006/relationships/hyperlink" Target="http://www.invoicingtemplate.com/sample4consulting.html" TargetMode="External"/><Relationship Id="rId11" Type="http://schemas.openxmlformats.org/officeDocument/2006/relationships/drawing" Target="../drawings/drawing1.xml"/><Relationship Id="rId24" Type="http://schemas.openxmlformats.org/officeDocument/2006/relationships/ctrlProp" Target="../ctrlProps/ctrlProp11.xml"/><Relationship Id="rId5" Type="http://schemas.openxmlformats.org/officeDocument/2006/relationships/hyperlink" Target="https://www.invoicingtemplate.com/" TargetMode="External"/><Relationship Id="rId15" Type="http://schemas.openxmlformats.org/officeDocument/2006/relationships/ctrlProp" Target="../ctrlProps/ctrlProp2.xml"/><Relationship Id="rId23" Type="http://schemas.openxmlformats.org/officeDocument/2006/relationships/ctrlProp" Target="../ctrlProps/ctrlProp10.xml"/><Relationship Id="rId28" Type="http://schemas.openxmlformats.org/officeDocument/2006/relationships/ctrlProp" Target="../ctrlProps/ctrlProp15.xml"/><Relationship Id="rId10" Type="http://schemas.openxmlformats.org/officeDocument/2006/relationships/printerSettings" Target="../printerSettings/printerSettings1.bin"/><Relationship Id="rId19" Type="http://schemas.openxmlformats.org/officeDocument/2006/relationships/ctrlProp" Target="../ctrlProps/ctrlProp6.xml"/><Relationship Id="rId4" Type="http://schemas.openxmlformats.org/officeDocument/2006/relationships/hyperlink" Target="http://www.invoicingtemplate.com/sample4consulting.html" TargetMode="External"/><Relationship Id="rId9" Type="http://schemas.openxmlformats.org/officeDocument/2006/relationships/hyperlink" Target="http://www.invoicingtemplate.com/production-assistant.html" TargetMode="External"/><Relationship Id="rId14" Type="http://schemas.openxmlformats.org/officeDocument/2006/relationships/ctrlProp" Target="../ctrlProps/ctrlProp1.xml"/><Relationship Id="rId22" Type="http://schemas.openxmlformats.org/officeDocument/2006/relationships/ctrlProp" Target="../ctrlProps/ctrlProp9.xml"/><Relationship Id="rId27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II997"/>
  <sheetViews>
    <sheetView showGridLines="0" showRowColHeaders="0" showZeros="0" tabSelected="1" showOutlineSymbols="0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F10" sqref="F10:H10"/>
    </sheetView>
  </sheetViews>
  <sheetFormatPr defaultRowHeight="12.75" x14ac:dyDescent="0.2"/>
  <cols>
    <col min="1" max="1" width="9.85546875" style="6" customWidth="1"/>
    <col min="2" max="2" width="8.5703125" style="6" customWidth="1"/>
    <col min="3" max="3" width="10.28515625" style="10" hidden="1" customWidth="1"/>
    <col min="4" max="4" width="16" style="10" hidden="1" customWidth="1"/>
    <col min="5" max="5" width="0.5703125" style="11" customWidth="1"/>
    <col min="6" max="6" width="14.5703125" style="13" customWidth="1"/>
    <col min="7" max="7" width="19.85546875" style="13" customWidth="1"/>
    <col min="8" max="8" width="14.42578125" style="13" customWidth="1"/>
    <col min="9" max="9" width="7.85546875" style="13" customWidth="1"/>
    <col min="10" max="10" width="2.42578125" style="13" customWidth="1"/>
    <col min="11" max="11" width="11.85546875" style="13" customWidth="1"/>
    <col min="12" max="12" width="10.7109375" style="13" customWidth="1"/>
    <col min="13" max="13" width="13.42578125" style="13" customWidth="1"/>
    <col min="14" max="14" width="0.85546875" style="9" hidden="1" customWidth="1"/>
    <col min="15" max="15" width="9.5703125" style="9" customWidth="1"/>
    <col min="16" max="19" width="15.5703125" style="9" customWidth="1"/>
    <col min="20" max="61" width="9.140625" style="9"/>
    <col min="62" max="16384" width="9.140625" style="13"/>
  </cols>
  <sheetData>
    <row r="1" spans="1:919" s="4" customFormat="1" ht="57" customHeight="1" x14ac:dyDescent="0.2">
      <c r="A1" s="1"/>
      <c r="B1" s="1"/>
      <c r="C1" s="2"/>
      <c r="D1" s="2"/>
      <c r="E1" s="3"/>
      <c r="IS1" s="5" t="s">
        <v>30</v>
      </c>
      <c r="AHX1" s="106" t="s">
        <v>61</v>
      </c>
      <c r="AII1" s="5" t="s">
        <v>39</v>
      </c>
    </row>
    <row r="2" spans="1:919" s="9" customFormat="1" ht="3.75" customHeight="1" x14ac:dyDescent="0.2">
      <c r="A2" s="6"/>
      <c r="B2" s="6"/>
      <c r="C2" s="7"/>
      <c r="D2" s="7"/>
      <c r="E2" s="8"/>
      <c r="O2" s="154" t="s">
        <v>35</v>
      </c>
      <c r="P2" s="154"/>
      <c r="Q2" s="154"/>
      <c r="R2" s="154"/>
      <c r="S2" s="154"/>
    </row>
    <row r="3" spans="1:919" ht="41.25" customHeight="1" x14ac:dyDescent="0.4">
      <c r="A3" s="107" t="s">
        <v>5</v>
      </c>
      <c r="B3" s="107"/>
      <c r="F3" s="12" t="s">
        <v>41</v>
      </c>
      <c r="H3" s="14"/>
      <c r="M3" s="97" t="s">
        <v>42</v>
      </c>
      <c r="N3" s="15"/>
      <c r="O3" s="154"/>
      <c r="P3" s="154"/>
      <c r="Q3" s="154"/>
      <c r="R3" s="154"/>
      <c r="S3" s="154"/>
    </row>
    <row r="4" spans="1:919" ht="15.95" customHeight="1" x14ac:dyDescent="0.2">
      <c r="A4" s="108" t="s">
        <v>40</v>
      </c>
      <c r="B4" s="108"/>
      <c r="F4" s="13" t="s">
        <v>25</v>
      </c>
      <c r="O4" s="16">
        <v>1</v>
      </c>
      <c r="P4" s="155" t="s">
        <v>46</v>
      </c>
      <c r="Q4" s="155"/>
      <c r="R4" s="155"/>
      <c r="S4" s="155"/>
    </row>
    <row r="5" spans="1:919" ht="15.95" customHeight="1" x14ac:dyDescent="0.2">
      <c r="A5" s="107" t="s">
        <v>6</v>
      </c>
      <c r="B5" s="107"/>
      <c r="F5" s="13" t="s">
        <v>26</v>
      </c>
      <c r="J5" s="111" t="s">
        <v>43</v>
      </c>
      <c r="K5" s="111"/>
      <c r="L5" s="112"/>
      <c r="M5" s="112"/>
      <c r="N5" s="17"/>
      <c r="O5" s="156">
        <v>2</v>
      </c>
      <c r="P5" s="157" t="s">
        <v>47</v>
      </c>
      <c r="Q5" s="157"/>
      <c r="R5" s="157"/>
      <c r="S5" s="157"/>
    </row>
    <row r="6" spans="1:919" ht="15.95" customHeight="1" x14ac:dyDescent="0.2">
      <c r="A6" s="108" t="s">
        <v>54</v>
      </c>
      <c r="B6" s="108"/>
      <c r="F6" s="13" t="s">
        <v>27</v>
      </c>
      <c r="J6" s="111" t="s">
        <v>44</v>
      </c>
      <c r="K6" s="111"/>
      <c r="L6" s="113"/>
      <c r="M6" s="113"/>
      <c r="N6" s="18"/>
      <c r="O6" s="156"/>
      <c r="P6" s="157"/>
      <c r="Q6" s="157"/>
      <c r="R6" s="157"/>
      <c r="S6" s="157"/>
    </row>
    <row r="7" spans="1:919" ht="15.95" customHeight="1" x14ac:dyDescent="0.2">
      <c r="A7" s="114" t="s">
        <v>31</v>
      </c>
      <c r="B7" s="114"/>
      <c r="L7" s="19"/>
      <c r="M7" s="20"/>
      <c r="N7" s="18"/>
      <c r="O7" s="156">
        <v>3</v>
      </c>
      <c r="P7" s="157" t="s">
        <v>36</v>
      </c>
      <c r="Q7" s="157"/>
      <c r="R7" s="157"/>
      <c r="S7" s="157"/>
    </row>
    <row r="8" spans="1:919" ht="15.95" customHeight="1" x14ac:dyDescent="0.2">
      <c r="A8" s="115"/>
      <c r="B8" s="115"/>
      <c r="C8" s="10" t="s">
        <v>15</v>
      </c>
      <c r="O8" s="156"/>
      <c r="P8" s="157"/>
      <c r="Q8" s="157"/>
      <c r="R8" s="157"/>
      <c r="S8" s="157"/>
    </row>
    <row r="9" spans="1:919" ht="15.95" customHeight="1" x14ac:dyDescent="0.2">
      <c r="A9" s="21"/>
      <c r="B9" s="22"/>
      <c r="C9" s="23">
        <v>1</v>
      </c>
      <c r="D9" s="24"/>
      <c r="F9" s="25" t="s">
        <v>45</v>
      </c>
      <c r="H9" s="26"/>
      <c r="I9" s="26"/>
      <c r="O9" s="159">
        <v>4</v>
      </c>
      <c r="P9" s="158" t="s">
        <v>48</v>
      </c>
      <c r="Q9" s="158"/>
      <c r="R9" s="158"/>
      <c r="S9" s="158"/>
    </row>
    <row r="10" spans="1:919" ht="15.95" customHeight="1" x14ac:dyDescent="0.2">
      <c r="A10" s="27"/>
      <c r="B10" s="28" t="s">
        <v>10</v>
      </c>
      <c r="C10" s="23">
        <v>0</v>
      </c>
      <c r="D10" s="24"/>
      <c r="F10" s="116"/>
      <c r="G10" s="116"/>
      <c r="H10" s="116"/>
      <c r="I10" s="29"/>
      <c r="J10" s="30"/>
      <c r="K10" s="31" t="s">
        <v>28</v>
      </c>
      <c r="L10" s="109"/>
      <c r="M10" s="110"/>
      <c r="O10" s="159"/>
      <c r="P10" s="158"/>
      <c r="Q10" s="158"/>
      <c r="R10" s="158"/>
      <c r="S10" s="158"/>
    </row>
    <row r="11" spans="1:919" ht="15.95" customHeight="1" x14ac:dyDescent="0.25">
      <c r="A11" s="32"/>
      <c r="B11" s="33" t="s">
        <v>32</v>
      </c>
      <c r="C11" s="23">
        <v>0</v>
      </c>
      <c r="D11" s="24"/>
      <c r="F11" s="160"/>
      <c r="G11" s="160"/>
      <c r="H11" s="160"/>
      <c r="I11" s="34"/>
      <c r="J11" s="35"/>
      <c r="K11" s="98" t="s">
        <v>24</v>
      </c>
      <c r="L11" s="161"/>
      <c r="M11" s="162"/>
      <c r="O11" s="159">
        <v>5</v>
      </c>
      <c r="P11" s="158" t="s">
        <v>37</v>
      </c>
      <c r="Q11" s="158"/>
      <c r="R11" s="158"/>
      <c r="S11" s="158"/>
    </row>
    <row r="12" spans="1:919" ht="15.95" customHeight="1" x14ac:dyDescent="0.25">
      <c r="A12" s="32"/>
      <c r="B12" s="33" t="s">
        <v>33</v>
      </c>
      <c r="C12" s="23">
        <v>0.08</v>
      </c>
      <c r="D12" s="24"/>
      <c r="F12" s="133"/>
      <c r="G12" s="133"/>
      <c r="H12" s="133"/>
      <c r="I12" s="29"/>
      <c r="J12" s="35"/>
      <c r="K12" s="98" t="s">
        <v>8</v>
      </c>
      <c r="L12" s="161"/>
      <c r="M12" s="162"/>
      <c r="O12" s="159"/>
      <c r="P12" s="158"/>
      <c r="Q12" s="158"/>
      <c r="R12" s="158"/>
      <c r="S12" s="158"/>
    </row>
    <row r="13" spans="1:919" ht="15.95" hidden="1" customHeight="1" x14ac:dyDescent="0.2">
      <c r="A13" s="21"/>
      <c r="B13" s="33"/>
      <c r="C13" s="23"/>
      <c r="D13" s="24"/>
      <c r="F13" s="100"/>
      <c r="G13" s="101"/>
      <c r="H13" s="100"/>
      <c r="I13" s="29"/>
      <c r="J13" s="35"/>
      <c r="K13" s="36"/>
      <c r="L13" s="102"/>
      <c r="M13" s="103"/>
      <c r="O13" s="159"/>
      <c r="P13" s="158"/>
      <c r="Q13" s="158"/>
      <c r="R13" s="158"/>
      <c r="S13" s="158"/>
    </row>
    <row r="14" spans="1:919" ht="15.95" customHeight="1" x14ac:dyDescent="0.2">
      <c r="A14" s="37"/>
      <c r="B14" s="33" t="s">
        <v>53</v>
      </c>
      <c r="C14" s="23">
        <v>0.06</v>
      </c>
      <c r="D14" s="24"/>
      <c r="F14" s="133"/>
      <c r="G14" s="133"/>
      <c r="H14" s="133"/>
      <c r="I14" s="29"/>
      <c r="J14" s="38"/>
      <c r="K14" s="39" t="s">
        <v>49</v>
      </c>
      <c r="L14" s="131" t="s">
        <v>56</v>
      </c>
      <c r="M14" s="132"/>
      <c r="O14" s="156">
        <v>6</v>
      </c>
      <c r="P14" s="158" t="s">
        <v>50</v>
      </c>
      <c r="Q14" s="158"/>
      <c r="R14" s="158"/>
      <c r="S14" s="158"/>
    </row>
    <row r="15" spans="1:919" ht="15.95" customHeight="1" x14ac:dyDescent="0.2">
      <c r="A15" s="37"/>
      <c r="B15" s="33" t="s">
        <v>34</v>
      </c>
      <c r="F15" s="133"/>
      <c r="G15" s="133"/>
      <c r="H15" s="133"/>
      <c r="I15" s="29"/>
      <c r="O15" s="156"/>
      <c r="P15" s="158"/>
      <c r="Q15" s="158"/>
      <c r="R15" s="158"/>
      <c r="S15" s="158"/>
      <c r="AC15" s="40"/>
    </row>
    <row r="16" spans="1:919" ht="6.75" customHeight="1" x14ac:dyDescent="0.2">
      <c r="A16" s="37"/>
      <c r="B16" s="22"/>
      <c r="O16" s="156"/>
      <c r="P16" s="158"/>
      <c r="Q16" s="158"/>
      <c r="R16" s="158"/>
      <c r="S16" s="158"/>
      <c r="AE16" s="40" t="s">
        <v>57</v>
      </c>
      <c r="AG16" s="104">
        <v>43108</v>
      </c>
      <c r="AH16" s="40" t="s">
        <v>55</v>
      </c>
      <c r="AJ16" s="40"/>
    </row>
    <row r="17" spans="1:61" s="44" customFormat="1" ht="20.100000000000001" hidden="1" customHeight="1" x14ac:dyDescent="0.2">
      <c r="A17" s="41"/>
      <c r="B17" s="41"/>
      <c r="C17" s="42"/>
      <c r="D17" s="42"/>
      <c r="E17" s="43"/>
      <c r="F17" s="13"/>
      <c r="G17" s="13"/>
      <c r="H17" s="13"/>
      <c r="I17" s="13"/>
      <c r="J17" s="13"/>
      <c r="K17" s="13"/>
      <c r="L17" s="13"/>
      <c r="N17" s="45"/>
      <c r="O17" s="156"/>
      <c r="P17" s="158"/>
      <c r="Q17" s="158"/>
      <c r="R17" s="158"/>
      <c r="S17" s="158"/>
      <c r="T17" s="9"/>
      <c r="U17" s="9"/>
      <c r="V17" s="9"/>
      <c r="W17" s="9"/>
      <c r="X17" s="46"/>
      <c r="Y17" s="46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 spans="1:61" s="44" customFormat="1" ht="20.100000000000001" hidden="1" customHeight="1" x14ac:dyDescent="0.2">
      <c r="A18" s="41"/>
      <c r="B18" s="41"/>
      <c r="C18" s="42"/>
      <c r="D18" s="42"/>
      <c r="E18" s="43"/>
      <c r="N18" s="47"/>
      <c r="O18" s="9"/>
      <c r="P18" s="9"/>
      <c r="Q18" s="9"/>
      <c r="R18" s="9"/>
      <c r="S18" s="9"/>
      <c r="T18" s="9"/>
      <c r="U18" s="9"/>
      <c r="V18" s="9"/>
      <c r="W18" s="9"/>
      <c r="X18" s="46"/>
      <c r="Y18" s="46"/>
      <c r="Z18" s="9"/>
      <c r="AA18" s="9"/>
      <c r="AB18" s="9"/>
      <c r="AC18" s="9"/>
      <c r="AD18" s="9"/>
      <c r="AE18" s="9"/>
      <c r="AF18" s="40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 spans="1:61" ht="7.15" customHeight="1" x14ac:dyDescent="0.2">
      <c r="AF19" s="40"/>
    </row>
    <row r="20" spans="1:61" s="44" customFormat="1" ht="20.100000000000001" customHeight="1" x14ac:dyDescent="0.2">
      <c r="A20" s="99" t="s">
        <v>52</v>
      </c>
      <c r="B20" s="48"/>
      <c r="C20" s="42" t="s">
        <v>7</v>
      </c>
      <c r="D20" s="42" t="s">
        <v>14</v>
      </c>
      <c r="E20" s="43"/>
      <c r="F20" s="134" t="s">
        <v>11</v>
      </c>
      <c r="G20" s="138"/>
      <c r="H20" s="135"/>
      <c r="I20" s="49" t="s">
        <v>7</v>
      </c>
      <c r="J20" s="134" t="s">
        <v>1</v>
      </c>
      <c r="K20" s="135"/>
      <c r="L20" s="50" t="s">
        <v>13</v>
      </c>
      <c r="M20" s="50" t="s">
        <v>12</v>
      </c>
      <c r="N20" s="45"/>
      <c r="O20" s="9"/>
      <c r="P20" s="9"/>
      <c r="Q20" s="9"/>
      <c r="R20" s="9"/>
      <c r="S20" s="9"/>
      <c r="T20" s="9"/>
      <c r="U20" s="9"/>
      <c r="V20" s="9"/>
      <c r="W20" s="9"/>
      <c r="X20" s="46"/>
      <c r="Y20" s="46"/>
      <c r="Z20" s="9"/>
      <c r="AA20" s="9"/>
      <c r="AB20" s="9"/>
      <c r="AC20" s="9"/>
      <c r="AD20" s="9"/>
      <c r="AE20" s="9"/>
      <c r="AF20" s="40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</row>
    <row r="21" spans="1:61" s="44" customFormat="1" ht="20.100000000000001" customHeight="1" x14ac:dyDescent="0.2">
      <c r="A21" s="51"/>
      <c r="B21" s="52"/>
      <c r="C21" s="29" t="b">
        <v>1</v>
      </c>
      <c r="D21" s="29">
        <v>0</v>
      </c>
      <c r="E21" s="43"/>
      <c r="F21" s="163" t="s">
        <v>58</v>
      </c>
      <c r="G21" s="164"/>
      <c r="H21" s="165"/>
      <c r="I21" s="53" t="s">
        <v>59</v>
      </c>
      <c r="J21" s="136">
        <v>5</v>
      </c>
      <c r="K21" s="137"/>
      <c r="L21" s="54">
        <v>100</v>
      </c>
      <c r="M21" s="55">
        <f>ROUND(oknQuantity_1*oknPrice_1,2)</f>
        <v>500</v>
      </c>
      <c r="N21" s="56"/>
      <c r="O21" s="9"/>
      <c r="P21" s="9"/>
      <c r="Q21" s="9"/>
      <c r="R21" s="9"/>
      <c r="S21" s="9"/>
      <c r="T21" s="9"/>
      <c r="U21" s="9"/>
      <c r="V21" s="9"/>
      <c r="W21" s="9"/>
      <c r="X21" s="46"/>
      <c r="Y21" s="46"/>
      <c r="Z21" s="9"/>
      <c r="AA21" s="9"/>
      <c r="AB21" s="9"/>
      <c r="AC21" s="9"/>
      <c r="AD21" s="9"/>
      <c r="AE21" s="9"/>
      <c r="AF21" s="40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</row>
    <row r="22" spans="1:61" s="44" customFormat="1" ht="20.100000000000001" customHeight="1" x14ac:dyDescent="0.2">
      <c r="A22" s="57"/>
      <c r="B22" s="52"/>
      <c r="C22" s="29">
        <v>0</v>
      </c>
      <c r="D22" s="29">
        <v>0</v>
      </c>
      <c r="E22" s="43"/>
      <c r="F22" s="126"/>
      <c r="G22" s="127"/>
      <c r="H22" s="128"/>
      <c r="I22" s="58"/>
      <c r="J22" s="129">
        <v>0</v>
      </c>
      <c r="K22" s="130"/>
      <c r="L22" s="59">
        <v>0</v>
      </c>
      <c r="M22" s="60">
        <f>ROUND(oknQuantity_2*oknPrice_2,2)</f>
        <v>0</v>
      </c>
      <c r="N22" s="61"/>
      <c r="O22" s="9"/>
      <c r="P22" s="9"/>
      <c r="Q22" s="9"/>
      <c r="R22" s="9"/>
      <c r="S22" s="9"/>
      <c r="T22" s="9"/>
      <c r="U22" s="9"/>
      <c r="V22" s="9"/>
      <c r="W22" s="9"/>
      <c r="X22" s="46"/>
      <c r="Y22" s="46"/>
      <c r="Z22" s="9"/>
      <c r="AA22" s="9"/>
      <c r="AB22" s="9"/>
      <c r="AC22" s="9"/>
      <c r="AD22" s="9"/>
      <c r="AE22" s="9"/>
      <c r="AF22" s="40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</row>
    <row r="23" spans="1:61" s="44" customFormat="1" ht="20.100000000000001" customHeight="1" x14ac:dyDescent="0.2">
      <c r="A23" s="62"/>
      <c r="B23" s="52"/>
      <c r="C23" s="29">
        <v>0</v>
      </c>
      <c r="D23" s="29">
        <v>0</v>
      </c>
      <c r="E23" s="43"/>
      <c r="F23" s="139"/>
      <c r="G23" s="140"/>
      <c r="H23" s="141"/>
      <c r="I23" s="63"/>
      <c r="J23" s="142">
        <v>0</v>
      </c>
      <c r="K23" s="143"/>
      <c r="L23" s="64">
        <v>0</v>
      </c>
      <c r="M23" s="65">
        <f>ROUND(oknQuantity_3*oknPrice_3,2)</f>
        <v>0</v>
      </c>
      <c r="N23" s="61"/>
      <c r="O23" s="9"/>
      <c r="P23" s="9"/>
      <c r="Q23" s="9"/>
      <c r="R23" s="9"/>
      <c r="S23" s="9"/>
      <c r="T23" s="9"/>
      <c r="U23" s="9"/>
      <c r="V23" s="9"/>
      <c r="W23" s="9"/>
      <c r="X23" s="46"/>
      <c r="Y23" s="46"/>
      <c r="Z23" s="9"/>
      <c r="AA23" s="9"/>
      <c r="AB23" s="9"/>
      <c r="AC23" s="9"/>
      <c r="AD23" s="9"/>
      <c r="AE23" s="9"/>
      <c r="AF23" s="40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</row>
    <row r="24" spans="1:61" s="44" customFormat="1" ht="20.100000000000001" customHeight="1" x14ac:dyDescent="0.2">
      <c r="A24" s="57"/>
      <c r="B24" s="52"/>
      <c r="C24" s="29">
        <v>0</v>
      </c>
      <c r="D24" s="29">
        <v>0</v>
      </c>
      <c r="E24" s="43"/>
      <c r="F24" s="126"/>
      <c r="G24" s="127"/>
      <c r="H24" s="128"/>
      <c r="I24" s="58"/>
      <c r="J24" s="129">
        <v>0</v>
      </c>
      <c r="K24" s="130"/>
      <c r="L24" s="59">
        <v>0</v>
      </c>
      <c r="M24" s="60">
        <f>ROUND(oknQuantity_4*oknPrice_4,2)</f>
        <v>0</v>
      </c>
      <c r="N24" s="61"/>
      <c r="O24" s="9"/>
      <c r="P24" s="9"/>
      <c r="Q24" s="9"/>
      <c r="R24" s="9"/>
      <c r="S24" s="9"/>
      <c r="T24" s="9"/>
      <c r="U24" s="9"/>
      <c r="V24" s="9"/>
      <c r="W24" s="9"/>
      <c r="X24" s="46"/>
      <c r="Y24" s="46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</row>
    <row r="25" spans="1:61" s="44" customFormat="1" ht="20.100000000000001" customHeight="1" x14ac:dyDescent="0.2">
      <c r="A25" s="62"/>
      <c r="B25" s="52"/>
      <c r="C25" s="29">
        <v>0</v>
      </c>
      <c r="D25" s="29">
        <v>0</v>
      </c>
      <c r="E25" s="43"/>
      <c r="F25" s="139"/>
      <c r="G25" s="140"/>
      <c r="H25" s="141"/>
      <c r="I25" s="63"/>
      <c r="J25" s="142">
        <v>0</v>
      </c>
      <c r="K25" s="143"/>
      <c r="L25" s="64">
        <v>0</v>
      </c>
      <c r="M25" s="65">
        <f>ROUND(oknQuantity_5*oknPrice_5,2)</f>
        <v>0</v>
      </c>
      <c r="N25" s="61"/>
      <c r="O25" s="9"/>
      <c r="P25" s="9"/>
      <c r="Q25" s="9"/>
      <c r="R25" s="9"/>
      <c r="S25" s="9"/>
      <c r="T25" s="9"/>
      <c r="U25" s="9"/>
      <c r="V25" s="9"/>
      <c r="W25" s="9"/>
      <c r="X25" s="46"/>
      <c r="Y25" s="46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spans="1:61" s="44" customFormat="1" ht="20.100000000000001" customHeight="1" x14ac:dyDescent="0.2">
      <c r="A26" s="57"/>
      <c r="B26" s="52"/>
      <c r="C26" s="29">
        <v>0</v>
      </c>
      <c r="D26" s="29">
        <v>0</v>
      </c>
      <c r="E26" s="43"/>
      <c r="F26" s="126"/>
      <c r="G26" s="127"/>
      <c r="H26" s="128"/>
      <c r="I26" s="58"/>
      <c r="J26" s="129">
        <v>0</v>
      </c>
      <c r="K26" s="130"/>
      <c r="L26" s="59">
        <v>0</v>
      </c>
      <c r="M26" s="60">
        <f>ROUND(oknQuantity_6*oknPrice_6,2)</f>
        <v>0</v>
      </c>
      <c r="N26" s="61"/>
      <c r="O26" s="9"/>
      <c r="P26" s="9"/>
      <c r="Q26" s="9"/>
      <c r="R26" s="9"/>
      <c r="S26" s="9"/>
      <c r="T26" s="9"/>
      <c r="U26" s="9"/>
      <c r="V26" s="9"/>
      <c r="W26" s="9"/>
      <c r="X26" s="46"/>
      <c r="Y26" s="46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 spans="1:61" s="44" customFormat="1" ht="20.100000000000001" customHeight="1" x14ac:dyDescent="0.2">
      <c r="A27" s="62"/>
      <c r="B27" s="52"/>
      <c r="C27" s="29">
        <v>0</v>
      </c>
      <c r="D27" s="29">
        <v>0</v>
      </c>
      <c r="E27" s="43"/>
      <c r="F27" s="139"/>
      <c r="G27" s="140"/>
      <c r="H27" s="141"/>
      <c r="I27" s="63"/>
      <c r="J27" s="142">
        <v>0</v>
      </c>
      <c r="K27" s="143"/>
      <c r="L27" s="64">
        <v>0</v>
      </c>
      <c r="M27" s="65">
        <f>ROUND(oknQuantity_7*oknPrice_7,2)</f>
        <v>0</v>
      </c>
      <c r="N27" s="61"/>
      <c r="O27" s="9"/>
      <c r="P27" s="9"/>
      <c r="Q27" s="9"/>
      <c r="R27" s="9"/>
      <c r="S27" s="9"/>
      <c r="T27" s="9"/>
      <c r="U27" s="9"/>
      <c r="V27" s="9"/>
      <c r="W27" s="9"/>
      <c r="X27" s="46"/>
      <c r="Y27" s="46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 spans="1:61" s="44" customFormat="1" ht="20.100000000000001" customHeight="1" x14ac:dyDescent="0.2">
      <c r="A28" s="57"/>
      <c r="B28" s="52"/>
      <c r="C28" s="29">
        <v>0</v>
      </c>
      <c r="D28" s="29">
        <v>0</v>
      </c>
      <c r="E28" s="43"/>
      <c r="F28" s="126"/>
      <c r="G28" s="127"/>
      <c r="H28" s="128"/>
      <c r="I28" s="58"/>
      <c r="J28" s="129">
        <v>0</v>
      </c>
      <c r="K28" s="130"/>
      <c r="L28" s="59">
        <v>0</v>
      </c>
      <c r="M28" s="60">
        <f>ROUND(oknQuantity_8*oknPrice_8,2)</f>
        <v>0</v>
      </c>
      <c r="N28" s="61"/>
      <c r="O28" s="9"/>
      <c r="P28" s="9"/>
      <c r="Q28" s="9"/>
      <c r="R28" s="9"/>
      <c r="S28" s="9"/>
      <c r="T28" s="9"/>
      <c r="U28" s="9"/>
      <c r="V28" s="9"/>
      <c r="W28" s="9"/>
      <c r="X28" s="46"/>
      <c r="Y28" s="46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 spans="1:61" s="44" customFormat="1" ht="20.100000000000001" customHeight="1" x14ac:dyDescent="0.2">
      <c r="A29" s="62"/>
      <c r="B29" s="52"/>
      <c r="C29" s="29">
        <v>0</v>
      </c>
      <c r="D29" s="29">
        <v>0</v>
      </c>
      <c r="E29" s="43"/>
      <c r="F29" s="139"/>
      <c r="G29" s="140"/>
      <c r="H29" s="141"/>
      <c r="I29" s="63"/>
      <c r="J29" s="142">
        <v>0</v>
      </c>
      <c r="K29" s="143"/>
      <c r="L29" s="64">
        <v>0</v>
      </c>
      <c r="M29" s="65">
        <f>ROUND(oknQuantity_9*oknPrice_9,2)</f>
        <v>0</v>
      </c>
      <c r="N29" s="61"/>
      <c r="O29" s="9"/>
      <c r="P29" s="9"/>
      <c r="Q29" s="9"/>
      <c r="R29" s="9"/>
      <c r="S29" s="9"/>
      <c r="T29" s="9"/>
      <c r="U29" s="9"/>
      <c r="V29" s="9"/>
      <c r="W29" s="9"/>
      <c r="X29" s="46"/>
      <c r="Y29" s="46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 spans="1:61" s="44" customFormat="1" ht="20.100000000000001" customHeight="1" x14ac:dyDescent="0.2">
      <c r="A30" s="57"/>
      <c r="B30" s="52"/>
      <c r="C30" s="29">
        <v>0</v>
      </c>
      <c r="D30" s="29">
        <v>0</v>
      </c>
      <c r="E30" s="43"/>
      <c r="F30" s="126"/>
      <c r="G30" s="127"/>
      <c r="H30" s="128"/>
      <c r="I30" s="58"/>
      <c r="J30" s="129">
        <v>0</v>
      </c>
      <c r="K30" s="130"/>
      <c r="L30" s="59">
        <v>0</v>
      </c>
      <c r="M30" s="60">
        <f>ROUND(oknQuantity_10*oknPrice_10,2)</f>
        <v>0</v>
      </c>
      <c r="N30" s="61"/>
      <c r="O30" s="9"/>
      <c r="P30" s="9"/>
      <c r="Q30" s="9"/>
      <c r="R30" s="9"/>
      <c r="S30" s="9"/>
      <c r="T30" s="9"/>
      <c r="U30" s="9"/>
      <c r="V30" s="9"/>
      <c r="W30" s="9"/>
      <c r="X30" s="46"/>
      <c r="Y30" s="46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 spans="1:61" s="44" customFormat="1" ht="20.100000000000001" customHeight="1" x14ac:dyDescent="0.2">
      <c r="A31" s="62"/>
      <c r="B31" s="52"/>
      <c r="C31" s="29">
        <v>0</v>
      </c>
      <c r="D31" s="29">
        <v>0</v>
      </c>
      <c r="E31" s="43"/>
      <c r="F31" s="139"/>
      <c r="G31" s="140"/>
      <c r="H31" s="141"/>
      <c r="I31" s="63"/>
      <c r="J31" s="142">
        <v>0</v>
      </c>
      <c r="K31" s="143"/>
      <c r="L31" s="64">
        <v>0</v>
      </c>
      <c r="M31" s="65">
        <f>ROUND(oknQuantity_11*oknPrice_11,2)</f>
        <v>0</v>
      </c>
      <c r="N31" s="61"/>
      <c r="O31" s="9"/>
      <c r="P31" s="9"/>
      <c r="Q31" s="9"/>
      <c r="R31" s="9"/>
      <c r="S31" s="9"/>
      <c r="T31" s="9"/>
      <c r="U31" s="9"/>
      <c r="V31" s="9"/>
      <c r="W31" s="9"/>
      <c r="X31" s="46"/>
      <c r="Y31" s="46"/>
      <c r="Z31" s="46"/>
      <c r="AA31" s="46"/>
      <c r="AB31" s="46"/>
      <c r="AC31" s="9"/>
      <c r="AD31" s="9"/>
      <c r="AE31" s="9"/>
      <c r="AF31" s="9"/>
      <c r="AG31" s="9"/>
      <c r="AH31" s="9"/>
      <c r="AI31" s="9"/>
      <c r="AJ31" s="9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 spans="1:61" s="44" customFormat="1" ht="20.100000000000001" customHeight="1" x14ac:dyDescent="0.2">
      <c r="A32" s="57"/>
      <c r="B32" s="52"/>
      <c r="C32" s="29">
        <v>0</v>
      </c>
      <c r="D32" s="29">
        <v>0</v>
      </c>
      <c r="E32" s="43"/>
      <c r="F32" s="126"/>
      <c r="G32" s="127"/>
      <c r="H32" s="128"/>
      <c r="I32" s="58"/>
      <c r="J32" s="129">
        <v>0</v>
      </c>
      <c r="K32" s="130"/>
      <c r="L32" s="59">
        <v>0</v>
      </c>
      <c r="M32" s="60">
        <f>ROUND(oknQuantity_12*oknPrice_12,2)</f>
        <v>0</v>
      </c>
      <c r="N32" s="61"/>
      <c r="O32" s="9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9"/>
      <c r="AD32" s="9"/>
      <c r="AE32" s="9"/>
      <c r="AF32" s="9"/>
      <c r="AG32" s="9"/>
      <c r="AH32" s="9"/>
      <c r="AI32" s="9"/>
      <c r="AJ32" s="9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 spans="1:61" s="44" customFormat="1" ht="20.100000000000001" customHeight="1" x14ac:dyDescent="0.2">
      <c r="A33" s="62"/>
      <c r="B33" s="52"/>
      <c r="C33" s="29">
        <v>0</v>
      </c>
      <c r="D33" s="29">
        <v>0</v>
      </c>
      <c r="E33" s="43"/>
      <c r="F33" s="139"/>
      <c r="G33" s="140"/>
      <c r="H33" s="141"/>
      <c r="I33" s="63"/>
      <c r="J33" s="142">
        <v>0</v>
      </c>
      <c r="K33" s="143"/>
      <c r="L33" s="64">
        <v>0</v>
      </c>
      <c r="M33" s="65">
        <f>ROUND(oknQuantity_13 * oknPrice_13,2)</f>
        <v>0</v>
      </c>
      <c r="N33" s="56"/>
      <c r="O33" s="9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9"/>
      <c r="AD33" s="9"/>
      <c r="AE33" s="9"/>
      <c r="AF33" s="9"/>
      <c r="AG33" s="9"/>
      <c r="AH33" s="9"/>
      <c r="AI33" s="9"/>
      <c r="AJ33" s="9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 spans="1:61" s="44" customFormat="1" ht="20.100000000000001" customHeight="1" x14ac:dyDescent="0.2">
      <c r="A34" s="57"/>
      <c r="B34" s="52"/>
      <c r="C34" s="29">
        <v>0</v>
      </c>
      <c r="D34" s="29">
        <v>0</v>
      </c>
      <c r="E34" s="43"/>
      <c r="F34" s="126"/>
      <c r="G34" s="127"/>
      <c r="H34" s="128"/>
      <c r="I34" s="58"/>
      <c r="J34" s="129">
        <v>0</v>
      </c>
      <c r="K34" s="130"/>
      <c r="L34" s="59">
        <v>0</v>
      </c>
      <c r="M34" s="60">
        <f>ROUND(oknQuantity_14 * oknPrice_14,2)</f>
        <v>0</v>
      </c>
      <c r="N34" s="61"/>
      <c r="O34" s="9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9"/>
      <c r="AD34" s="9"/>
      <c r="AE34" s="9"/>
      <c r="AF34" s="9"/>
      <c r="AG34" s="9"/>
      <c r="AH34" s="9"/>
      <c r="AI34" s="9"/>
      <c r="AJ34" s="9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 spans="1:61" s="44" customFormat="1" ht="20.100000000000001" customHeight="1" x14ac:dyDescent="0.2">
      <c r="A35" s="62"/>
      <c r="B35" s="52"/>
      <c r="C35" s="29">
        <v>0</v>
      </c>
      <c r="D35" s="29">
        <v>0</v>
      </c>
      <c r="E35" s="43"/>
      <c r="F35" s="139"/>
      <c r="G35" s="140"/>
      <c r="H35" s="141"/>
      <c r="I35" s="63"/>
      <c r="J35" s="142">
        <v>0</v>
      </c>
      <c r="K35" s="143"/>
      <c r="L35" s="64">
        <v>0</v>
      </c>
      <c r="M35" s="65">
        <f>ROUND(oknQuantity_15 * oknPrice_15,2)</f>
        <v>0</v>
      </c>
      <c r="N35" s="56"/>
      <c r="O35" s="9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9"/>
      <c r="AD35" s="9"/>
      <c r="AE35" s="9"/>
      <c r="AF35" s="9"/>
      <c r="AG35" s="9"/>
      <c r="AH35" s="9"/>
      <c r="AI35" s="9"/>
      <c r="AJ35" s="9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 spans="1:61" s="44" customFormat="1" ht="20.100000000000001" customHeight="1" x14ac:dyDescent="0.2">
      <c r="A36" s="66"/>
      <c r="B36" s="52"/>
      <c r="C36" s="29">
        <v>0</v>
      </c>
      <c r="D36" s="29">
        <v>0</v>
      </c>
      <c r="E36" s="43"/>
      <c r="F36" s="149"/>
      <c r="G36" s="150"/>
      <c r="H36" s="151"/>
      <c r="I36" s="67"/>
      <c r="J36" s="152">
        <v>0</v>
      </c>
      <c r="K36" s="153"/>
      <c r="L36" s="68">
        <v>0</v>
      </c>
      <c r="M36" s="69">
        <f>ROUND(oknQuantity_16 * oknPrice_16,2)</f>
        <v>0</v>
      </c>
      <c r="N36" s="61"/>
      <c r="O36" s="9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9"/>
      <c r="AD36" s="9"/>
      <c r="AE36" s="9"/>
      <c r="AF36" s="9"/>
      <c r="AG36" s="9"/>
      <c r="AH36" s="9"/>
      <c r="AI36" s="9"/>
      <c r="AJ36" s="9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 spans="1:61" s="44" customFormat="1" ht="18.75" customHeight="1" x14ac:dyDescent="0.2">
      <c r="A37" s="52"/>
      <c r="B37" s="52"/>
      <c r="C37" s="42"/>
      <c r="D37" s="70">
        <f t="array" ref="D37">SUM(oknTaxable_1:oknTaxable_16*oknLineTotal_1:oknLineTotal_16)</f>
        <v>500</v>
      </c>
      <c r="E37" s="43"/>
      <c r="F37" s="71"/>
      <c r="G37" s="71"/>
      <c r="H37" s="71"/>
      <c r="I37" s="71"/>
      <c r="J37" s="71"/>
      <c r="L37" s="72" t="s">
        <v>2</v>
      </c>
      <c r="M37" s="73">
        <f>SUM(oknLineTotal_1:oknLineTotal_16)</f>
        <v>500</v>
      </c>
      <c r="N37" s="56"/>
      <c r="O37" s="9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9"/>
      <c r="AD37" s="9"/>
      <c r="AE37" s="9"/>
      <c r="AF37" s="9"/>
      <c r="AG37" s="9"/>
      <c r="AH37" s="9"/>
      <c r="AI37" s="9"/>
      <c r="AJ37" s="9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 spans="1:61" s="44" customFormat="1" ht="18.75" customHeight="1" x14ac:dyDescent="0.2">
      <c r="A38" s="52"/>
      <c r="B38" s="52"/>
      <c r="C38" s="42"/>
      <c r="D38" s="42"/>
      <c r="E38" s="43"/>
      <c r="F38" s="43"/>
      <c r="G38" s="71"/>
      <c r="H38" s="71"/>
      <c r="I38" s="71"/>
      <c r="J38" s="71"/>
      <c r="K38" s="75" t="s">
        <v>51</v>
      </c>
      <c r="L38" s="76">
        <v>0.08</v>
      </c>
      <c r="M38" s="73">
        <f>ROUND(IF(oknTaxType=0,0, oknTax1Rate*(oknLineTotalTaxable+IF(oknTaxTotalIncludingShippingCost=0,0,oknShippingCost))),2)</f>
        <v>40</v>
      </c>
      <c r="N38" s="56"/>
      <c r="O38" s="9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9"/>
      <c r="AD38" s="9"/>
      <c r="AE38" s="9"/>
      <c r="AF38" s="9"/>
      <c r="AG38" s="40">
        <v>0</v>
      </c>
      <c r="AH38" s="9"/>
      <c r="AI38" s="9"/>
      <c r="AJ38" s="9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 spans="1:61" s="44" customFormat="1" ht="18.75" hidden="1" customHeight="1" x14ac:dyDescent="0.2">
      <c r="A39" s="52"/>
      <c r="B39" s="52"/>
      <c r="C39" s="42"/>
      <c r="D39" s="42"/>
      <c r="E39" s="43"/>
      <c r="F39" s="77"/>
      <c r="G39" s="74"/>
      <c r="H39" s="74"/>
      <c r="I39" s="74"/>
      <c r="J39" s="71"/>
      <c r="K39" s="75" t="s">
        <v>9</v>
      </c>
      <c r="L39" s="76">
        <v>0.06</v>
      </c>
      <c r="M39" s="73">
        <f>ROUND(IF(oknTaxType&lt;&gt;2,0,oknTax2Rate*(oknLineTotalTaxable+IF(oknTaxTotalIncludingShippingCost=0,0,oknShippingCost)+IF(oknTax2IsAppliedToTax1=0,0,oknTax1))),2)</f>
        <v>0</v>
      </c>
      <c r="N39" s="78"/>
      <c r="O39" s="9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9"/>
      <c r="AD39" s="9"/>
      <c r="AE39" s="9"/>
      <c r="AF39" s="9"/>
      <c r="AG39" s="9"/>
      <c r="AH39" s="9"/>
      <c r="AI39" s="9"/>
      <c r="AJ39" s="9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 spans="1:61" s="44" customFormat="1" ht="18.75" customHeight="1" x14ac:dyDescent="0.2">
      <c r="A40" s="52"/>
      <c r="B40" s="52"/>
      <c r="C40" s="42"/>
      <c r="D40" s="42"/>
      <c r="E40" s="43"/>
      <c r="F40" s="79" t="s">
        <v>22</v>
      </c>
      <c r="G40" s="74"/>
      <c r="H40" s="74"/>
      <c r="I40" s="74"/>
      <c r="J40" s="71"/>
      <c r="N40" s="80"/>
      <c r="O40" s="9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9"/>
      <c r="AD40" s="9"/>
      <c r="AE40" s="9"/>
      <c r="AF40" s="9"/>
      <c r="AG40" s="9"/>
      <c r="AH40" s="9"/>
      <c r="AI40" s="9"/>
      <c r="AJ40" s="9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</row>
    <row r="41" spans="1:61" s="44" customFormat="1" ht="18.75" customHeight="1" x14ac:dyDescent="0.2">
      <c r="A41" s="52"/>
      <c r="B41" s="52"/>
      <c r="C41" s="42"/>
      <c r="D41" s="42"/>
      <c r="E41" s="43"/>
      <c r="F41" s="117"/>
      <c r="G41" s="118"/>
      <c r="H41" s="118"/>
      <c r="I41" s="118"/>
      <c r="J41" s="119"/>
      <c r="L41" s="81" t="s">
        <v>0</v>
      </c>
      <c r="M41" s="82">
        <f>ROUND(oknSubTotal + oknShippingCost + IF(oknTaxType=0,0,IF(oknTaxType=1,oknTax1,oknTax1+oknTax2)),2)</f>
        <v>540</v>
      </c>
      <c r="N41" s="56"/>
      <c r="O41" s="9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9"/>
      <c r="AD41" s="9"/>
      <c r="AE41" s="9"/>
      <c r="AF41" s="9"/>
      <c r="AG41" s="9"/>
      <c r="AH41" s="9"/>
      <c r="AI41" s="9"/>
      <c r="AJ41" s="9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</row>
    <row r="42" spans="1:61" ht="18.75" customHeight="1" x14ac:dyDescent="0.2">
      <c r="F42" s="120"/>
      <c r="G42" s="121"/>
      <c r="H42" s="121"/>
      <c r="I42" s="121"/>
      <c r="J42" s="122"/>
      <c r="L42" s="81" t="s">
        <v>3</v>
      </c>
      <c r="M42" s="83">
        <v>0</v>
      </c>
    </row>
    <row r="43" spans="1:61" ht="18.75" customHeight="1" x14ac:dyDescent="0.2">
      <c r="F43" s="123"/>
      <c r="G43" s="124"/>
      <c r="H43" s="124"/>
      <c r="I43" s="124"/>
      <c r="J43" s="125"/>
      <c r="L43" s="81" t="s">
        <v>4</v>
      </c>
      <c r="M43" s="73">
        <f>ROUND(oknTotal-oknPayments,2)</f>
        <v>540</v>
      </c>
    </row>
    <row r="44" spans="1:61" ht="18.75" hidden="1" customHeight="1" x14ac:dyDescent="0.2">
      <c r="F44" s="84" t="s">
        <v>21</v>
      </c>
    </row>
    <row r="45" spans="1:61" ht="18.75" hidden="1" customHeight="1" x14ac:dyDescent="0.2">
      <c r="F45" s="96" t="s">
        <v>17</v>
      </c>
      <c r="G45" s="85" t="s">
        <v>0</v>
      </c>
      <c r="H45" s="85" t="s">
        <v>23</v>
      </c>
      <c r="I45" s="85" t="s">
        <v>20</v>
      </c>
      <c r="J45" s="146" t="s">
        <v>19</v>
      </c>
      <c r="K45" s="147"/>
      <c r="L45" s="148"/>
      <c r="M45" s="86" t="s">
        <v>18</v>
      </c>
    </row>
    <row r="46" spans="1:61" ht="18.75" hidden="1" customHeight="1" x14ac:dyDescent="0.2">
      <c r="F46" s="87"/>
      <c r="G46" s="88"/>
      <c r="H46" s="88"/>
      <c r="I46" s="88"/>
      <c r="J46" s="88"/>
      <c r="K46" s="88"/>
      <c r="L46" s="88"/>
      <c r="M46" s="88"/>
    </row>
    <row r="47" spans="1:61" ht="18.75" hidden="1" customHeight="1" x14ac:dyDescent="0.2">
      <c r="F47" s="87"/>
      <c r="G47" s="88"/>
      <c r="H47" s="88"/>
      <c r="I47" s="88"/>
      <c r="J47" s="88"/>
      <c r="K47" s="88"/>
      <c r="L47" s="88"/>
      <c r="M47" s="88"/>
    </row>
    <row r="48" spans="1:61" ht="18.75" customHeight="1" x14ac:dyDescent="0.2">
      <c r="F48" s="87"/>
      <c r="G48" s="88"/>
      <c r="H48" s="88"/>
      <c r="I48" s="88"/>
      <c r="J48" s="88"/>
      <c r="K48" s="88"/>
      <c r="L48" s="88"/>
      <c r="M48" s="88"/>
    </row>
    <row r="49" spans="1:61" ht="22.5" customHeight="1" x14ac:dyDescent="0.2">
      <c r="F49" s="144" t="s">
        <v>16</v>
      </c>
      <c r="G49" s="145"/>
      <c r="H49" s="145"/>
      <c r="I49" s="145"/>
      <c r="J49" s="145"/>
      <c r="K49" s="145"/>
      <c r="L49" s="145"/>
      <c r="M49" s="145"/>
    </row>
    <row r="51" spans="1:61" s="92" customFormat="1" x14ac:dyDescent="0.2">
      <c r="A51" s="89"/>
      <c r="B51" s="89"/>
      <c r="C51" s="90"/>
      <c r="D51" s="90"/>
      <c r="E51" s="26"/>
      <c r="F51" s="91"/>
      <c r="G51" s="91"/>
      <c r="H51" s="91"/>
      <c r="I51" s="91"/>
      <c r="J51" s="91"/>
      <c r="N51" s="93"/>
      <c r="O51" s="9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</row>
    <row r="923" spans="1:1" hidden="1" x14ac:dyDescent="0.2">
      <c r="A923" s="105" t="s">
        <v>60</v>
      </c>
    </row>
    <row r="937" spans="1:1" hidden="1" x14ac:dyDescent="0.2">
      <c r="A937" s="94" t="s">
        <v>29</v>
      </c>
    </row>
    <row r="958" spans="1:1" hidden="1" x14ac:dyDescent="0.2">
      <c r="A958" s="94" t="s">
        <v>29</v>
      </c>
    </row>
    <row r="979" spans="1:1" hidden="1" x14ac:dyDescent="0.2">
      <c r="A979" s="94" t="s">
        <v>29</v>
      </c>
    </row>
    <row r="997" spans="1:1" hidden="1" x14ac:dyDescent="0.2">
      <c r="A997" s="95" t="s">
        <v>38</v>
      </c>
    </row>
  </sheetData>
  <sheetProtection selectLockedCells="1"/>
  <dataConsolidate/>
  <mergeCells count="68">
    <mergeCell ref="F11:H11"/>
    <mergeCell ref="F12:H12"/>
    <mergeCell ref="F26:H26"/>
    <mergeCell ref="F24:H24"/>
    <mergeCell ref="L12:M12"/>
    <mergeCell ref="L11:M11"/>
    <mergeCell ref="F15:H15"/>
    <mergeCell ref="F21:H21"/>
    <mergeCell ref="F27:H27"/>
    <mergeCell ref="F28:H28"/>
    <mergeCell ref="J35:K35"/>
    <mergeCell ref="J32:K32"/>
    <mergeCell ref="O2:S3"/>
    <mergeCell ref="P4:S4"/>
    <mergeCell ref="O5:O6"/>
    <mergeCell ref="P5:S6"/>
    <mergeCell ref="O7:O8"/>
    <mergeCell ref="P7:S8"/>
    <mergeCell ref="P9:S10"/>
    <mergeCell ref="O11:O13"/>
    <mergeCell ref="P11:S13"/>
    <mergeCell ref="O14:O17"/>
    <mergeCell ref="P14:S17"/>
    <mergeCell ref="O9:O10"/>
    <mergeCell ref="F49:M49"/>
    <mergeCell ref="J22:K22"/>
    <mergeCell ref="J23:K23"/>
    <mergeCell ref="J24:K24"/>
    <mergeCell ref="J25:K25"/>
    <mergeCell ref="J27:K27"/>
    <mergeCell ref="J28:K28"/>
    <mergeCell ref="J31:K31"/>
    <mergeCell ref="J45:L45"/>
    <mergeCell ref="J29:K29"/>
    <mergeCell ref="J30:K30"/>
    <mergeCell ref="F22:H22"/>
    <mergeCell ref="F25:H25"/>
    <mergeCell ref="F36:H36"/>
    <mergeCell ref="J36:K36"/>
    <mergeCell ref="F35:H35"/>
    <mergeCell ref="F41:J43"/>
    <mergeCell ref="F34:H34"/>
    <mergeCell ref="J34:K34"/>
    <mergeCell ref="L14:M14"/>
    <mergeCell ref="F14:H14"/>
    <mergeCell ref="J20:K20"/>
    <mergeCell ref="J21:K21"/>
    <mergeCell ref="F20:H20"/>
    <mergeCell ref="F23:H23"/>
    <mergeCell ref="J33:K33"/>
    <mergeCell ref="F29:H29"/>
    <mergeCell ref="F30:H30"/>
    <mergeCell ref="F31:H31"/>
    <mergeCell ref="F32:H32"/>
    <mergeCell ref="F33:H33"/>
    <mergeCell ref="J26:K26"/>
    <mergeCell ref="A3:B3"/>
    <mergeCell ref="A4:B4"/>
    <mergeCell ref="A5:B5"/>
    <mergeCell ref="A6:B6"/>
    <mergeCell ref="L10:M10"/>
    <mergeCell ref="J6:K6"/>
    <mergeCell ref="L5:M5"/>
    <mergeCell ref="L6:M6"/>
    <mergeCell ref="A7:B7"/>
    <mergeCell ref="A8:B8"/>
    <mergeCell ref="F10:H10"/>
    <mergeCell ref="J5:K5"/>
  </mergeCells>
  <phoneticPr fontId="3" type="noConversion"/>
  <dataValidations count="8">
    <dataValidation type="decimal" operator="lessThanOrEqual" allowBlank="1" showInputMessage="1" showErrorMessage="1" errorTitle="Invalid Input" error="Please enter a valid numeric_x000a_value." sqref="M42 J21:L36 L38:L39" xr:uid="{00000000-0002-0000-0000-000000000000}">
      <formula1>999999999.99</formula1>
    </dataValidation>
    <dataValidation type="textLength" allowBlank="1" showInputMessage="1" showErrorMessage="1" sqref="A21:A36 A8 L12:M12 L6 F14:F15 I14:I15" xr:uid="{00000000-0002-0000-0000-000001000000}">
      <formula1>1</formula1>
      <formula2>30</formula2>
    </dataValidation>
    <dataValidation type="textLength" allowBlank="1" showInputMessage="1" showErrorMessage="1" sqref="L14" xr:uid="{00000000-0002-0000-0000-000002000000}">
      <formula1>1</formula1>
      <formula2>50</formula2>
    </dataValidation>
    <dataValidation type="date" allowBlank="1" showErrorMessage="1" errorTitle="Invalid Input" error="Please enter a valid date." sqref="L5" xr:uid="{00000000-0002-0000-0000-000003000000}">
      <formula1>36526</formula1>
      <formula2>402132</formula2>
    </dataValidation>
    <dataValidation type="textLength" operator="lessThanOrEqual" allowBlank="1" showInputMessage="1" showErrorMessage="1" errorTitle="Invalid Input" error="Max characters allowed: 100" sqref="F21:F36 H23:I36" xr:uid="{00000000-0002-0000-0000-000004000000}">
      <formula1>100</formula1>
    </dataValidation>
    <dataValidation type="textLength" allowBlank="1" showInputMessage="1" showErrorMessage="1" errorTitle="Invalid Input" error="Max characters allowed: 60" sqref="I10 F10 F12:F13 I12:I13 H13" xr:uid="{00000000-0002-0000-0000-000005000000}">
      <formula1>0</formula1>
      <formula2>60</formula2>
    </dataValidation>
    <dataValidation type="textLength" allowBlank="1" showInputMessage="1" showErrorMessage="1" errorTitle="Invalid Input" error="Max characters allowed: 60" sqref="F11 I11" xr:uid="{00000000-0002-0000-0000-000006000000}">
      <formula1>0</formula1>
      <formula2>255</formula2>
    </dataValidation>
    <dataValidation type="textLength" allowBlank="1" showInputMessage="1" showErrorMessage="1" sqref="G39:I40 F41:J43" xr:uid="{00000000-0002-0000-0000-000007000000}">
      <formula1>1</formula1>
      <formula2>255</formula2>
    </dataValidation>
  </dataValidations>
  <hyperlinks>
    <hyperlink ref="A958" r:id="rId1" tooltip="Consulting (4th Sample - Taxable Column)" display="http://www.invoicingtemplate.com/sample4consulting.html" xr:uid="{00000000-0004-0000-0000-000000000000}"/>
    <hyperlink ref="A937" r:id="rId2" tooltip="Consulting (4th Sample - Taxable Column)" display="http://www.invoicingtemplate.com/sample4consulting.html" xr:uid="{00000000-0004-0000-0000-000001000000}"/>
    <hyperlink ref="IS1" r:id="rId3" tooltip="Consulting Invoice Template (4th Sample - Taxable Column)" display="http://www.invoicingtemplate.com/sample4consulting.html" xr:uid="{00000000-0004-0000-0000-000002000000}"/>
    <hyperlink ref="A979" r:id="rId4" tooltip="Consulting (4th Sample - Taxable Column)" display="http://www.invoicingtemplate.com/sample4consulting.html" xr:uid="{00000000-0004-0000-0000-000003000000}"/>
    <hyperlink ref="O2:S3" r:id="rId5" location="create-invoice" display="To create an invoice (tutorial Movie)" xr:uid="{00000000-0004-0000-0000-000004000000}"/>
    <hyperlink ref="A997" r:id="rId6" tooltip="Consulting (4th Sample - Taxable Column)" display="http://www.invoicingtemplate.com/sample4consulting.html" xr:uid="{00000000-0004-0000-0000-000005000000}"/>
    <hyperlink ref="AII1" r:id="rId7" tooltip="Consulting Invoice Template (4th Sample - Taxable Column)" display="http://www.invoicingtemplate.com/sample4consulting.html" xr:uid="{00000000-0004-0000-0000-000006000000}"/>
    <hyperlink ref="A923" r:id="rId8" tooltip="Video Production Invoice" display="http://www.invoicingtemplate.com/production-assistant.html" xr:uid="{00000000-0004-0000-0000-000007000000}"/>
    <hyperlink ref="AHX1" r:id="rId9" tooltip="Production Assistant Bill Sample" display="http://www.invoicingtemplate.com/production-assistant.html" xr:uid="{00000000-0004-0000-0000-000008000000}"/>
  </hyperlinks>
  <printOptions horizontalCentered="1" verticalCentered="1"/>
  <pageMargins left="0.31496062992126" right="0.31496062992126" top="0.31496062992126" bottom="0.31496062992126" header="0.31496062992126" footer="0.31496062992126"/>
  <pageSetup paperSize="9" orientation="portrait" horizontalDpi="300" verticalDpi="300" r:id="rId10"/>
  <headerFooter alignWithMargins="0">
    <oddHeader>&amp;L&amp;G</oddHeader>
  </headerFooter>
  <drawing r:id="rId11"/>
  <legacyDrawing r:id="rId12"/>
  <legacyDrawingHF r:id="rId1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41" r:id="rId14" name="oknWidget_taxable1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20</xdr:row>
                    <xdr:rowOff>57150</xdr:rowOff>
                  </from>
                  <to>
                    <xdr:col>8</xdr:col>
                    <xdr:colOff>466725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15" name="oknWidget_taxable2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21</xdr:row>
                    <xdr:rowOff>47625</xdr:rowOff>
                  </from>
                  <to>
                    <xdr:col>8</xdr:col>
                    <xdr:colOff>466725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16" name="oknWidget_taxable3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22</xdr:row>
                    <xdr:rowOff>66675</xdr:rowOff>
                  </from>
                  <to>
                    <xdr:col>8</xdr:col>
                    <xdr:colOff>466725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17" name="oknWidget_taxable4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23</xdr:row>
                    <xdr:rowOff>57150</xdr:rowOff>
                  </from>
                  <to>
                    <xdr:col>8</xdr:col>
                    <xdr:colOff>466725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18" name="oknWidget_taxable5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24</xdr:row>
                    <xdr:rowOff>38100</xdr:rowOff>
                  </from>
                  <to>
                    <xdr:col>8</xdr:col>
                    <xdr:colOff>466725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19" name="oknWidget_taxable6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25</xdr:row>
                    <xdr:rowOff>47625</xdr:rowOff>
                  </from>
                  <to>
                    <xdr:col>8</xdr:col>
                    <xdr:colOff>466725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20" name="oknWidget_taxable7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26</xdr:row>
                    <xdr:rowOff>57150</xdr:rowOff>
                  </from>
                  <to>
                    <xdr:col>8</xdr:col>
                    <xdr:colOff>466725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21" name="oknWidget_taxable8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27</xdr:row>
                    <xdr:rowOff>57150</xdr:rowOff>
                  </from>
                  <to>
                    <xdr:col>8</xdr:col>
                    <xdr:colOff>466725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22" name="oknWidget_taxable9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28</xdr:row>
                    <xdr:rowOff>28575</xdr:rowOff>
                  </from>
                  <to>
                    <xdr:col>8</xdr:col>
                    <xdr:colOff>466725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23" name="oknWidget_taxable10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29</xdr:row>
                    <xdr:rowOff>19050</xdr:rowOff>
                  </from>
                  <to>
                    <xdr:col>8</xdr:col>
                    <xdr:colOff>466725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24" name="oknWidget_taxable11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30</xdr:row>
                    <xdr:rowOff>28575</xdr:rowOff>
                  </from>
                  <to>
                    <xdr:col>8</xdr:col>
                    <xdr:colOff>466725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25" name="oknWidget_taxable12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31</xdr:row>
                    <xdr:rowOff>38100</xdr:rowOff>
                  </from>
                  <to>
                    <xdr:col>8</xdr:col>
                    <xdr:colOff>466725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26" name="oknWidget_taxable13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32</xdr:row>
                    <xdr:rowOff>57150</xdr:rowOff>
                  </from>
                  <to>
                    <xdr:col>8</xdr:col>
                    <xdr:colOff>466725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27" name="oknWidget_taxable14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33</xdr:row>
                    <xdr:rowOff>47625</xdr:rowOff>
                  </from>
                  <to>
                    <xdr:col>8</xdr:col>
                    <xdr:colOff>466725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28" name="oknWidget_taxable15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34</xdr:row>
                    <xdr:rowOff>57150</xdr:rowOff>
                  </from>
                  <to>
                    <xdr:col>8</xdr:col>
                    <xdr:colOff>466725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29" name="oknWidget_taxable16">
              <controlPr defaultSize="0" autoFill="0" autoLine="0" autoPict="0" altText="">
                <anchor moveWithCells="1">
                  <from>
                    <xdr:col>8</xdr:col>
                    <xdr:colOff>171450</xdr:colOff>
                    <xdr:row>35</xdr:row>
                    <xdr:rowOff>57150</xdr:rowOff>
                  </from>
                  <to>
                    <xdr:col>8</xdr:col>
                    <xdr:colOff>466725</xdr:colOff>
                    <xdr:row>36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</vt:i4>
      </vt:variant>
    </vt:vector>
  </HeadingPairs>
  <TitlesOfParts>
    <vt:vector size="170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oknMachine</vt:lpstr>
      <vt:lpstr>oknNotes</vt:lpstr>
      <vt:lpstr>oknOrderID</vt:lpstr>
      <vt:lpstr>oknPaymentAmount</vt:lpstr>
      <vt:lpstr>oknPaymentCheckNumber</vt:lpstr>
      <vt:lpstr>oknPaymentCreatedDate</vt:lpstr>
      <vt:lpstr>oknPaymentDetail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oknPrice_13</vt:lpstr>
      <vt:lpstr>oknPrice_14</vt:lpstr>
      <vt:lpstr>oknPrice_15</vt:lpstr>
      <vt:lpstr>oknPrice_16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oknQuantity_13</vt:lpstr>
      <vt:lpstr>oknQuantity_14</vt:lpstr>
      <vt:lpstr>oknQuantity_15</vt:lpstr>
      <vt:lpstr>oknQuantity_16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oknRequisition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oknTaxable_13</vt:lpstr>
      <vt:lpstr>oknTaxable_14</vt:lpstr>
      <vt:lpstr>oknTaxable_15</vt:lpstr>
      <vt:lpstr>oknTaxable_16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oknWhoEmail</vt:lpstr>
      <vt:lpstr>oknWhoID</vt:lpstr>
      <vt:lpstr>oknWhoName</vt:lpstr>
      <vt:lpstr>oknWhoPhone</vt:lpstr>
      <vt:lpstr>oknWhoZipPostcode</vt:lpstr>
      <vt:lpstr>oknWorkorder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Assistant Bill Sample</dc:title>
  <dc:subject>"Production Assistant Bill Sample" summary: If you are a production assistant, camera operator, videographer, video editor, music producer, or have any filmmaking related jobs, doing it as a freelancer, independent contractor or incorporated company, this PA invoice template helps you create attractive invoice in no time.</dc:subject>
  <dc:creator>https://www.invoicingtemplate.com/</dc:creator>
  <cp:keywords/>
  <dc:description>https://www.invoicingtemplate.com/production-assistant.html</dc:description>
  <cp:lastModifiedBy>james</cp:lastModifiedBy>
  <cp:lastPrinted>2018-01-11T06:40:32Z</cp:lastPrinted>
  <dcterms:created xsi:type="dcterms:W3CDTF">2000-07-27T22:24:14Z</dcterms:created>
  <dcterms:modified xsi:type="dcterms:W3CDTF">2020-04-28T02:41:45Z</dcterms:modified>
  <cp:category>Production Assistant Bill Sample, Video Production Invoice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93, Gilbert[20], Arizona</vt:lpwstr>
  </property>
</Properties>
</file>