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showInkAnnotation="0"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7041\"/>
    </mc:Choice>
  </mc:AlternateContent>
  <xr:revisionPtr revIDLastSave="0" documentId="13_ncr:1_{31AF8C5B-E34A-48F4-95DB-057F4F5A76D8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oknAdjSum">Invoice!$M$33</definedName>
    <definedName name="oknBalanceDue">Invoice!$D$43</definedName>
    <definedName name="oknChk1">Invoice!$F$39</definedName>
    <definedName name="oknChk2">Invoice!$I$39</definedName>
    <definedName name="oknCompanyAddress">Invoice!$F$4</definedName>
    <definedName name="oknCompanyCityStateZip">Invoice!$J$4</definedName>
    <definedName name="oknCompanyContact">Invoice!$F$5</definedName>
    <definedName name="oknCompanyName">Invoice!$F$3</definedName>
    <definedName name="oknCoPay_1">Invoice!$J$21</definedName>
    <definedName name="oknCoPay_10">Invoice!$J$30</definedName>
    <definedName name="oknCoPay_11">Invoice!$J$31</definedName>
    <definedName name="oknCoPay_12">Invoice!$J$32</definedName>
    <definedName name="oknCoPay_2">Invoice!$J$22</definedName>
    <definedName name="oknCoPay_3">Invoice!$J$23</definedName>
    <definedName name="oknCoPay_4">Invoice!$J$24</definedName>
    <definedName name="oknCoPay_5">Invoice!$J$25</definedName>
    <definedName name="oknCoPay_6">Invoice!$J$26</definedName>
    <definedName name="oknCoPay_7">Invoice!$J$27</definedName>
    <definedName name="oknCoPay_8">Invoice!$J$28</definedName>
    <definedName name="oknCoPay_9">Invoice!$J$29</definedName>
    <definedName name="oknCoPaySum">Invoice!$J$33</definedName>
    <definedName name="oknCost_1">Invoice!$D$21</definedName>
    <definedName name="oknCost_10">Invoice!$D$30</definedName>
    <definedName name="oknCost_11">Invoice!$D$31</definedName>
    <definedName name="oknCost_12">Invoice!$D$32</definedName>
    <definedName name="oknCost_2">Invoice!$D$22</definedName>
    <definedName name="oknCost_3">Invoice!$D$23</definedName>
    <definedName name="oknCost_4">Invoice!$D$24</definedName>
    <definedName name="oknCost_5">Invoice!$D$25</definedName>
    <definedName name="oknCost_6">Invoice!$D$26</definedName>
    <definedName name="oknCost_7">Invoice!$D$27</definedName>
    <definedName name="oknCost_8">Invoice!$D$28</definedName>
    <definedName name="oknCost_9">Invoice!$D$29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CVV2">Invoice!$M$45</definedName>
    <definedName name="oknDatabaseName">Invoice!$A$4</definedName>
    <definedName name="oknDateOfService_1">Invoice!$F$21</definedName>
    <definedName name="oknDateOfService_10">Invoice!$F$30</definedName>
    <definedName name="oknDateOfService_11">Invoice!$F$31</definedName>
    <definedName name="oknDateOfService_12">Invoice!$F$32</definedName>
    <definedName name="oknDateOfService_2">Invoice!$F$22</definedName>
    <definedName name="oknDateOfService_3">Invoice!$F$23</definedName>
    <definedName name="oknDateOfService_4">Invoice!$F$24</definedName>
    <definedName name="oknDateOfService_5">Invoice!$F$25</definedName>
    <definedName name="oknDateOfService_6">Invoice!$F$26</definedName>
    <definedName name="oknDateOfService_7">Invoice!$F$27</definedName>
    <definedName name="oknDateOfService_8">Invoice!$F$28</definedName>
    <definedName name="oknDateOfService_9">Invoice!$F$29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sReim_1">Invoice!$K$21</definedName>
    <definedName name="oknInsReim_10">Invoice!$K$30</definedName>
    <definedName name="oknInsReim_11">Invoice!$K$31</definedName>
    <definedName name="oknInsReim_12">Invoice!$K$32</definedName>
    <definedName name="oknInsReim_2">Invoice!$K$22</definedName>
    <definedName name="oknInsReim_3">Invoice!$K$23</definedName>
    <definedName name="oknInsReim_4">Invoice!$K$24</definedName>
    <definedName name="oknInsReim_5">Invoice!$K$25</definedName>
    <definedName name="oknInsReim_6">Invoice!$K$26</definedName>
    <definedName name="oknInsReim_7">Invoice!$K$27</definedName>
    <definedName name="oknInsReim_8">Invoice!$K$28</definedName>
    <definedName name="oknInsReim_9">Invoice!$K$29</definedName>
    <definedName name="oknInsReimSum">Invoice!$K$33</definedName>
    <definedName name="oknInvoiceBodyMaxNumber" hidden="1">#REF!</definedName>
    <definedName name="oknInvoiceBodyMinNumber" hidden="1">#REF!</definedName>
    <definedName name="oknInvoiceDate">Invoice!$M$10</definedName>
    <definedName name="oknInvoiceID">Invoice!$M$11</definedName>
    <definedName name="oknLineTotal_1">Invoice!$N$21</definedName>
    <definedName name="oknLineTotal_10">Invoice!$N$30</definedName>
    <definedName name="oknLineTotal_11">Invoice!$N$31</definedName>
    <definedName name="oknLineTotal_12">Invoice!$N$32</definedName>
    <definedName name="oknLineTotal_2">Invoice!$N$22</definedName>
    <definedName name="oknLineTotal_3">Invoice!$N$23</definedName>
    <definedName name="oknLineTotal_4">Invoice!$N$24</definedName>
    <definedName name="oknLineTotal_5">Invoice!$N$25</definedName>
    <definedName name="oknLineTotal_6">Invoice!$N$26</definedName>
    <definedName name="oknLineTotal_7">Invoice!$N$27</definedName>
    <definedName name="oknLineTotal_8">Invoice!$N$28</definedName>
    <definedName name="oknLineTotal_9">Invoice!$N$29</definedName>
    <definedName name="oknLineTotalTaxable">Invoice!$D$33</definedName>
    <definedName name="oknOrderID">Invoice!$V$16</definedName>
    <definedName name="oknPaymentAmex">Invoice!$L$41</definedName>
    <definedName name="oknPaymentAmount">Invoice!$H$63</definedName>
    <definedName name="oknPaymentCheck">Invoice!$I$40</definedName>
    <definedName name="oknPaymentCheckNumber">Invoice!$K$63</definedName>
    <definedName name="oknPaymentCreatedDate">Invoice!$F$63</definedName>
    <definedName name="oknPaymentDetail">Invoice!$F$64:$N$66</definedName>
    <definedName name="oknPaymentDiscover">Invoice!$N$41</definedName>
    <definedName name="oknPaymentMasterCard">Invoice!$J$41</definedName>
    <definedName name="oknPaymentNotes">Invoice!#REF!</definedName>
    <definedName name="oknPaymentPaymentTerm">Invoice!$J$63</definedName>
    <definedName name="oknPayments">Invoice!$D$42</definedName>
    <definedName name="oknPaymentTotalApplied">Invoice!$I$63</definedName>
    <definedName name="oknPaymentTypeAmex">Invoice!$D$48</definedName>
    <definedName name="oknPaymentTypeCheck">Invoice!$D$45</definedName>
    <definedName name="oknPaymentTypeDiscover">Invoice!#REF!</definedName>
    <definedName name="oknPaymentTypeMasterCard">Invoice!$D$47</definedName>
    <definedName name="oknPaymentTypeVisa">Invoice!$D$46</definedName>
    <definedName name="oknPaymentVisa">Invoice!$I$41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Invoice!$M$21</definedName>
    <definedName name="oknPrice_10">Invoice!$M$30</definedName>
    <definedName name="oknPrice_11">Invoice!$M$31</definedName>
    <definedName name="oknPrice_12">Invoice!$M$32</definedName>
    <definedName name="oknPrice_2">Invoice!$M$22</definedName>
    <definedName name="oknPrice_3">Invoice!$M$23</definedName>
    <definedName name="oknPrice_4">Invoice!$M$24</definedName>
    <definedName name="oknPrice_5">Invoice!$M$25</definedName>
    <definedName name="oknPrice_6">Invoice!$M$26</definedName>
    <definedName name="oknPrice_7">Invoice!$M$27</definedName>
    <definedName name="oknPrice_8">Invoice!$M$28</definedName>
    <definedName name="oknPrice_9">Invoice!$M$29</definedName>
    <definedName name="oknPrInvoiceID">#REF!</definedName>
    <definedName name="oknPrNotes">#REF!</definedName>
    <definedName name="oknProductID_1">Invoice!$B$21</definedName>
    <definedName name="oknProductID_10">Invoice!$B$30</definedName>
    <definedName name="oknProductID_11">Invoice!$B$31</definedName>
    <definedName name="oknProductID_12">Invoice!$B$32</definedName>
    <definedName name="oknProductID_2">Invoice!$B$22</definedName>
    <definedName name="oknProductID_3">Invoice!$B$23</definedName>
    <definedName name="oknProductID_4">Invoice!$B$24</definedName>
    <definedName name="oknProductID_5">Invoice!$B$25</definedName>
    <definedName name="oknProductID_6">Invoice!$B$26</definedName>
    <definedName name="oknProductID_7">Invoice!$B$27</definedName>
    <definedName name="oknProductID_8">Invoice!$B$28</definedName>
    <definedName name="oknProductID_9">Invoice!$B$29</definedName>
    <definedName name="oknProductName_1">Invoice!$H$21</definedName>
    <definedName name="oknProductName_10">Invoice!$H$30</definedName>
    <definedName name="oknProductName_11">Invoice!$H$31</definedName>
    <definedName name="oknProductName_12">Invoice!$H$32</definedName>
    <definedName name="oknProductName_2">Invoice!$H$22</definedName>
    <definedName name="oknProductName_3">Invoice!$H$23</definedName>
    <definedName name="oknProductName_4">Invoice!$H$24</definedName>
    <definedName name="oknProductName_5">Invoice!$H$25</definedName>
    <definedName name="oknProductName_6">Invoice!$H$26</definedName>
    <definedName name="oknProductName_7">Invoice!$H$27</definedName>
    <definedName name="oknProductName_8">Invoice!$H$28</definedName>
    <definedName name="oknProductName_9">Invoice!$H$29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Invoice!$K$21</definedName>
    <definedName name="oknQuantity_10">Invoice!#REF!</definedName>
    <definedName name="oknQuantity_11">Invoice!#REF!</definedName>
    <definedName name="oknQuantity_12">Invoice!#REF!</definedName>
    <definedName name="oknQuantity_2">Invoice!$K$22</definedName>
    <definedName name="oknQuantity_3">Invoice!$K$23</definedName>
    <definedName name="oknQuantity_4">Invoice!#REF!</definedName>
    <definedName name="oknQuantity_5">Invoice!#REF!</definedName>
    <definedName name="oknQuantity_6">Invoice!#REF!</definedName>
    <definedName name="oknQuantity_7">Invoice!#REF!</definedName>
    <definedName name="oknQuantity_8">Invoice!#REF!</definedName>
    <definedName name="oknQuantity_9">Invoice!#REF!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AdjSum">#REF!</definedName>
    <definedName name="oknRsBalanceDue">#REF!</definedName>
    <definedName name="oknRsCoPaySum">#REF!</definedName>
    <definedName name="oknRsDateFrom">#REF!</definedName>
    <definedName name="oknRsDateTo">#REF!</definedName>
    <definedName name="oknRsDueDate">#REF!</definedName>
    <definedName name="oknRsInsReimSum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TotalFeeSum">#REF!</definedName>
    <definedName name="oknRsYearMonth">#REF!</definedName>
    <definedName name="oknSavingInvoiceClearWorksheet" hidden="1">#REF!</definedName>
    <definedName name="oknSavingInvoicePromptForPayment" hidden="1">#REF!</definedName>
    <definedName name="oknShippingCost">Invoice!#REF!</definedName>
    <definedName name="oknShipZipPostcode">Invoice!$M$13</definedName>
    <definedName name="oknStatus">Invoice!$A$6</definedName>
    <definedName name="oknSubTotal">Invoice!#REF!</definedName>
    <definedName name="oknTax1">Invoice!#REF!</definedName>
    <definedName name="oknTax1Name">Invoice!$L$36</definedName>
    <definedName name="oknTax1Rate">Invoice!$M$34</definedName>
    <definedName name="oknTax1RateDefault">Invoice!$C$12</definedName>
    <definedName name="oknTax2">Invoice!#REF!</definedName>
    <definedName name="oknTax2IsAppliedToTax1">Invoice!$C$10</definedName>
    <definedName name="oknTax2Name">Invoice!#REF!</definedName>
    <definedName name="oknTax2Rate">Invoice!#REF!</definedName>
    <definedName name="oknTax2RateDefault">Invoice!$C$14</definedName>
    <definedName name="oknTaxable_1">Invoice!$C$21</definedName>
    <definedName name="oknTaxable_10">Invoice!$C$30</definedName>
    <definedName name="oknTaxable_11">Invoice!$C$31</definedName>
    <definedName name="oknTaxable_12">Invoice!$C$32</definedName>
    <definedName name="oknTaxable_2">Invoice!$C$22</definedName>
    <definedName name="oknTaxable_3">Invoice!$C$23</definedName>
    <definedName name="oknTaxable_4">Invoice!$C$24</definedName>
    <definedName name="oknTaxable_5">Invoice!$C$25</definedName>
    <definedName name="oknTaxable_6">Invoice!$C$26</definedName>
    <definedName name="oknTaxable_7">Invoice!$C$27</definedName>
    <definedName name="oknTaxable_8">Invoice!$C$28</definedName>
    <definedName name="oknTaxable_9">Invoice!$C$29</definedName>
    <definedName name="oknTaxTotalIncludingShippingCost">Invoice!$C$11</definedName>
    <definedName name="oknTaxType">Invoice!$C$9</definedName>
    <definedName name="oknTotal">Invoice!$N$35</definedName>
    <definedName name="oknTotalFee_1">Invoice!$I$21</definedName>
    <definedName name="oknTotalFee_10">Invoice!$I$30</definedName>
    <definedName name="oknTotalFee_11">Invoice!$I$31</definedName>
    <definedName name="oknTotalFee_12">Invoice!$I$32</definedName>
    <definedName name="oknTotalFee_2">Invoice!$I$22</definedName>
    <definedName name="oknTotalFee_3">Invoice!$I$23</definedName>
    <definedName name="oknTotalFee_4">Invoice!$I$24</definedName>
    <definedName name="oknTotalFee_5">Invoice!$I$25</definedName>
    <definedName name="oknTotalFee_6">Invoice!$I$26</definedName>
    <definedName name="oknTotalFee_7">Invoice!$I$27</definedName>
    <definedName name="oknTotalFee_8">Invoice!$I$28</definedName>
    <definedName name="oknTotalFee_9">Invoice!$I$29</definedName>
    <definedName name="oknTotalFeeSum">Invoice!$I$33</definedName>
    <definedName name="oknWhoAddress">Invoice!$H$11</definedName>
    <definedName name="oknWhoCityStateZip">Invoice!$H$12</definedName>
    <definedName name="oknWhoEmail">Invoice!$H$14</definedName>
    <definedName name="oknWhoID">Invoice!$H$9</definedName>
    <definedName name="oknWhoName">Invoice!$H$10</definedName>
    <definedName name="oknWhoPhone">Invoice!$H$15</definedName>
    <definedName name="oknWhoZipPostcode">Invoice!$H$13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Invoice!$F$3:$N$50</definedName>
    <definedName name="_xlnm.Print_Titles" localSheetId="0">Invoice!$3:$20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" i="1" l="1"/>
  <c r="I41" i="1"/>
  <c r="N21" i="1" l="1"/>
  <c r="N22" i="1"/>
  <c r="N23" i="1"/>
  <c r="N24" i="1"/>
  <c r="N25" i="1"/>
  <c r="N26" i="1"/>
  <c r="N27" i="1"/>
  <c r="N28" i="1"/>
  <c r="N29" i="1"/>
  <c r="N30" i="1"/>
  <c r="N31" i="1"/>
  <c r="N32" i="1"/>
  <c r="B32" i="1"/>
  <c r="B31" i="1"/>
  <c r="B30" i="1"/>
  <c r="B29" i="1"/>
  <c r="B28" i="1"/>
  <c r="B27" i="1"/>
  <c r="B26" i="1"/>
  <c r="B25" i="1"/>
  <c r="B24" i="1"/>
  <c r="B23" i="1"/>
  <c r="B22" i="1"/>
  <c r="B21" i="1"/>
  <c r="M33" i="1"/>
  <c r="K33" i="1"/>
  <c r="J33" i="1"/>
  <c r="I33" i="1"/>
  <c r="D42" i="1"/>
  <c r="D33" i="1" l="1" a="1"/>
  <c r="D33" i="1" s="1"/>
  <c r="N35" i="1"/>
  <c r="D43" i="1" l="1"/>
  <c r="I43" i="1"/>
</calcChain>
</file>

<file path=xl/sharedStrings.xml><?xml version="1.0" encoding="utf-8"?>
<sst xmlns="http://schemas.openxmlformats.org/spreadsheetml/2006/main" count="55" uniqueCount="53">
  <si>
    <t>DATE:</t>
  </si>
  <si>
    <t>TOTAL</t>
  </si>
  <si>
    <t>Current Database</t>
  </si>
  <si>
    <t>Invoice Status</t>
  </si>
  <si>
    <t>Taxable</t>
  </si>
  <si>
    <t>Paid</t>
  </si>
  <si>
    <t>Name</t>
  </si>
  <si>
    <t>Description</t>
  </si>
  <si>
    <t>INVOICE #:</t>
  </si>
  <si>
    <t>cost</t>
  </si>
  <si>
    <t>TaxSystem</t>
  </si>
  <si>
    <t>DATE</t>
    <phoneticPr fontId="3" type="noConversion"/>
  </si>
  <si>
    <t>CHECK/MONEY ORDER#</t>
    <phoneticPr fontId="3" type="noConversion"/>
  </si>
  <si>
    <t>TYPE</t>
    <phoneticPr fontId="3" type="noConversion"/>
  </si>
  <si>
    <t>PAYMENT DETAIL</t>
    <phoneticPr fontId="2" type="noConversion"/>
  </si>
  <si>
    <t>APPLIED</t>
  </si>
  <si>
    <t>Dt of Service</t>
  </si>
  <si>
    <t>Co-Pay</t>
  </si>
  <si>
    <t>Ins Reim</t>
  </si>
  <si>
    <t>Thank you!</t>
  </si>
  <si>
    <t>Adj</t>
  </si>
  <si>
    <t>Total Fee</t>
  </si>
  <si>
    <t>Balance (PR)</t>
  </si>
  <si>
    <t>Balance</t>
  </si>
  <si>
    <t>Don't delete the following cells</t>
  </si>
  <si>
    <t>#</t>
  </si>
  <si>
    <t>Address</t>
    <phoneticPr fontId="2" type="noConversion"/>
  </si>
  <si>
    <t>City, State ZIP</t>
    <phoneticPr fontId="2" type="noConversion"/>
  </si>
  <si>
    <t>Phone#, web address</t>
    <phoneticPr fontId="2" type="noConversion"/>
  </si>
  <si>
    <t>Medical Billing Form (1) - 22, Boston, Massachusetts, 673184, 617594, 7000900105894811150?+9.00%, 48.3 sq mi, 125.1 km2, 13,938/sq mi, 5,381/km2, 42°19′55″N 71°01′13″W? / ?42.3320°N 71.0202°W? / 42.3320; -71.0202? (Boston)</t>
  </si>
  <si>
    <t>Medical Billing Form (1) - 23, Detroit, Michigan, 672795, 713777, 2999425843085445450??5.74%, 138.8 sq mi, 359.5 km2, 4,847/sq mi, 1,871/km2, 42°22′59″N 83°06′08″W? / ?42.3830°N 83.1022°W? / 42.3830; -83.1022? (18 Detroit)</t>
  </si>
  <si>
    <t>Medical Invoice Template (1)c7009 - 23, Detroit, Michigan, 672795, 713777, 2999425843085445450??5.74%, 138.8 sq mi, 359.5 km2, 4,847/sq mi, 1,871/km2, 42°22′59″N 83°06′08″W? / ?42.3830°N 83.1022°W? / 42.3830; -83.1022? (18 Detroit)</t>
  </si>
  <si>
    <t>Address</t>
  </si>
  <si>
    <t>City, ST ZIP</t>
  </si>
  <si>
    <t>Phone</t>
  </si>
  <si>
    <t>paymenttypecheck</t>
  </si>
  <si>
    <t>paymenttypevisa</t>
  </si>
  <si>
    <t>PaymentTypeMasterCard</t>
  </si>
  <si>
    <t>PaymentTypeAmex</t>
  </si>
  <si>
    <t>Pending</t>
  </si>
  <si>
    <t>tax1rate</t>
  </si>
  <si>
    <t>DR. ABC CLINIC</t>
  </si>
  <si>
    <t>Account #</t>
  </si>
  <si>
    <t>Email</t>
  </si>
  <si>
    <t>PAYMENT TERMS: NET 30 DAYS</t>
  </si>
  <si>
    <t xml:space="preserve"> PAYABLE BY CASH, CHECK, VISA OR MASTERCARD
</t>
  </si>
  <si>
    <t>PLEASE RETURN THIS PART WITH YOUR CHECK MADE PAYABLE TO DR. xxx</t>
  </si>
  <si>
    <t>Account No:</t>
  </si>
  <si>
    <t xml:space="preserve">Amount Enclosed: </t>
  </si>
  <si>
    <t>(      ) PLEASE CHECK HERE TO CHANGE ADDRESS AND PRINT CHANGES ABOVE</t>
  </si>
  <si>
    <t xml:space="preserve">Invoice Date: </t>
  </si>
  <si>
    <t>Balance:</t>
  </si>
  <si>
    <t>c7041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</si>
</sst>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;_(@_)"/>
    <numFmt numFmtId="165" formatCode="[$-409]mmmm\ d\,\ yyyy;@"/>
    <numFmt numFmtId="166" formatCode="_ * #,##0.00_ ;_ * \-#,##0.00_ ;_ * &quot;&quot;??_ ;_ @_ "/>
    <numFmt numFmtId="167" formatCode="_(* #,##0.00_);_(* \(#,##0.00\);_(* &quot;&quot;??_);_(@_)"/>
    <numFmt numFmtId="168" formatCode="[$-409]d\-mmm\-yy;@"/>
    <numFmt numFmtId="169" formatCode="[$-409]d/mmm/yy;@"/>
    <numFmt numFmtId="170" formatCode="0.000%"/>
    <numFmt numFmtId="171" formatCode="[$-409]mmm\ d\,\ yy;@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Calibri"/>
      <family val="2"/>
    </font>
    <font>
      <b/>
      <sz val="10"/>
      <name val="Calibri"/>
      <family val="2"/>
    </font>
    <font>
      <sz val="10"/>
      <color indexed="42"/>
      <name val="Calibri"/>
      <family val="2"/>
    </font>
    <font>
      <u/>
      <sz val="10"/>
      <color indexed="12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b/>
      <sz val="16"/>
      <color theme="2" tint="-0.749992370372631"/>
      <name val="Arial Black"/>
      <family val="2"/>
    </font>
    <font>
      <sz val="10"/>
      <color theme="2" tint="-0.749992370372631"/>
      <name val="Calibri"/>
      <family val="2"/>
    </font>
    <font>
      <u/>
      <sz val="10"/>
      <name val="Arial"/>
      <family val="2"/>
    </font>
    <font>
      <sz val="10"/>
      <color theme="2" tint="-0.249977111117893"/>
      <name val="Calibri"/>
      <family val="2"/>
    </font>
    <font>
      <sz val="10"/>
      <color theme="2" tint="-0.249977111117893"/>
      <name val="Arial"/>
      <family val="2"/>
    </font>
    <font>
      <u/>
      <sz val="10"/>
      <color theme="2" tint="-0.249977111117893"/>
      <name val="Arial"/>
      <family val="2"/>
    </font>
    <font>
      <i/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mediumDashed">
        <color theme="3" tint="0.39994506668294322"/>
      </bottom>
      <diagonal/>
    </border>
    <border>
      <left/>
      <right/>
      <top/>
      <bottom style="thin">
        <color theme="2" tint="-0.2499465926084170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/>
    <xf numFmtId="0" fontId="1" fillId="0" borderId="0"/>
  </cellStyleXfs>
  <cellXfs count="122">
    <xf numFmtId="0" fontId="0" fillId="0" borderId="0" xfId="0"/>
    <xf numFmtId="0" fontId="4" fillId="0" borderId="0" xfId="0" applyFont="1" applyFill="1" applyProtection="1">
      <protection locked="0" hidden="1"/>
    </xf>
    <xf numFmtId="0" fontId="4" fillId="0" borderId="0" xfId="0" applyFont="1" applyFill="1" applyProtection="1"/>
    <xf numFmtId="0" fontId="4" fillId="0" borderId="0" xfId="0" applyFont="1" applyFill="1"/>
    <xf numFmtId="0" fontId="4" fillId="0" borderId="0" xfId="0" applyFont="1" applyProtection="1">
      <protection locked="0" hidden="1"/>
    </xf>
    <xf numFmtId="0" fontId="4" fillId="0" borderId="0" xfId="0" applyFont="1" applyProtection="1"/>
    <xf numFmtId="0" fontId="4" fillId="0" borderId="0" xfId="0" applyFont="1"/>
    <xf numFmtId="0" fontId="6" fillId="0" borderId="0" xfId="0" applyFont="1" applyFill="1" applyAlignment="1">
      <alignment horizontal="right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Fill="1" applyAlignment="1">
      <alignment horizontal="left" shrinkToFit="1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Protection="1">
      <protection locked="0" hidden="1"/>
    </xf>
    <xf numFmtId="0" fontId="4" fillId="0" borderId="0" xfId="0" applyFont="1" applyAlignment="1" applyProtection="1">
      <alignment horizontal="right"/>
      <protection locked="0" hidden="1"/>
    </xf>
    <xf numFmtId="0" fontId="4" fillId="0" borderId="0" xfId="0" applyFont="1" applyAlignment="1" applyProtection="1"/>
    <xf numFmtId="0" fontId="4" fillId="0" borderId="0" xfId="0" applyFont="1" applyAlignment="1" applyProtection="1">
      <alignment vertical="center"/>
      <protection locked="0" hidden="1"/>
    </xf>
    <xf numFmtId="0" fontId="4" fillId="0" borderId="0" xfId="0" applyFont="1" applyAlignment="1" applyProtection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44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3" fontId="4" fillId="0" borderId="2" xfId="0" applyNumberFormat="1" applyFont="1" applyFill="1" applyBorder="1" applyAlignment="1" applyProtection="1">
      <alignment horizontal="right" vertical="center"/>
      <protection hidden="1"/>
    </xf>
    <xf numFmtId="170" fontId="4" fillId="0" borderId="0" xfId="0" applyNumberFormat="1" applyFont="1" applyFill="1" applyAlignment="1" applyProtection="1">
      <alignment horizontal="right" vertical="center" indent="1"/>
      <protection locked="0"/>
    </xf>
    <xf numFmtId="0" fontId="5" fillId="0" borderId="0" xfId="0" applyFont="1" applyFill="1" applyAlignment="1">
      <alignment horizontal="right" vertical="center" indent="1"/>
    </xf>
    <xf numFmtId="0" fontId="5" fillId="0" borderId="0" xfId="0" applyFont="1" applyFill="1" applyAlignment="1">
      <alignment vertical="center"/>
    </xf>
    <xf numFmtId="0" fontId="4" fillId="0" borderId="0" xfId="0" applyFont="1" applyAlignment="1" applyProtection="1">
      <protection locked="0" hidden="1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  <xf numFmtId="169" fontId="4" fillId="0" borderId="0" xfId="0" applyNumberFormat="1" applyFont="1" applyFill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5" fillId="3" borderId="0" xfId="0" applyFont="1" applyFill="1" applyAlignment="1">
      <alignment horizontal="center" vertical="center"/>
    </xf>
    <xf numFmtId="14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167" fontId="4" fillId="0" borderId="3" xfId="0" applyNumberFormat="1" applyFont="1" applyFill="1" applyBorder="1" applyAlignment="1" applyProtection="1">
      <alignment horizontal="left" vertical="center"/>
      <protection hidden="1"/>
    </xf>
    <xf numFmtId="43" fontId="5" fillId="2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0" fillId="0" borderId="0" xfId="0" applyFill="1"/>
    <xf numFmtId="0" fontId="4" fillId="0" borderId="0" xfId="0" applyFont="1" applyFill="1" applyProtection="1">
      <protection locked="0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top" wrapText="1"/>
    </xf>
    <xf numFmtId="0" fontId="12" fillId="4" borderId="0" xfId="0" applyFont="1" applyFill="1"/>
    <xf numFmtId="0" fontId="12" fillId="4" borderId="0" xfId="0" applyFont="1" applyFill="1" applyAlignment="1">
      <alignment vertical="center"/>
    </xf>
    <xf numFmtId="0" fontId="12" fillId="4" borderId="0" xfId="0" applyFont="1" applyFill="1" applyAlignment="1"/>
    <xf numFmtId="0" fontId="4" fillId="4" borderId="0" xfId="0" applyFont="1" applyFill="1" applyProtection="1"/>
    <xf numFmtId="0" fontId="4" fillId="4" borderId="0" xfId="0" applyFont="1" applyFill="1" applyAlignment="1" applyProtection="1">
      <alignment vertical="center"/>
    </xf>
    <xf numFmtId="0" fontId="5" fillId="4" borderId="0" xfId="0" applyFont="1" applyFill="1" applyAlignment="1" applyProtection="1">
      <alignment horizontal="center" vertical="center"/>
    </xf>
    <xf numFmtId="0" fontId="4" fillId="4" borderId="0" xfId="0" applyFont="1" applyFill="1" applyAlignment="1" applyProtection="1"/>
    <xf numFmtId="0" fontId="0" fillId="4" borderId="0" xfId="0" applyFont="1" applyFill="1"/>
    <xf numFmtId="0" fontId="13" fillId="4" borderId="0" xfId="1" applyFont="1" applyFill="1" applyAlignment="1" applyProtection="1"/>
    <xf numFmtId="0" fontId="14" fillId="5" borderId="0" xfId="0" applyFont="1" applyFill="1" applyProtection="1"/>
    <xf numFmtId="0" fontId="14" fillId="5" borderId="0" xfId="0" applyFont="1" applyFill="1" applyProtection="1">
      <protection locked="0" hidden="1"/>
    </xf>
    <xf numFmtId="0" fontId="14" fillId="5" borderId="0" xfId="0" applyFont="1" applyFill="1"/>
    <xf numFmtId="0" fontId="15" fillId="5" borderId="0" xfId="0" applyFont="1" applyFill="1"/>
    <xf numFmtId="0" fontId="16" fillId="5" borderId="0" xfId="1" applyFont="1" applyFill="1" applyAlignment="1" applyProtection="1"/>
    <xf numFmtId="0" fontId="4" fillId="4" borderId="0" xfId="0" applyFont="1" applyFill="1" applyAlignment="1" applyProtection="1">
      <alignment horizontal="center" vertical="center"/>
    </xf>
    <xf numFmtId="0" fontId="17" fillId="0" borderId="0" xfId="0" applyFont="1" applyAlignment="1">
      <alignment horizontal="right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14" fontId="4" fillId="0" borderId="0" xfId="0" applyNumberFormat="1" applyFont="1" applyFill="1" applyProtection="1">
      <protection locked="0"/>
    </xf>
    <xf numFmtId="166" fontId="4" fillId="0" borderId="0" xfId="0" applyNumberFormat="1" applyFont="1" applyBorder="1" applyAlignment="1" applyProtection="1">
      <alignment horizontal="right" vertical="center" indent="1"/>
    </xf>
    <xf numFmtId="166" fontId="4" fillId="0" borderId="0" xfId="0" applyNumberFormat="1" applyFont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vertical="center"/>
      <protection locked="0"/>
    </xf>
    <xf numFmtId="166" fontId="4" fillId="0" borderId="5" xfId="0" applyNumberFormat="1" applyFont="1" applyBorder="1" applyAlignment="1" applyProtection="1">
      <alignment horizontal="right" vertical="center" indent="1"/>
      <protection locked="0"/>
    </xf>
    <xf numFmtId="166" fontId="4" fillId="0" borderId="5" xfId="0" applyNumberFormat="1" applyFont="1" applyBorder="1" applyAlignment="1" applyProtection="1">
      <alignment horizontal="right" vertical="center" indent="1"/>
    </xf>
    <xf numFmtId="0" fontId="4" fillId="6" borderId="0" xfId="0" applyFont="1" applyFill="1" applyBorder="1" applyAlignment="1" applyProtection="1">
      <alignment vertical="center"/>
      <protection locked="0"/>
    </xf>
    <xf numFmtId="166" fontId="4" fillId="6" borderId="0" xfId="0" applyNumberFormat="1" applyFont="1" applyFill="1" applyBorder="1" applyAlignment="1" applyProtection="1">
      <alignment horizontal="right" vertical="center" indent="1"/>
      <protection locked="0"/>
    </xf>
    <xf numFmtId="166" fontId="4" fillId="6" borderId="0" xfId="0" applyNumberFormat="1" applyFont="1" applyFill="1" applyBorder="1" applyAlignment="1" applyProtection="1">
      <alignment horizontal="right" vertical="center" indent="1"/>
    </xf>
    <xf numFmtId="166" fontId="4" fillId="0" borderId="0" xfId="0" applyNumberFormat="1" applyFont="1" applyBorder="1" applyAlignment="1" applyProtection="1">
      <alignment horizontal="right" vertical="center" indent="1"/>
      <protection locked="0"/>
    </xf>
    <xf numFmtId="167" fontId="4" fillId="0" borderId="0" xfId="0" applyNumberFormat="1" applyFont="1" applyFill="1" applyBorder="1" applyAlignment="1" applyProtection="1">
      <alignment horizontal="left" vertical="center"/>
      <protection hidden="1"/>
    </xf>
    <xf numFmtId="166" fontId="4" fillId="0" borderId="4" xfId="0" applyNumberFormat="1" applyFont="1" applyBorder="1" applyAlignment="1" applyProtection="1">
      <alignment horizontal="right" vertical="center" indent="1"/>
    </xf>
    <xf numFmtId="167" fontId="4" fillId="0" borderId="1" xfId="0" applyNumberFormat="1" applyFont="1" applyFill="1" applyBorder="1" applyAlignment="1" applyProtection="1">
      <alignment horizontal="left" vertical="center"/>
      <protection hidden="1"/>
    </xf>
    <xf numFmtId="0" fontId="4" fillId="0" borderId="10" xfId="0" applyFont="1" applyBorder="1" applyAlignment="1" applyProtection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6" borderId="0" xfId="0" applyFill="1" applyBorder="1"/>
    <xf numFmtId="0" fontId="0" fillId="0" borderId="0" xfId="0" applyBorder="1" applyAlignment="1"/>
    <xf numFmtId="0" fontId="0" fillId="0" borderId="0" xfId="0" applyBorder="1" applyProtection="1">
      <protection locked="0"/>
    </xf>
    <xf numFmtId="0" fontId="0" fillId="6" borderId="0" xfId="0" applyFill="1" applyBorder="1" applyProtection="1">
      <protection locked="0"/>
    </xf>
    <xf numFmtId="171" fontId="4" fillId="6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49" fontId="4" fillId="0" borderId="11" xfId="0" applyNumberFormat="1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171" fontId="4" fillId="0" borderId="0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>
      <alignment horizontal="center" vertical="center"/>
    </xf>
    <xf numFmtId="165" fontId="4" fillId="0" borderId="0" xfId="0" applyNumberFormat="1" applyFont="1" applyAlignment="1" applyProtection="1">
      <alignment horizontal="center" vertical="center" shrinkToFit="1"/>
      <protection locked="0"/>
    </xf>
    <xf numFmtId="0" fontId="5" fillId="6" borderId="0" xfId="0" applyFont="1" applyFill="1" applyAlignment="1">
      <alignment horizontal="center" vertical="center"/>
    </xf>
    <xf numFmtId="166" fontId="4" fillId="6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9" xfId="0" applyNumberFormat="1" applyFont="1" applyBorder="1" applyAlignment="1" applyProtection="1">
      <alignment horizontal="center" vertical="center"/>
      <protection locked="0"/>
    </xf>
    <xf numFmtId="171" fontId="4" fillId="0" borderId="5" xfId="0" applyNumberFormat="1" applyFont="1" applyBorder="1" applyAlignment="1" applyProtection="1">
      <alignment horizontal="center" vertical="center"/>
      <protection locked="0"/>
    </xf>
    <xf numFmtId="166" fontId="4" fillId="0" borderId="0" xfId="0" applyNumberFormat="1" applyFont="1" applyFill="1" applyBorder="1" applyAlignment="1" applyProtection="1">
      <alignment horizontal="right" vertical="center"/>
      <protection locked="0"/>
    </xf>
    <xf numFmtId="0" fontId="0" fillId="0" borderId="4" xfId="0" applyBorder="1" applyAlignment="1">
      <alignment horizontal="center"/>
    </xf>
    <xf numFmtId="0" fontId="5" fillId="4" borderId="0" xfId="0" applyFont="1" applyFill="1" applyAlignment="1" applyProtection="1">
      <alignment horizontal="center"/>
    </xf>
    <xf numFmtId="0" fontId="4" fillId="5" borderId="0" xfId="0" applyNumberFormat="1" applyFont="1" applyFill="1" applyAlignment="1" applyProtection="1">
      <alignment horizontal="center"/>
      <protection locked="0"/>
    </xf>
    <xf numFmtId="0" fontId="4" fillId="5" borderId="0" xfId="0" applyFont="1" applyFill="1" applyAlignment="1" applyProtection="1">
      <alignment horizontal="center"/>
      <protection locked="0"/>
    </xf>
    <xf numFmtId="168" fontId="5" fillId="2" borderId="8" xfId="0" applyNumberFormat="1" applyFont="1" applyFill="1" applyBorder="1" applyAlignment="1" applyProtection="1">
      <alignment horizontal="center" vertical="center"/>
      <protection locked="0"/>
    </xf>
    <xf numFmtId="168" fontId="5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5" fillId="2" borderId="8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166" fontId="4" fillId="0" borderId="8" xfId="0" applyNumberFormat="1" applyFont="1" applyBorder="1" applyAlignment="1" applyProtection="1">
      <alignment horizontal="center" vertical="center"/>
    </xf>
    <xf numFmtId="166" fontId="4" fillId="0" borderId="1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642CC689-6070-4378-AD3F-4A55F9AEC60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#create-invoice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38100</xdr:colOff>
      <xdr:row>5</xdr:row>
      <xdr:rowOff>76200</xdr:rowOff>
    </xdr:from>
    <xdr:to>
      <xdr:col>15</xdr:col>
      <xdr:colOff>47625</xdr:colOff>
      <xdr:row>5</xdr:row>
      <xdr:rowOff>85725</xdr:rowOff>
    </xdr:to>
    <xdr:sp macro="" textlink="">
      <xdr:nvSpPr>
        <xdr:cNvPr id="1335" name="oknWidget_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ShapeType="1"/>
        </xdr:cNvSpPr>
      </xdr:nvSpPr>
      <xdr:spPr bwMode="auto">
        <a:xfrm>
          <a:off x="1304925" y="1771650"/>
          <a:ext cx="6324600" cy="9525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sp>
    <xdr:clientData/>
  </xdr:twoCellAnchor>
  <xdr:twoCellAnchor editAs="oneCell">
    <xdr:from>
      <xdr:col>16</xdr:col>
      <xdr:colOff>19050</xdr:colOff>
      <xdr:row>1</xdr:row>
      <xdr:rowOff>19050</xdr:rowOff>
    </xdr:from>
    <xdr:to>
      <xdr:col>24</xdr:col>
      <xdr:colOff>581736</xdr:colOff>
      <xdr:row>14</xdr:row>
      <xdr:rowOff>47988</xdr:rowOff>
    </xdr:to>
    <xdr:pic>
      <xdr:nvPicPr>
        <xdr:cNvPr id="42" name="oknQuickStar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742950"/>
          <a:ext cx="5096586" cy="2600688"/>
        </a:xfrm>
        <a:prstGeom prst="rect">
          <a:avLst/>
        </a:prstGeom>
      </xdr:spPr>
    </xdr:pic>
    <xdr:clientData/>
  </xdr:twoCellAnchor>
  <xdr:twoCellAnchor>
    <xdr:from>
      <xdr:col>16</xdr:col>
      <xdr:colOff>3175</xdr:colOff>
      <xdr:row>2</xdr:row>
      <xdr:rowOff>127000</xdr:rowOff>
    </xdr:from>
    <xdr:to>
      <xdr:col>22</xdr:col>
      <xdr:colOff>393700</xdr:colOff>
      <xdr:row>11</xdr:row>
      <xdr:rowOff>193675</xdr:rowOff>
    </xdr:to>
    <xdr:sp macro="" textlink="">
      <xdr:nvSpPr>
        <xdr:cNvPr id="21" name="oknLiteNote">
          <a:extLst>
            <a:ext uri="{FF2B5EF4-FFF2-40B4-BE49-F238E27FC236}">
              <a16:creationId xmlns:a16="http://schemas.microsoft.com/office/drawing/2014/main" id="{5A304FD3-8B23-4E53-A7EA-55B41EE89126}"/>
            </a:ext>
          </a:extLst>
        </xdr:cNvPr>
        <xdr:cNvSpPr/>
      </xdr:nvSpPr>
      <xdr:spPr bwMode="auto">
        <a:xfrm>
          <a:off x="7651750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c7041.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34925</xdr:colOff>
      <xdr:row>14</xdr:row>
      <xdr:rowOff>82550</xdr:rowOff>
    </xdr:from>
    <xdr:to>
      <xdr:col>20</xdr:col>
      <xdr:colOff>329397</xdr:colOff>
      <xdr:row>25</xdr:row>
      <xdr:rowOff>146050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DF77C5-A5A5-4636-B0CC-E60D4171C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3500" y="33782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20</xdr:col>
      <xdr:colOff>329398</xdr:colOff>
      <xdr:row>14</xdr:row>
      <xdr:rowOff>82550</xdr:rowOff>
    </xdr:from>
    <xdr:to>
      <xdr:col>24</xdr:col>
      <xdr:colOff>280970</xdr:colOff>
      <xdr:row>25</xdr:row>
      <xdr:rowOff>146050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66591B-A519-4C44-ADBB-7E2D82096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3473" y="33782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voicingtemplate.com/medicalinvoicetemplate1.html" TargetMode="External"/><Relationship Id="rId2" Type="http://schemas.openxmlformats.org/officeDocument/2006/relationships/hyperlink" Target="http://www.invoicingtemplate.com/medicalinvoicetemplate1.html" TargetMode="External"/><Relationship Id="rId1" Type="http://schemas.openxmlformats.org/officeDocument/2006/relationships/hyperlink" Target="http://www.invoicingtemplate.com/medicalinvoicetemplate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nvoicingtemplate.com/medicalinvoicetemplate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IT981"/>
  <sheetViews>
    <sheetView showGridLines="0" showRowColHeaders="0" showZeros="0" tabSelected="1" showOutlineSymbols="0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H10" sqref="H10:J10"/>
    </sheetView>
  </sheetViews>
  <sheetFormatPr defaultRowHeight="12.75" x14ac:dyDescent="0.2"/>
  <cols>
    <col min="1" max="1" width="9.85546875" style="49" customWidth="1"/>
    <col min="2" max="2" width="8.5703125" style="49" customWidth="1"/>
    <col min="3" max="3" width="16.5703125" style="4" hidden="1" customWidth="1"/>
    <col min="4" max="4" width="16" style="4" hidden="1" customWidth="1"/>
    <col min="5" max="5" width="0.5703125" style="5" customWidth="1"/>
    <col min="6" max="6" width="8.7109375" style="6" customWidth="1"/>
    <col min="7" max="7" width="2.5703125" style="6" customWidth="1"/>
    <col min="8" max="8" width="21.85546875" style="6" customWidth="1"/>
    <col min="9" max="9" width="11.28515625" style="6" customWidth="1"/>
    <col min="10" max="10" width="9.85546875" style="6" customWidth="1"/>
    <col min="11" max="11" width="2.85546875" style="6" customWidth="1"/>
    <col min="12" max="12" width="8.5703125" style="6" customWidth="1"/>
    <col min="13" max="13" width="13.85546875" style="6" customWidth="1"/>
    <col min="14" max="14" width="14.28515625" style="6" customWidth="1"/>
    <col min="15" max="15" width="0.85546875" style="3" customWidth="1"/>
    <col min="16" max="16" width="1" style="46" customWidth="1"/>
    <col min="17" max="17" width="5" style="3" customWidth="1"/>
    <col min="18" max="18" width="10" style="3" customWidth="1"/>
    <col min="19" max="19" width="7.28515625" style="3" customWidth="1"/>
    <col min="20" max="20" width="9.140625" style="3"/>
    <col min="21" max="23" width="9.140625" style="3" customWidth="1"/>
    <col min="24" max="25" width="9.140625" style="3"/>
    <col min="26" max="26" width="9.140625" style="3" customWidth="1"/>
    <col min="27" max="60" width="9.140625" style="3"/>
    <col min="61" max="16384" width="9.140625" style="6"/>
  </cols>
  <sheetData>
    <row r="1" spans="1:254" s="57" customFormat="1" ht="57" customHeight="1" x14ac:dyDescent="0.2">
      <c r="A1" s="55"/>
      <c r="B1" s="55"/>
      <c r="C1" s="56"/>
      <c r="D1" s="56"/>
      <c r="E1" s="55"/>
      <c r="Q1" s="58"/>
      <c r="R1" s="58"/>
      <c r="S1" s="58"/>
      <c r="IT1" s="59" t="s">
        <v>31</v>
      </c>
    </row>
    <row r="2" spans="1:254" s="3" customFormat="1" ht="3.75" customHeight="1" x14ac:dyDescent="0.2">
      <c r="A2" s="49"/>
      <c r="B2" s="49"/>
      <c r="C2" s="1"/>
      <c r="D2" s="1"/>
      <c r="E2" s="2"/>
      <c r="P2" s="46"/>
      <c r="Q2" s="42"/>
      <c r="R2" s="42"/>
      <c r="S2" s="42"/>
    </row>
    <row r="3" spans="1:254" ht="41.25" customHeight="1" x14ac:dyDescent="0.5">
      <c r="A3" s="100" t="s">
        <v>2</v>
      </c>
      <c r="B3" s="100"/>
      <c r="F3" s="106" t="s">
        <v>41</v>
      </c>
      <c r="G3" s="106"/>
      <c r="H3" s="106"/>
      <c r="I3" s="106"/>
      <c r="J3" s="106"/>
      <c r="K3" s="106"/>
      <c r="L3" s="106"/>
      <c r="M3" s="106"/>
      <c r="N3" s="106"/>
      <c r="O3" s="7"/>
      <c r="Q3" s="42"/>
      <c r="R3" s="42"/>
      <c r="S3" s="42"/>
    </row>
    <row r="4" spans="1:254" ht="15.95" customHeight="1" x14ac:dyDescent="0.2">
      <c r="A4" s="101" t="s">
        <v>52</v>
      </c>
      <c r="B4" s="102"/>
      <c r="F4" s="107" t="s">
        <v>26</v>
      </c>
      <c r="G4" s="107"/>
      <c r="H4" s="107"/>
      <c r="I4" s="107"/>
      <c r="J4" s="108" t="s">
        <v>27</v>
      </c>
      <c r="K4" s="108"/>
      <c r="L4" s="108"/>
      <c r="M4" s="108"/>
      <c r="N4" s="108"/>
      <c r="Q4" s="42"/>
      <c r="R4" s="42"/>
      <c r="S4" s="42"/>
    </row>
    <row r="5" spans="1:254" ht="15.95" customHeight="1" x14ac:dyDescent="0.2">
      <c r="A5" s="100" t="s">
        <v>3</v>
      </c>
      <c r="B5" s="100"/>
      <c r="F5" s="109" t="s">
        <v>28</v>
      </c>
      <c r="G5" s="109"/>
      <c r="H5" s="109"/>
      <c r="I5" s="109"/>
      <c r="J5" s="109"/>
      <c r="K5" s="109"/>
      <c r="L5" s="109"/>
      <c r="M5" s="109"/>
      <c r="N5" s="109"/>
      <c r="O5" s="9"/>
      <c r="Q5" s="42"/>
      <c r="R5" s="42"/>
    </row>
    <row r="6" spans="1:254" ht="15.95" customHeight="1" x14ac:dyDescent="0.2">
      <c r="A6" s="102" t="s">
        <v>39</v>
      </c>
      <c r="B6" s="102"/>
      <c r="O6" s="10"/>
      <c r="Q6" s="42"/>
      <c r="R6" s="42"/>
    </row>
    <row r="7" spans="1:254" ht="15.95" customHeight="1" x14ac:dyDescent="0.2">
      <c r="A7" s="53"/>
      <c r="B7" s="53"/>
      <c r="M7" s="11"/>
      <c r="N7" s="12"/>
      <c r="O7" s="10"/>
      <c r="Q7" s="42"/>
      <c r="R7" s="42"/>
      <c r="S7" s="42"/>
    </row>
    <row r="8" spans="1:254" ht="15.95" customHeight="1" x14ac:dyDescent="0.2">
      <c r="A8" s="53"/>
      <c r="B8" s="53"/>
      <c r="C8" s="4" t="s">
        <v>10</v>
      </c>
      <c r="F8"/>
      <c r="Q8" s="42"/>
      <c r="R8" s="42"/>
      <c r="S8" s="42"/>
    </row>
    <row r="9" spans="1:254" ht="15.95" customHeight="1" x14ac:dyDescent="0.2">
      <c r="A9" s="53"/>
      <c r="B9" s="53"/>
      <c r="C9" s="13">
        <v>0</v>
      </c>
      <c r="D9" s="14"/>
      <c r="G9" s="61" t="s">
        <v>42</v>
      </c>
      <c r="H9" s="89"/>
      <c r="I9" s="89"/>
      <c r="J9" s="89"/>
      <c r="K9"/>
      <c r="L9"/>
      <c r="Q9" s="42"/>
      <c r="R9" s="42"/>
      <c r="S9" s="42"/>
    </row>
    <row r="10" spans="1:254" ht="15.95" customHeight="1" x14ac:dyDescent="0.2">
      <c r="A10" s="53"/>
      <c r="B10" s="53"/>
      <c r="C10" s="13">
        <v>0</v>
      </c>
      <c r="D10" s="14"/>
      <c r="G10" s="61" t="s">
        <v>6</v>
      </c>
      <c r="H10" s="90"/>
      <c r="I10" s="90"/>
      <c r="J10" s="90"/>
      <c r="K10"/>
      <c r="L10" s="8" t="s">
        <v>0</v>
      </c>
      <c r="M10" s="93"/>
      <c r="N10" s="93"/>
      <c r="Q10" s="42"/>
      <c r="R10" s="42"/>
      <c r="S10" s="42"/>
    </row>
    <row r="11" spans="1:254" ht="15.95" customHeight="1" x14ac:dyDescent="0.2">
      <c r="A11" s="53"/>
      <c r="B11" s="53"/>
      <c r="C11" s="13">
        <v>0</v>
      </c>
      <c r="D11" s="14"/>
      <c r="G11" s="61" t="s">
        <v>32</v>
      </c>
      <c r="H11" s="88"/>
      <c r="I11" s="88"/>
      <c r="J11" s="88"/>
      <c r="K11"/>
      <c r="L11" s="8" t="s">
        <v>8</v>
      </c>
      <c r="M11" s="96"/>
      <c r="N11" s="96"/>
      <c r="Q11" s="42"/>
      <c r="R11" s="42"/>
      <c r="S11" s="42"/>
    </row>
    <row r="12" spans="1:254" ht="15.95" customHeight="1" x14ac:dyDescent="0.2">
      <c r="A12" s="53"/>
      <c r="B12" s="53"/>
      <c r="C12" s="13">
        <v>0.08</v>
      </c>
      <c r="D12" s="14"/>
      <c r="G12" s="61" t="s">
        <v>33</v>
      </c>
      <c r="H12" s="90"/>
      <c r="I12" s="90"/>
      <c r="J12" s="90"/>
      <c r="K12"/>
      <c r="L12"/>
      <c r="M12" s="21"/>
      <c r="N12" s="21"/>
      <c r="Q12" s="42"/>
      <c r="R12" s="42"/>
      <c r="S12" s="42"/>
    </row>
    <row r="13" spans="1:254" ht="15.95" hidden="1" customHeight="1" x14ac:dyDescent="0.2">
      <c r="A13" s="53"/>
      <c r="B13" s="53"/>
      <c r="C13" s="13"/>
      <c r="D13" s="14"/>
      <c r="G13" s="61"/>
      <c r="H13" s="90"/>
      <c r="I13" s="90"/>
      <c r="J13" s="90"/>
      <c r="K13"/>
      <c r="L13"/>
      <c r="M13" s="21"/>
      <c r="N13" s="21"/>
      <c r="Q13" s="42"/>
      <c r="R13" s="42"/>
      <c r="S13" s="42"/>
    </row>
    <row r="14" spans="1:254" ht="15.95" customHeight="1" x14ac:dyDescent="0.2">
      <c r="A14" s="53"/>
      <c r="B14" s="53"/>
      <c r="C14" s="13">
        <v>0.06</v>
      </c>
      <c r="D14" s="14"/>
      <c r="G14" s="61" t="s">
        <v>43</v>
      </c>
      <c r="H14" s="90"/>
      <c r="I14" s="90"/>
      <c r="J14" s="90"/>
      <c r="K14"/>
      <c r="L14"/>
      <c r="M14" s="21"/>
      <c r="N14" s="21"/>
      <c r="Q14" s="42"/>
      <c r="R14" s="42"/>
      <c r="S14" s="42"/>
    </row>
    <row r="15" spans="1:254" ht="15.95" customHeight="1" x14ac:dyDescent="0.2">
      <c r="A15" s="53"/>
      <c r="B15" s="53"/>
      <c r="G15" s="61" t="s">
        <v>34</v>
      </c>
      <c r="H15" s="90"/>
      <c r="I15" s="90"/>
      <c r="J15" s="90"/>
      <c r="K15"/>
      <c r="L15"/>
      <c r="M15" s="21"/>
      <c r="N15" s="21"/>
      <c r="Q15" s="42"/>
      <c r="R15" s="42"/>
      <c r="S15" s="42"/>
      <c r="V15" s="66"/>
      <c r="W15" s="43"/>
    </row>
    <row r="16" spans="1:254" ht="15.95" customHeight="1" x14ac:dyDescent="0.2">
      <c r="A16" s="53"/>
      <c r="B16" s="53"/>
      <c r="Q16" s="42"/>
      <c r="R16" s="42"/>
      <c r="S16" s="42"/>
      <c r="V16" s="34"/>
      <c r="W16" s="44"/>
    </row>
    <row r="17" spans="1:60" s="19" customFormat="1" ht="15.95" hidden="1" customHeight="1" x14ac:dyDescent="0.2">
      <c r="A17" s="53"/>
      <c r="B17" s="53"/>
      <c r="E17" s="17"/>
      <c r="F17"/>
      <c r="G17"/>
      <c r="H17"/>
      <c r="I17"/>
      <c r="J17"/>
      <c r="K17"/>
      <c r="L17"/>
      <c r="M17"/>
      <c r="N17"/>
      <c r="O17" s="18"/>
      <c r="P17" s="47"/>
      <c r="Q17" s="42"/>
      <c r="R17" s="42"/>
      <c r="S17" s="42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</row>
    <row r="18" spans="1:60" s="19" customFormat="1" ht="6" customHeight="1" x14ac:dyDescent="0.2">
      <c r="A18" s="53"/>
      <c r="B18" s="53"/>
      <c r="C18" s="16"/>
      <c r="D18" s="16"/>
      <c r="E18" s="17"/>
      <c r="F18"/>
      <c r="G18"/>
      <c r="H18"/>
      <c r="I18"/>
      <c r="J18"/>
      <c r="K18"/>
      <c r="L18"/>
      <c r="M18"/>
      <c r="N18"/>
      <c r="O18" s="20"/>
      <c r="P18" s="47"/>
      <c r="Q18" s="42"/>
      <c r="R18" s="42"/>
      <c r="S18" s="42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</row>
    <row r="19" spans="1:60" ht="7.5" hidden="1" customHeight="1" x14ac:dyDescent="0.2">
      <c r="A19" s="53"/>
      <c r="B19" s="53"/>
      <c r="Q19" s="42"/>
      <c r="R19" s="42"/>
      <c r="S19" s="42"/>
    </row>
    <row r="20" spans="1:60" s="19" customFormat="1" ht="15.95" customHeight="1" x14ac:dyDescent="0.2">
      <c r="A20" s="50"/>
      <c r="B20" s="51" t="s">
        <v>25</v>
      </c>
      <c r="C20" s="16" t="s">
        <v>4</v>
      </c>
      <c r="D20" s="16" t="s">
        <v>9</v>
      </c>
      <c r="E20" s="17"/>
      <c r="F20" s="92" t="s">
        <v>16</v>
      </c>
      <c r="G20" s="92"/>
      <c r="H20" s="69" t="s">
        <v>7</v>
      </c>
      <c r="I20" s="69" t="s">
        <v>21</v>
      </c>
      <c r="J20" s="69" t="s">
        <v>17</v>
      </c>
      <c r="K20" s="92" t="s">
        <v>18</v>
      </c>
      <c r="L20" s="92"/>
      <c r="M20" s="69" t="s">
        <v>20</v>
      </c>
      <c r="N20" s="69" t="s">
        <v>22</v>
      </c>
      <c r="O20" s="18"/>
      <c r="P20" s="47"/>
      <c r="Q20" s="42"/>
      <c r="R20" s="42"/>
      <c r="S20" s="42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</row>
    <row r="21" spans="1:60" s="19" customFormat="1" ht="15.95" customHeight="1" x14ac:dyDescent="0.2">
      <c r="A21" s="50"/>
      <c r="B21" s="60" t="str">
        <f>"p1"</f>
        <v>p1</v>
      </c>
      <c r="C21" s="64">
        <v>0</v>
      </c>
      <c r="D21" s="64">
        <v>0</v>
      </c>
      <c r="E21" s="17"/>
      <c r="F21" s="97"/>
      <c r="G21" s="97"/>
      <c r="H21" s="70"/>
      <c r="I21" s="71">
        <v>0</v>
      </c>
      <c r="J21" s="71">
        <v>0</v>
      </c>
      <c r="K21" s="98">
        <v>0</v>
      </c>
      <c r="L21" s="98"/>
      <c r="M21" s="71">
        <v>0</v>
      </c>
      <c r="N21" s="72">
        <f>ROUND(oknTotalFee_1-oknCoPay_1-oknInsReim_1-oknPrice_1,2)</f>
        <v>0</v>
      </c>
      <c r="O21" s="22"/>
      <c r="P21" s="47"/>
      <c r="Q21" s="42"/>
      <c r="R21" s="42"/>
      <c r="S21" s="42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</row>
    <row r="22" spans="1:60" s="19" customFormat="1" ht="15.95" customHeight="1" x14ac:dyDescent="0.2">
      <c r="A22" s="50"/>
      <c r="B22" s="60" t="str">
        <f>"p2"</f>
        <v>p2</v>
      </c>
      <c r="C22" s="64">
        <v>0</v>
      </c>
      <c r="D22" s="64">
        <v>0</v>
      </c>
      <c r="E22" s="17"/>
      <c r="F22" s="87"/>
      <c r="G22" s="87"/>
      <c r="H22" s="73"/>
      <c r="I22" s="74">
        <v>0</v>
      </c>
      <c r="J22" s="74">
        <v>0</v>
      </c>
      <c r="K22" s="95">
        <v>0</v>
      </c>
      <c r="L22" s="95"/>
      <c r="M22" s="74">
        <v>0</v>
      </c>
      <c r="N22" s="75">
        <f>ROUND(oknTotalFee_2-oknCoPay_2-oknInsReim_2-oknPrice_2,2)</f>
        <v>0</v>
      </c>
      <c r="O22" s="23"/>
      <c r="P22" s="47"/>
      <c r="Q22" s="42"/>
      <c r="R22" s="42"/>
      <c r="S22" s="42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</row>
    <row r="23" spans="1:60" s="19" customFormat="1" ht="15.95" customHeight="1" x14ac:dyDescent="0.2">
      <c r="A23" s="50"/>
      <c r="B23" s="60" t="str">
        <f>"p3"</f>
        <v>p3</v>
      </c>
      <c r="C23" s="64">
        <v>0</v>
      </c>
      <c r="D23" s="64">
        <v>0</v>
      </c>
      <c r="E23" s="17"/>
      <c r="F23" s="91"/>
      <c r="G23" s="91"/>
      <c r="H23" s="38"/>
      <c r="I23" s="76">
        <v>0</v>
      </c>
      <c r="J23" s="76">
        <v>0</v>
      </c>
      <c r="K23" s="98">
        <v>0</v>
      </c>
      <c r="L23" s="98"/>
      <c r="M23" s="76">
        <v>0</v>
      </c>
      <c r="N23" s="77">
        <f>ROUND(oknTotalFee_3-oknCoPay_3-oknInsReim_3-oknPrice_3,2)</f>
        <v>0</v>
      </c>
      <c r="O23" s="23"/>
      <c r="P23" s="47"/>
      <c r="Q23" s="42"/>
      <c r="R23" s="42"/>
      <c r="S23" s="42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</row>
    <row r="24" spans="1:60" s="19" customFormat="1" ht="15.95" customHeight="1" x14ac:dyDescent="0.2">
      <c r="A24" s="50"/>
      <c r="B24" s="60" t="str">
        <f>"p4"</f>
        <v>p4</v>
      </c>
      <c r="C24" s="64">
        <v>0</v>
      </c>
      <c r="D24" s="64">
        <v>0</v>
      </c>
      <c r="E24" s="17"/>
      <c r="F24" s="87"/>
      <c r="G24" s="87"/>
      <c r="H24" s="73"/>
      <c r="I24" s="74">
        <v>0</v>
      </c>
      <c r="J24" s="74">
        <v>0</v>
      </c>
      <c r="K24" s="95">
        <v>0</v>
      </c>
      <c r="L24" s="95"/>
      <c r="M24" s="74">
        <v>0</v>
      </c>
      <c r="N24" s="75">
        <f>ROUND(oknTotalFee_4-oknCoPay_4-oknInsReim_4-oknPrice_4,2)</f>
        <v>0</v>
      </c>
      <c r="O24" s="23"/>
      <c r="P24" s="47"/>
      <c r="Q24" s="42"/>
      <c r="R24" s="42"/>
      <c r="S24" s="42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</row>
    <row r="25" spans="1:60" s="19" customFormat="1" ht="15.95" customHeight="1" x14ac:dyDescent="0.2">
      <c r="A25" s="50"/>
      <c r="B25" s="60" t="str">
        <f>"p5"</f>
        <v>p5</v>
      </c>
      <c r="C25" s="64">
        <v>0</v>
      </c>
      <c r="D25" s="64">
        <v>0</v>
      </c>
      <c r="E25" s="17"/>
      <c r="F25" s="91"/>
      <c r="G25" s="91"/>
      <c r="H25" s="38"/>
      <c r="I25" s="76">
        <v>0</v>
      </c>
      <c r="J25" s="76">
        <v>0</v>
      </c>
      <c r="K25" s="98">
        <v>0</v>
      </c>
      <c r="L25" s="98"/>
      <c r="M25" s="76">
        <v>0</v>
      </c>
      <c r="N25" s="77">
        <f>ROUND(oknTotalFee_5-oknCoPay_5-oknInsReim_5-oknPrice_5,2)</f>
        <v>0</v>
      </c>
      <c r="O25" s="23"/>
      <c r="P25" s="47"/>
      <c r="Q25" s="42"/>
      <c r="R25" s="42"/>
      <c r="S25" s="42"/>
      <c r="T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</row>
    <row r="26" spans="1:60" s="19" customFormat="1" ht="15.95" customHeight="1" x14ac:dyDescent="0.2">
      <c r="A26" s="50"/>
      <c r="B26" s="60" t="str">
        <f>"p6"</f>
        <v>p6</v>
      </c>
      <c r="C26" s="64">
        <v>0</v>
      </c>
      <c r="D26" s="64">
        <v>0</v>
      </c>
      <c r="E26" s="17"/>
      <c r="F26" s="87"/>
      <c r="G26" s="87"/>
      <c r="H26" s="73"/>
      <c r="I26" s="74">
        <v>0</v>
      </c>
      <c r="J26" s="74">
        <v>0</v>
      </c>
      <c r="K26" s="95">
        <v>0</v>
      </c>
      <c r="L26" s="95"/>
      <c r="M26" s="74">
        <v>0</v>
      </c>
      <c r="N26" s="75">
        <f>ROUND(oknTotalFee_6-oknCoPay_6-oknInsReim_6-oknPrice_6,2)</f>
        <v>0</v>
      </c>
      <c r="O26" s="23"/>
      <c r="P26" s="47"/>
      <c r="Q26" s="42"/>
      <c r="R26" s="42"/>
      <c r="S26" s="42"/>
      <c r="T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</row>
    <row r="27" spans="1:60" s="19" customFormat="1" ht="15.95" customHeight="1" x14ac:dyDescent="0.2">
      <c r="A27" s="50"/>
      <c r="B27" s="60" t="str">
        <f>"p7"</f>
        <v>p7</v>
      </c>
      <c r="C27" s="64">
        <v>0</v>
      </c>
      <c r="D27" s="64">
        <v>0</v>
      </c>
      <c r="E27" s="17"/>
      <c r="F27" s="91"/>
      <c r="G27" s="91"/>
      <c r="H27" s="38"/>
      <c r="I27" s="76">
        <v>0</v>
      </c>
      <c r="J27" s="76">
        <v>0</v>
      </c>
      <c r="K27" s="98">
        <v>0</v>
      </c>
      <c r="L27" s="98"/>
      <c r="M27" s="76">
        <v>0</v>
      </c>
      <c r="N27" s="77">
        <f>ROUND(oknTotalFee_7-oknCoPay_7-oknInsReim_7-oknPrice_7,2)</f>
        <v>0</v>
      </c>
      <c r="O27" s="23"/>
      <c r="P27" s="47"/>
      <c r="Q27" s="42"/>
      <c r="R27" s="42"/>
      <c r="S27" s="42"/>
      <c r="T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60" s="19" customFormat="1" ht="15.95" customHeight="1" x14ac:dyDescent="0.2">
      <c r="A28" s="50"/>
      <c r="B28" s="60" t="str">
        <f>"p8"</f>
        <v>p8</v>
      </c>
      <c r="C28" s="64">
        <v>0</v>
      </c>
      <c r="D28" s="64">
        <v>0</v>
      </c>
      <c r="E28" s="17"/>
      <c r="F28" s="87"/>
      <c r="G28" s="87"/>
      <c r="H28" s="73"/>
      <c r="I28" s="74">
        <v>0</v>
      </c>
      <c r="J28" s="74">
        <v>0</v>
      </c>
      <c r="K28" s="95">
        <v>0</v>
      </c>
      <c r="L28" s="95"/>
      <c r="M28" s="74">
        <v>0</v>
      </c>
      <c r="N28" s="75">
        <f>ROUND(oknTotalFee_8-oknCoPay_8-oknInsReim_8-oknPrice_8,2)</f>
        <v>0</v>
      </c>
      <c r="O28" s="23"/>
      <c r="P28" s="47"/>
      <c r="Q28" s="42"/>
      <c r="R28" s="42"/>
      <c r="S28" s="42"/>
      <c r="T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60" s="19" customFormat="1" ht="15.95" customHeight="1" x14ac:dyDescent="0.2">
      <c r="A29" s="50"/>
      <c r="B29" s="60" t="str">
        <f>"p9"</f>
        <v>p9</v>
      </c>
      <c r="C29" s="64">
        <v>0</v>
      </c>
      <c r="D29" s="64">
        <v>0</v>
      </c>
      <c r="E29" s="17"/>
      <c r="F29" s="91"/>
      <c r="G29" s="91"/>
      <c r="H29" s="38"/>
      <c r="I29" s="76">
        <v>0</v>
      </c>
      <c r="J29" s="76">
        <v>0</v>
      </c>
      <c r="K29" s="98">
        <v>0</v>
      </c>
      <c r="L29" s="98"/>
      <c r="M29" s="76">
        <v>0</v>
      </c>
      <c r="N29" s="77">
        <f>ROUND(oknTotalFee_9-oknCoPay_9-oknInsReim_9-oknPrice_9,2)</f>
        <v>0</v>
      </c>
      <c r="O29" s="23"/>
      <c r="P29" s="47"/>
      <c r="Q29" s="42"/>
      <c r="R29" s="42"/>
      <c r="S29" s="42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</row>
    <row r="30" spans="1:60" s="19" customFormat="1" ht="15.95" customHeight="1" x14ac:dyDescent="0.2">
      <c r="A30" s="50"/>
      <c r="B30" s="60" t="str">
        <f>"p10"</f>
        <v>p10</v>
      </c>
      <c r="C30" s="64">
        <v>0</v>
      </c>
      <c r="D30" s="64">
        <v>0</v>
      </c>
      <c r="E30" s="17"/>
      <c r="F30" s="87"/>
      <c r="G30" s="87"/>
      <c r="H30" s="73"/>
      <c r="I30" s="74">
        <v>0</v>
      </c>
      <c r="J30" s="74">
        <v>0</v>
      </c>
      <c r="K30" s="95">
        <v>0</v>
      </c>
      <c r="L30" s="95"/>
      <c r="M30" s="74">
        <v>0</v>
      </c>
      <c r="N30" s="75">
        <f>ROUND(oknTotalFee_10-oknCoPay_10-oknInsReim_10-oknPrice_10,2)</f>
        <v>0</v>
      </c>
      <c r="O30" s="23"/>
      <c r="P30" s="47"/>
      <c r="Q30" s="42"/>
      <c r="R30" s="42"/>
      <c r="S30" s="42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</row>
    <row r="31" spans="1:60" s="19" customFormat="1" ht="15.95" customHeight="1" x14ac:dyDescent="0.2">
      <c r="A31" s="50"/>
      <c r="B31" s="60" t="str">
        <f>"p11"</f>
        <v>p11</v>
      </c>
      <c r="C31" s="64">
        <v>0</v>
      </c>
      <c r="D31" s="64">
        <v>0</v>
      </c>
      <c r="E31" s="17"/>
      <c r="F31" s="91"/>
      <c r="G31" s="91"/>
      <c r="H31" s="38"/>
      <c r="I31" s="76">
        <v>0</v>
      </c>
      <c r="J31" s="76">
        <v>0</v>
      </c>
      <c r="K31" s="98">
        <v>0</v>
      </c>
      <c r="L31" s="98"/>
      <c r="M31" s="76">
        <v>0</v>
      </c>
      <c r="N31" s="77">
        <f>ROUND(oknTotalFee_11-oknCoPay_11-oknInsReim_11-oknPrice_11,2)</f>
        <v>0</v>
      </c>
      <c r="O31" s="23"/>
      <c r="P31" s="47"/>
      <c r="Q31" s="42"/>
      <c r="R31" s="42"/>
      <c r="S31" s="42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</row>
    <row r="32" spans="1:60" s="19" customFormat="1" ht="15.95" customHeight="1" x14ac:dyDescent="0.2">
      <c r="A32" s="50"/>
      <c r="B32" s="60" t="str">
        <f>"p12"</f>
        <v>p12</v>
      </c>
      <c r="C32" s="64">
        <v>0</v>
      </c>
      <c r="D32" s="64">
        <v>0</v>
      </c>
      <c r="E32" s="17"/>
      <c r="F32" s="87"/>
      <c r="G32" s="87"/>
      <c r="H32" s="73"/>
      <c r="I32" s="74">
        <v>0</v>
      </c>
      <c r="J32" s="74">
        <v>0</v>
      </c>
      <c r="K32" s="95">
        <v>0</v>
      </c>
      <c r="L32" s="95"/>
      <c r="M32" s="74">
        <v>0</v>
      </c>
      <c r="N32" s="75">
        <f>ROUND(oknTotalFee_12-oknCoPay_12-oknInsReim_12-oknPrice_12,2)</f>
        <v>0</v>
      </c>
      <c r="O32" s="23"/>
      <c r="P32" s="47"/>
      <c r="Q32" s="42"/>
      <c r="R32" s="42"/>
      <c r="S32" s="42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</row>
    <row r="33" spans="1:60" s="19" customFormat="1" ht="15.95" customHeight="1" x14ac:dyDescent="0.2">
      <c r="A33" s="50"/>
      <c r="B33" s="50"/>
      <c r="C33" s="21"/>
      <c r="D33" s="63">
        <f t="array" ref="D33">SUM(oknTaxable_1:oknTaxable_12*oknLineTotal_1:oknLineTotal_12)</f>
        <v>0</v>
      </c>
      <c r="E33" s="17"/>
      <c r="F33" s="36"/>
      <c r="G33" s="37"/>
      <c r="H33" s="38"/>
      <c r="I33" s="78">
        <f>SUM(oknTotalFee_1:oknTotalFee_12)</f>
        <v>0</v>
      </c>
      <c r="J33" s="78">
        <f>SUM(oknCoPay_1:oknCoPay_12)</f>
        <v>0</v>
      </c>
      <c r="K33" s="115">
        <f>SUM(oknInsReim_1:oknInsReim_12)</f>
        <v>0</v>
      </c>
      <c r="L33" s="116"/>
      <c r="M33" s="78">
        <f>SUM(oknPrice_1:oknPrice_12)</f>
        <v>0</v>
      </c>
      <c r="N33" s="79">
        <v>12</v>
      </c>
      <c r="O33" s="23"/>
      <c r="P33" s="47"/>
      <c r="Q33" s="42"/>
      <c r="R33" s="42"/>
      <c r="S33" s="42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</row>
    <row r="34" spans="1:60" s="19" customFormat="1" ht="15.95" hidden="1" customHeight="1" x14ac:dyDescent="0.2">
      <c r="A34" s="50"/>
      <c r="B34" s="50"/>
      <c r="C34" s="21"/>
      <c r="D34" s="63"/>
      <c r="E34" s="17"/>
      <c r="F34" s="36"/>
      <c r="G34" s="37"/>
      <c r="H34" s="38"/>
      <c r="I34" s="67"/>
      <c r="J34" s="67"/>
      <c r="K34" s="68"/>
      <c r="L34" s="16" t="s">
        <v>40</v>
      </c>
      <c r="M34" s="26">
        <v>0.08</v>
      </c>
      <c r="N34" s="39"/>
      <c r="O34" s="23"/>
      <c r="P34" s="47"/>
      <c r="Q34" s="42"/>
      <c r="R34" s="42"/>
      <c r="S34" s="42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</row>
    <row r="35" spans="1:60" s="19" customFormat="1" ht="15.95" customHeight="1" x14ac:dyDescent="0.2">
      <c r="A35" s="50"/>
      <c r="B35" s="50"/>
      <c r="C35" s="21">
        <v>0</v>
      </c>
      <c r="D35" s="21">
        <v>0</v>
      </c>
      <c r="E35" s="17"/>
      <c r="F35" s="24"/>
      <c r="G35" s="24"/>
      <c r="H35" s="24"/>
      <c r="I35" s="24"/>
      <c r="J35" s="24"/>
      <c r="K35" s="24"/>
      <c r="M35" s="27" t="s">
        <v>1</v>
      </c>
      <c r="N35" s="25">
        <f>SUM(N21:N32)</f>
        <v>0</v>
      </c>
      <c r="O35" s="23"/>
      <c r="P35" s="47"/>
      <c r="Q35" s="42"/>
      <c r="R35" s="42"/>
      <c r="S35" s="42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</row>
    <row r="36" spans="1:60" s="19" customFormat="1" ht="15.95" customHeight="1" x14ac:dyDescent="0.2">
      <c r="A36" s="50"/>
      <c r="B36" s="50"/>
      <c r="C36" s="21">
        <v>0</v>
      </c>
      <c r="D36" s="21">
        <v>0</v>
      </c>
      <c r="E36" s="17"/>
      <c r="F36" s="110" t="s">
        <v>44</v>
      </c>
      <c r="G36" s="110"/>
      <c r="H36" s="110"/>
      <c r="I36" s="110"/>
      <c r="J36" s="110"/>
      <c r="K36" s="110"/>
      <c r="L36" s="110"/>
      <c r="M36" s="110"/>
      <c r="N36" s="110"/>
      <c r="O36" s="23"/>
      <c r="P36" s="47"/>
      <c r="Q36" s="45"/>
      <c r="R36" s="45"/>
      <c r="S36" s="45"/>
      <c r="T36" s="44"/>
      <c r="U36" s="44"/>
      <c r="V36" s="44"/>
      <c r="W36" s="44"/>
      <c r="X36" s="44"/>
      <c r="Y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</row>
    <row r="37" spans="1:60" s="19" customFormat="1" ht="15.95" customHeight="1" x14ac:dyDescent="0.2">
      <c r="A37" s="50"/>
      <c r="B37" s="50"/>
      <c r="C37" s="21"/>
      <c r="D37" s="21"/>
      <c r="E37" s="17"/>
      <c r="F37" s="117" t="s">
        <v>45</v>
      </c>
      <c r="G37" s="117"/>
      <c r="H37" s="117"/>
      <c r="I37" s="117"/>
      <c r="J37" s="117"/>
      <c r="K37" s="117"/>
      <c r="L37" s="117"/>
      <c r="M37" s="117"/>
      <c r="N37" s="117"/>
      <c r="O37" s="23"/>
      <c r="P37" s="47"/>
      <c r="Q37" s="45"/>
      <c r="R37" s="45"/>
      <c r="S37" s="45"/>
      <c r="T37" s="44"/>
      <c r="U37" s="44"/>
      <c r="V37" s="44"/>
      <c r="W37" s="44"/>
      <c r="X37" s="44"/>
      <c r="Y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</row>
    <row r="38" spans="1:60" s="19" customFormat="1" ht="15.95" customHeight="1" thickBot="1" x14ac:dyDescent="0.25">
      <c r="A38" s="50"/>
      <c r="B38" s="50"/>
      <c r="C38" s="21"/>
      <c r="D38" s="21"/>
      <c r="E38" s="17"/>
      <c r="F38" s="80"/>
      <c r="G38" s="80"/>
      <c r="H38" s="80"/>
      <c r="I38" s="80"/>
      <c r="J38" s="80"/>
      <c r="K38" s="80"/>
      <c r="L38" s="80"/>
      <c r="M38" s="80"/>
      <c r="N38" s="80"/>
      <c r="O38" s="23"/>
      <c r="P38" s="47"/>
      <c r="Q38" s="45"/>
      <c r="R38" s="45"/>
      <c r="S38" s="45"/>
      <c r="T38" s="44"/>
      <c r="U38" s="44"/>
      <c r="V38" s="44"/>
      <c r="W38" s="44"/>
      <c r="X38" s="44"/>
      <c r="Y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</row>
    <row r="39" spans="1:60" s="19" customFormat="1" ht="30" customHeight="1" x14ac:dyDescent="0.2">
      <c r="A39" s="50"/>
      <c r="B39" s="50"/>
      <c r="C39" s="21"/>
      <c r="D39" s="21"/>
      <c r="E39" s="17"/>
      <c r="F39" s="111" t="s">
        <v>46</v>
      </c>
      <c r="G39" s="111"/>
      <c r="H39" s="111"/>
      <c r="I39" s="111"/>
      <c r="J39" s="111"/>
      <c r="K39" s="111"/>
      <c r="L39" s="111"/>
      <c r="M39" s="111"/>
      <c r="N39" s="111"/>
      <c r="O39" s="23"/>
      <c r="P39" s="47"/>
      <c r="Q39" s="45"/>
      <c r="R39" s="45"/>
      <c r="S39" s="45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</row>
    <row r="40" spans="1:60" s="19" customFormat="1" ht="15.95" customHeight="1" x14ac:dyDescent="0.2">
      <c r="A40" s="50"/>
      <c r="B40" s="50"/>
      <c r="C40" s="105" t="s">
        <v>24</v>
      </c>
      <c r="D40" s="105"/>
      <c r="E40" s="17"/>
      <c r="F40" s="81"/>
      <c r="G40" s="81"/>
      <c r="H40" s="81"/>
      <c r="I40" s="85"/>
      <c r="J40" s="81"/>
      <c r="K40" s="81"/>
      <c r="L40" s="81"/>
      <c r="M40" s="81"/>
      <c r="N40" s="81"/>
      <c r="O40" s="23"/>
      <c r="P40" s="47"/>
      <c r="Q40" s="45"/>
      <c r="R40" s="45"/>
      <c r="S40" s="45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</row>
    <row r="41" spans="1:60" s="19" customFormat="1" ht="15.95" customHeight="1" x14ac:dyDescent="0.2">
      <c r="A41" s="50"/>
      <c r="B41" s="50"/>
      <c r="C41" s="105"/>
      <c r="D41" s="105"/>
      <c r="E41" s="17"/>
      <c r="F41" s="81"/>
      <c r="G41" s="120" t="s">
        <v>47</v>
      </c>
      <c r="H41" s="120"/>
      <c r="I41" s="83">
        <f>oknWhoID</f>
        <v>0</v>
      </c>
      <c r="J41" s="86"/>
      <c r="K41" s="83"/>
      <c r="L41" s="85"/>
      <c r="M41" s="81"/>
      <c r="N41" s="85"/>
      <c r="O41" s="23"/>
      <c r="P41" s="47"/>
      <c r="Q41" s="45"/>
      <c r="R41" s="45"/>
      <c r="S41" s="45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</row>
    <row r="42" spans="1:60" s="19" customFormat="1" ht="15.95" customHeight="1" x14ac:dyDescent="0.2">
      <c r="A42" s="50"/>
      <c r="B42" s="50"/>
      <c r="C42" s="45" t="s">
        <v>5</v>
      </c>
      <c r="D42" s="62" t="e">
        <f>IF(oknCardHolder="",0,oknTotal)</f>
        <v>#NAME?</v>
      </c>
      <c r="E42"/>
      <c r="F42" s="81"/>
      <c r="G42" s="120" t="s">
        <v>50</v>
      </c>
      <c r="H42" s="120"/>
      <c r="I42" s="83">
        <f>oknInvoiceID</f>
        <v>0</v>
      </c>
      <c r="J42" s="83"/>
      <c r="K42" s="83"/>
      <c r="L42" s="81"/>
      <c r="M42" s="81"/>
      <c r="N42" s="81"/>
      <c r="O42" s="23"/>
      <c r="P42" s="47"/>
      <c r="Q42" s="45"/>
      <c r="R42" s="45"/>
      <c r="S42" s="45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</row>
    <row r="43" spans="1:60" s="19" customFormat="1" ht="15.95" customHeight="1" x14ac:dyDescent="0.2">
      <c r="A43" s="50"/>
      <c r="B43" s="50"/>
      <c r="C43" s="45" t="s">
        <v>23</v>
      </c>
      <c r="D43" s="62" t="e">
        <f>ROUND(oknTotal-oknPayments,2)</f>
        <v>#NAME?</v>
      </c>
      <c r="E43"/>
      <c r="F43" s="81"/>
      <c r="G43" s="121" t="s">
        <v>51</v>
      </c>
      <c r="H43" s="121"/>
      <c r="I43" s="83">
        <f>oknTotal</f>
        <v>0</v>
      </c>
      <c r="J43" s="83"/>
      <c r="K43" s="83"/>
      <c r="L43" s="81"/>
      <c r="M43" s="81"/>
      <c r="N43" s="81"/>
      <c r="O43" s="23"/>
      <c r="P43" s="47"/>
      <c r="Q43" s="45"/>
      <c r="R43" s="45"/>
      <c r="S43" s="45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</row>
    <row r="44" spans="1:60" s="19" customFormat="1" ht="15.95" customHeight="1" x14ac:dyDescent="0.2">
      <c r="A44" s="50"/>
      <c r="B44" s="50"/>
      <c r="C44" s="21"/>
      <c r="D44" s="21"/>
      <c r="E44"/>
      <c r="F44" s="81"/>
      <c r="G44" s="81"/>
      <c r="H44" s="81"/>
      <c r="I44" s="81"/>
      <c r="J44" s="81"/>
      <c r="K44" s="81"/>
      <c r="L44" s="81"/>
      <c r="M44" s="81"/>
      <c r="N44" s="81"/>
      <c r="O44" s="23"/>
      <c r="P44" s="47"/>
      <c r="Q44" s="45"/>
      <c r="R44" s="45"/>
      <c r="S44" s="45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</row>
    <row r="45" spans="1:60" s="19" customFormat="1" ht="15.95" customHeight="1" x14ac:dyDescent="0.2">
      <c r="A45" s="50"/>
      <c r="B45" s="50"/>
      <c r="C45" s="21" t="s">
        <v>35</v>
      </c>
      <c r="D45" s="65">
        <v>0</v>
      </c>
      <c r="E45"/>
      <c r="F45" s="81"/>
      <c r="G45" s="81"/>
      <c r="H45" s="82" t="s">
        <v>48</v>
      </c>
      <c r="I45" s="99"/>
      <c r="J45" s="99"/>
      <c r="K45" s="99"/>
      <c r="L45" s="84"/>
      <c r="M45" s="85"/>
      <c r="N45" s="81"/>
      <c r="O45" s="23"/>
      <c r="P45" s="47"/>
      <c r="Q45" s="45"/>
      <c r="R45" s="45"/>
      <c r="S45" s="45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</row>
    <row r="46" spans="1:60" s="19" customFormat="1" ht="15.95" customHeight="1" x14ac:dyDescent="0.2">
      <c r="A46" s="50"/>
      <c r="B46" s="50"/>
      <c r="C46" s="21" t="s">
        <v>36</v>
      </c>
      <c r="D46" s="65" t="b">
        <v>1</v>
      </c>
      <c r="E46"/>
      <c r="F46" s="81"/>
      <c r="G46" s="81"/>
      <c r="H46" s="81"/>
      <c r="I46" s="81"/>
      <c r="J46" s="81"/>
      <c r="K46" s="81"/>
      <c r="L46" s="81"/>
      <c r="M46" s="81"/>
      <c r="N46" s="81"/>
      <c r="O46" s="23"/>
      <c r="P46" s="47"/>
      <c r="Q46" s="45"/>
      <c r="R46" s="45"/>
      <c r="S46" s="45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</row>
    <row r="47" spans="1:60" s="19" customFormat="1" ht="15.95" customHeight="1" x14ac:dyDescent="0.2">
      <c r="A47" s="50"/>
      <c r="B47" s="50"/>
      <c r="C47" s="21" t="s">
        <v>37</v>
      </c>
      <c r="D47" s="65" t="b">
        <v>1</v>
      </c>
      <c r="E47"/>
      <c r="F47" s="118" t="s">
        <v>49</v>
      </c>
      <c r="G47" s="119"/>
      <c r="H47" s="119"/>
      <c r="I47" s="119"/>
      <c r="J47" s="119"/>
      <c r="K47" s="119"/>
      <c r="L47" s="119"/>
      <c r="M47" s="119"/>
      <c r="N47" s="119"/>
      <c r="O47" s="23"/>
      <c r="P47" s="47"/>
      <c r="Q47" s="45"/>
      <c r="R47" s="45"/>
      <c r="S47" s="45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</row>
    <row r="48" spans="1:60" s="19" customFormat="1" ht="15.95" customHeight="1" x14ac:dyDescent="0.2">
      <c r="A48" s="50"/>
      <c r="B48" s="50"/>
      <c r="C48" s="21" t="s">
        <v>38</v>
      </c>
      <c r="D48" s="65">
        <v>0</v>
      </c>
      <c r="E48" s="17"/>
      <c r="F48"/>
      <c r="G48"/>
      <c r="H48"/>
      <c r="I48"/>
      <c r="J48"/>
      <c r="K48"/>
      <c r="L48"/>
      <c r="M48"/>
      <c r="N48"/>
      <c r="O48" s="23"/>
      <c r="P48" s="47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</row>
    <row r="49" spans="1:60" ht="15.95" customHeight="1" x14ac:dyDescent="0.2">
      <c r="F49"/>
      <c r="G49"/>
      <c r="H49"/>
      <c r="I49"/>
      <c r="J49"/>
      <c r="K49"/>
      <c r="L49"/>
      <c r="M49"/>
      <c r="N49"/>
    </row>
    <row r="50" spans="1:60" s="31" customFormat="1" ht="15.95" customHeight="1" x14ac:dyDescent="0.2">
      <c r="A50" s="52"/>
      <c r="B50" s="52"/>
      <c r="C50" s="29"/>
      <c r="D50" s="29"/>
      <c r="E50" s="15"/>
      <c r="F50" s="94" t="s">
        <v>19</v>
      </c>
      <c r="G50" s="94"/>
      <c r="H50" s="94"/>
      <c r="I50" s="94"/>
      <c r="J50" s="94"/>
      <c r="K50" s="94"/>
      <c r="L50" s="94"/>
      <c r="M50" s="94"/>
      <c r="N50" s="94"/>
      <c r="O50" s="32"/>
      <c r="P50" s="48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</row>
    <row r="51" spans="1:60" s="31" customFormat="1" x14ac:dyDescent="0.2">
      <c r="A51" s="52"/>
      <c r="B51" s="52"/>
      <c r="C51" s="29"/>
      <c r="D51" s="29"/>
      <c r="E51" s="15"/>
      <c r="F51" s="35"/>
      <c r="G51" s="35"/>
      <c r="H51" s="35"/>
      <c r="I51" s="35"/>
      <c r="J51" s="35"/>
      <c r="K51" s="35"/>
      <c r="L51" s="35"/>
      <c r="M51" s="35"/>
      <c r="N51" s="35"/>
      <c r="O51" s="32"/>
      <c r="P51" s="48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</row>
    <row r="52" spans="1:60" s="31" customFormat="1" hidden="1" x14ac:dyDescent="0.2">
      <c r="A52" s="52"/>
      <c r="B52" s="52"/>
      <c r="C52" s="29"/>
      <c r="D52" s="29"/>
      <c r="E52" s="15"/>
      <c r="F52" s="35"/>
      <c r="G52" s="35"/>
      <c r="H52" s="35"/>
      <c r="I52" s="35"/>
      <c r="J52" s="35"/>
      <c r="K52" s="35"/>
      <c r="L52" s="35"/>
      <c r="M52" s="35"/>
      <c r="N52" s="35"/>
      <c r="O52" s="32"/>
      <c r="P52" s="48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</row>
    <row r="53" spans="1:60" s="31" customFormat="1" hidden="1" x14ac:dyDescent="0.2">
      <c r="A53" s="52"/>
      <c r="B53" s="52"/>
      <c r="C53" s="29"/>
      <c r="D53" s="29"/>
      <c r="E53" s="15"/>
      <c r="F53" s="35"/>
      <c r="G53" s="35"/>
      <c r="H53" s="35"/>
      <c r="I53" s="35"/>
      <c r="J53" s="35"/>
      <c r="K53" s="35"/>
      <c r="L53" s="35"/>
      <c r="M53" s="35"/>
      <c r="N53" s="35"/>
      <c r="O53" s="32"/>
      <c r="P53" s="48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</row>
    <row r="54" spans="1:60" s="31" customFormat="1" hidden="1" x14ac:dyDescent="0.2">
      <c r="A54" s="52"/>
      <c r="B54" s="52"/>
      <c r="C54" s="29"/>
      <c r="D54" s="29"/>
      <c r="E54" s="15"/>
      <c r="F54" s="35"/>
      <c r="G54" s="35"/>
      <c r="H54" s="35"/>
      <c r="I54" s="35"/>
      <c r="J54" s="35"/>
      <c r="K54" s="35"/>
      <c r="L54" s="35"/>
      <c r="M54" s="35"/>
      <c r="N54" s="35"/>
      <c r="O54" s="32"/>
      <c r="P54" s="48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</row>
    <row r="55" spans="1:60" s="31" customFormat="1" hidden="1" x14ac:dyDescent="0.2">
      <c r="A55" s="52"/>
      <c r="B55" s="52"/>
      <c r="C55" s="29"/>
      <c r="D55" s="29"/>
      <c r="E55" s="15"/>
      <c r="F55" s="35"/>
      <c r="G55" s="35"/>
      <c r="H55" s="35"/>
      <c r="I55" s="35"/>
      <c r="J55" s="35"/>
      <c r="K55" s="35"/>
      <c r="L55" s="35"/>
      <c r="M55" s="35"/>
      <c r="N55" s="35"/>
      <c r="O55" s="32"/>
      <c r="P55" s="48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</row>
    <row r="56" spans="1:60" s="31" customFormat="1" hidden="1" x14ac:dyDescent="0.2">
      <c r="A56" s="52"/>
      <c r="B56" s="52"/>
      <c r="C56" s="29"/>
      <c r="D56" s="29"/>
      <c r="E56" s="15"/>
      <c r="F56" s="35"/>
      <c r="G56" s="35"/>
      <c r="H56" s="35"/>
      <c r="I56" s="35"/>
      <c r="J56" s="35"/>
      <c r="K56" s="35"/>
      <c r="L56" s="35"/>
      <c r="M56" s="35"/>
      <c r="N56" s="35"/>
      <c r="O56" s="32"/>
      <c r="P56" s="48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</row>
    <row r="57" spans="1:60" s="31" customFormat="1" hidden="1" x14ac:dyDescent="0.2">
      <c r="A57" s="52"/>
      <c r="B57" s="52"/>
      <c r="C57" s="29"/>
      <c r="D57" s="29"/>
      <c r="E57" s="15"/>
      <c r="F57" s="35"/>
      <c r="G57" s="35"/>
      <c r="H57" s="35"/>
      <c r="I57" s="35"/>
      <c r="J57" s="35"/>
      <c r="K57" s="35"/>
      <c r="L57" s="35"/>
      <c r="M57" s="35"/>
      <c r="N57" s="35"/>
      <c r="O57" s="32"/>
      <c r="P57" s="48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</row>
    <row r="58" spans="1:60" s="31" customFormat="1" hidden="1" x14ac:dyDescent="0.2">
      <c r="A58" s="52"/>
      <c r="B58" s="52"/>
      <c r="C58" s="29"/>
      <c r="D58" s="29"/>
      <c r="E58" s="15"/>
      <c r="F58" s="35"/>
      <c r="G58" s="35"/>
      <c r="H58" s="35"/>
      <c r="I58" s="35"/>
      <c r="J58" s="35"/>
      <c r="K58" s="35"/>
      <c r="L58" s="35"/>
      <c r="M58" s="35"/>
      <c r="N58" s="35"/>
      <c r="O58" s="32"/>
      <c r="P58" s="48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</row>
    <row r="59" spans="1:60" s="31" customFormat="1" hidden="1" x14ac:dyDescent="0.2">
      <c r="A59" s="52"/>
      <c r="B59" s="52"/>
      <c r="C59" s="29"/>
      <c r="D59" s="29"/>
      <c r="E59" s="15"/>
      <c r="F59" s="35"/>
      <c r="G59" s="35"/>
      <c r="H59" s="35"/>
      <c r="I59" s="35"/>
      <c r="J59" s="35"/>
      <c r="K59" s="35"/>
      <c r="L59" s="35"/>
      <c r="M59" s="35"/>
      <c r="N59" s="35"/>
      <c r="O59" s="32"/>
      <c r="P59" s="48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</row>
    <row r="60" spans="1:60" s="31" customFormat="1" hidden="1" x14ac:dyDescent="0.2">
      <c r="A60" s="52"/>
      <c r="B60" s="52"/>
      <c r="C60" s="29"/>
      <c r="D60" s="29"/>
      <c r="E60" s="15"/>
      <c r="F60" s="35"/>
      <c r="G60" s="35"/>
      <c r="H60" s="35"/>
      <c r="I60" s="35"/>
      <c r="J60" s="35"/>
      <c r="K60" s="35"/>
      <c r="L60" s="35"/>
      <c r="M60" s="35"/>
      <c r="N60" s="35"/>
      <c r="O60" s="32"/>
      <c r="P60" s="48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</row>
    <row r="61" spans="1:60" hidden="1" x14ac:dyDescent="0.2">
      <c r="M61" s="27"/>
    </row>
    <row r="62" spans="1:60" hidden="1" x14ac:dyDescent="0.2">
      <c r="F62" s="28" t="s">
        <v>14</v>
      </c>
      <c r="N62" s="31"/>
    </row>
    <row r="63" spans="1:60" hidden="1" x14ac:dyDescent="0.2">
      <c r="F63" s="103" t="s">
        <v>11</v>
      </c>
      <c r="G63" s="104"/>
      <c r="H63" s="40" t="s">
        <v>1</v>
      </c>
      <c r="I63" s="40" t="s">
        <v>15</v>
      </c>
      <c r="J63" s="40" t="s">
        <v>13</v>
      </c>
      <c r="K63" s="112" t="s">
        <v>12</v>
      </c>
      <c r="L63" s="113"/>
      <c r="M63" s="114"/>
    </row>
    <row r="64" spans="1:60" x14ac:dyDescent="0.2">
      <c r="F64" s="33"/>
      <c r="G64" s="33"/>
      <c r="H64" s="34"/>
      <c r="I64" s="34"/>
      <c r="J64" s="34"/>
      <c r="K64" s="34"/>
      <c r="L64" s="34"/>
      <c r="M64" s="34"/>
      <c r="N64" s="41"/>
    </row>
    <row r="65" spans="6:14" x14ac:dyDescent="0.2">
      <c r="F65" s="33"/>
      <c r="G65" s="33"/>
      <c r="H65" s="34"/>
      <c r="I65" s="34"/>
      <c r="J65" s="34"/>
      <c r="K65" s="34"/>
      <c r="L65" s="34"/>
      <c r="M65" s="34"/>
      <c r="N65" s="41"/>
    </row>
    <row r="66" spans="6:14" x14ac:dyDescent="0.2">
      <c r="F66" s="33"/>
      <c r="G66" s="33"/>
      <c r="H66" s="34"/>
      <c r="I66" s="34"/>
      <c r="J66" s="34"/>
      <c r="K66" s="34"/>
      <c r="L66" s="34"/>
      <c r="M66" s="34"/>
      <c r="N66" s="41"/>
    </row>
    <row r="69" spans="6:14" x14ac:dyDescent="0.2">
      <c r="F69" s="30"/>
      <c r="G69" s="30"/>
      <c r="H69" s="30"/>
      <c r="I69" s="30"/>
      <c r="J69" s="30"/>
      <c r="K69" s="30"/>
      <c r="L69" s="31"/>
      <c r="M69" s="31"/>
    </row>
    <row r="945" spans="1:1" hidden="1" x14ac:dyDescent="0.2">
      <c r="A945" s="54" t="s">
        <v>29</v>
      </c>
    </row>
    <row r="970" spans="1:1" hidden="1" x14ac:dyDescent="0.2">
      <c r="A970" s="54" t="s">
        <v>30</v>
      </c>
    </row>
    <row r="981" spans="1:1" hidden="1" x14ac:dyDescent="0.2">
      <c r="A981" s="54" t="s">
        <v>29</v>
      </c>
    </row>
  </sheetData>
  <sheetProtection selectLockedCells="1"/>
  <dataConsolidate/>
  <mergeCells count="56">
    <mergeCell ref="K63:M63"/>
    <mergeCell ref="K25:L25"/>
    <mergeCell ref="K26:L26"/>
    <mergeCell ref="K30:L30"/>
    <mergeCell ref="K31:L31"/>
    <mergeCell ref="K33:L33"/>
    <mergeCell ref="F37:N37"/>
    <mergeCell ref="F47:N47"/>
    <mergeCell ref="G41:H41"/>
    <mergeCell ref="G42:H42"/>
    <mergeCell ref="G43:H43"/>
    <mergeCell ref="F32:G32"/>
    <mergeCell ref="K32:L32"/>
    <mergeCell ref="K28:L28"/>
    <mergeCell ref="F29:G29"/>
    <mergeCell ref="K29:L29"/>
    <mergeCell ref="A3:B3"/>
    <mergeCell ref="A4:B4"/>
    <mergeCell ref="A5:B5"/>
    <mergeCell ref="A6:B6"/>
    <mergeCell ref="F63:G63"/>
    <mergeCell ref="F25:G25"/>
    <mergeCell ref="F27:G27"/>
    <mergeCell ref="C40:D41"/>
    <mergeCell ref="F30:G30"/>
    <mergeCell ref="F31:G31"/>
    <mergeCell ref="F3:N3"/>
    <mergeCell ref="F4:I4"/>
    <mergeCell ref="J4:N4"/>
    <mergeCell ref="F5:N5"/>
    <mergeCell ref="F36:N36"/>
    <mergeCell ref="F39:N39"/>
    <mergeCell ref="M10:N10"/>
    <mergeCell ref="F50:N50"/>
    <mergeCell ref="K22:L22"/>
    <mergeCell ref="F24:G24"/>
    <mergeCell ref="K24:L24"/>
    <mergeCell ref="K20:L20"/>
    <mergeCell ref="H10:J10"/>
    <mergeCell ref="M11:N11"/>
    <mergeCell ref="F21:G21"/>
    <mergeCell ref="K21:L21"/>
    <mergeCell ref="H12:J12"/>
    <mergeCell ref="H14:J14"/>
    <mergeCell ref="H15:J15"/>
    <mergeCell ref="I45:K45"/>
    <mergeCell ref="K27:L27"/>
    <mergeCell ref="K23:L23"/>
    <mergeCell ref="F28:G28"/>
    <mergeCell ref="F26:G26"/>
    <mergeCell ref="H11:J11"/>
    <mergeCell ref="H9:J9"/>
    <mergeCell ref="H13:J13"/>
    <mergeCell ref="F22:G22"/>
    <mergeCell ref="F23:G23"/>
    <mergeCell ref="F20:G20"/>
  </mergeCells>
  <phoneticPr fontId="2" type="noConversion"/>
  <dataValidations count="7">
    <dataValidation type="date" allowBlank="1" showErrorMessage="1" errorTitle="Invalid Input" error="Please enter a valid date." sqref="M10 V15" xr:uid="{00000000-0002-0000-0000-000001000000}">
      <formula1>36526</formula1>
      <formula2>402132</formula2>
    </dataValidation>
    <dataValidation type="textLength" allowBlank="1" showInputMessage="1" showErrorMessage="1" errorTitle="Invalid Input" error="Max characters allowed: 60" sqref="M12:N13 H12:J13 H10:J10" xr:uid="{00000000-0002-0000-0000-000002000000}">
      <formula1>0</formula1>
      <formula2>60</formula2>
    </dataValidation>
    <dataValidation type="textLength" operator="lessThanOrEqual" allowBlank="1" showInputMessage="1" showErrorMessage="1" errorTitle="Invalid Input" error="Max characters allowed: 100" sqref="H21:J34" xr:uid="{00000000-0002-0000-0000-000003000000}">
      <formula1>100</formula1>
    </dataValidation>
    <dataValidation type="decimal" operator="lessThanOrEqual" allowBlank="1" showInputMessage="1" showErrorMessage="1" errorTitle="Invalid Input" error="Please enter a valid numeric_x000a_value." sqref="M34 L31 K21:K34 M21:M34 L27 L29 L25 L21 L23" xr:uid="{00000000-0002-0000-0000-000004000000}">
      <formula1>999999999.99</formula1>
    </dataValidation>
    <dataValidation type="textLength" allowBlank="1" showInputMessage="1" showErrorMessage="1" sqref="M11 H9 V16:W16 M14:N15 H14:J15 F21:F34" xr:uid="{00000000-0002-0000-0000-000005000000}">
      <formula1>1</formula1>
      <formula2>30</formula2>
    </dataValidation>
    <dataValidation type="textLength" allowBlank="1" showInputMessage="1" showErrorMessage="1" sqref="W15:X15" xr:uid="{00000000-0002-0000-0000-000006000000}">
      <formula1>1</formula1>
      <formula2>50</formula2>
    </dataValidation>
    <dataValidation type="textLength" allowBlank="1" showInputMessage="1" showErrorMessage="1" errorTitle="Invalid Input" error="Max characters allowed: 60" sqref="H11:J11" xr:uid="{00000000-0002-0000-0000-000008000000}">
      <formula1>0</formula1>
      <formula2>255</formula2>
    </dataValidation>
  </dataValidations>
  <hyperlinks>
    <hyperlink ref="A945" r:id="rId1" tooltip="Medical Billing Form (1)" display="http://www.invoicingtemplate.com/medicalinvoicetemplate1.html" xr:uid="{00000000-0004-0000-0000-000003000000}"/>
    <hyperlink ref="A981" r:id="rId2" tooltip="Medical Billing Form (1)" display="http://www.invoicingtemplate.com/medicalinvoicetemplate1.html" xr:uid="{00000000-0004-0000-0000-000004000000}"/>
    <hyperlink ref="IT1" r:id="rId3" tooltip="Medical Invoice Template (1)" display="http://www.invoicingtemplate.com/medicalinvoicetemplate1.html" xr:uid="{00000000-0004-0000-0000-000005000000}"/>
    <hyperlink ref="A970" r:id="rId4" tooltip="Medical Billing Form (1)" display="http://www.invoicingtemplate.com/medicalinvoicetemplate1.html" xr:uid="{00000000-0004-0000-0000-000006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5"/>
  <headerFooter alignWithMargins="0"/>
  <rowBreaks count="1" manualBreakCount="1">
    <brk id="52" min="5" max="13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175</vt:i4>
      </vt:variant>
    </vt:vector>
  </HeadingPairs>
  <TitlesOfParts>
    <vt:vector size="176" baseType="lpstr">
      <vt:lpstr>Invoice</vt:lpstr>
      <vt:lpstr>oknAdjSum</vt:lpstr>
      <vt:lpstr>oknBalanceDue</vt:lpstr>
      <vt:lpstr>oknChk1</vt:lpstr>
      <vt:lpstr>oknChk2</vt:lpstr>
      <vt:lpstr>oknCompanyAddress</vt:lpstr>
      <vt:lpstr>oknCompanyCityStateZip</vt:lpstr>
      <vt:lpstr>oknCompanyContact</vt:lpstr>
      <vt:lpstr>oknCompanyName</vt:lpstr>
      <vt:lpstr>oknCoPay_1</vt:lpstr>
      <vt:lpstr>oknCoPay_10</vt:lpstr>
      <vt:lpstr>oknCoPay_11</vt:lpstr>
      <vt:lpstr>oknCoPay_12</vt:lpstr>
      <vt:lpstr>oknCoPay_2</vt:lpstr>
      <vt:lpstr>oknCoPay_3</vt:lpstr>
      <vt:lpstr>oknCoPay_4</vt:lpstr>
      <vt:lpstr>oknCoPay_5</vt:lpstr>
      <vt:lpstr>oknCoPay_6</vt:lpstr>
      <vt:lpstr>oknCoPay_7</vt:lpstr>
      <vt:lpstr>oknCoPay_8</vt:lpstr>
      <vt:lpstr>oknCoPay_9</vt:lpstr>
      <vt:lpstr>oknCoPaySum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oknCVV2</vt:lpstr>
      <vt:lpstr>oknDatabaseName</vt:lpstr>
      <vt:lpstr>oknDateOfService_1</vt:lpstr>
      <vt:lpstr>oknDateOfService_10</vt:lpstr>
      <vt:lpstr>oknDateOfService_11</vt:lpstr>
      <vt:lpstr>oknDateOfService_12</vt:lpstr>
      <vt:lpstr>oknDateOfService_2</vt:lpstr>
      <vt:lpstr>oknDateOfService_3</vt:lpstr>
      <vt:lpstr>oknDateOfService_4</vt:lpstr>
      <vt:lpstr>oknDateOfService_5</vt:lpstr>
      <vt:lpstr>oknDateOfService_6</vt:lpstr>
      <vt:lpstr>oknDateOfService_7</vt:lpstr>
      <vt:lpstr>oknDateOfService_8</vt:lpstr>
      <vt:lpstr>oknDateOfService_9</vt:lpstr>
      <vt:lpstr>oknInsReim_1</vt:lpstr>
      <vt:lpstr>oknInsReim_10</vt:lpstr>
      <vt:lpstr>oknInsReim_11</vt:lpstr>
      <vt:lpstr>oknInsReim_12</vt:lpstr>
      <vt:lpstr>oknInsReim_2</vt:lpstr>
      <vt:lpstr>oknInsReim_3</vt:lpstr>
      <vt:lpstr>oknInsReim_4</vt:lpstr>
      <vt:lpstr>oknInsReim_5</vt:lpstr>
      <vt:lpstr>oknInsReim_6</vt:lpstr>
      <vt:lpstr>oknInsReim_7</vt:lpstr>
      <vt:lpstr>oknInsReim_8</vt:lpstr>
      <vt:lpstr>oknInsReim_9</vt:lpstr>
      <vt:lpstr>oknInsReimSum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oknOrderID</vt:lpstr>
      <vt:lpstr>oknPaymentAmex</vt:lpstr>
      <vt:lpstr>oknPaymentAmount</vt:lpstr>
      <vt:lpstr>oknPaymentCheck</vt:lpstr>
      <vt:lpstr>oknPaymentCheckNumber</vt:lpstr>
      <vt:lpstr>oknPaymentCreatedDate</vt:lpstr>
      <vt:lpstr>oknPaymentDetail</vt:lpstr>
      <vt:lpstr>oknPaymentDiscover</vt:lpstr>
      <vt:lpstr>oknPaymentMasterCard</vt:lpstr>
      <vt:lpstr>oknPaymentPaymentTerm</vt:lpstr>
      <vt:lpstr>oknPayments</vt:lpstr>
      <vt:lpstr>oknPaymentTotalApplied</vt:lpstr>
      <vt:lpstr>oknPaymentTypeAmex</vt:lpstr>
      <vt:lpstr>oknPaymentTypeCheck</vt:lpstr>
      <vt:lpstr>oknPaymentTypeMasterCard</vt:lpstr>
      <vt:lpstr>oknPaymentTypeVisa</vt:lpstr>
      <vt:lpstr>oknPaymentVisa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oknQuantity_2</vt:lpstr>
      <vt:lpstr>oknQuantity_3</vt:lpstr>
      <vt:lpstr>oknShipZipPostcode</vt:lpstr>
      <vt:lpstr>oknStatus</vt:lpstr>
      <vt:lpstr>oknTax1Name</vt:lpstr>
      <vt:lpstr>oknTax1Rate</vt:lpstr>
      <vt:lpstr>oknTax1RateDefault</vt:lpstr>
      <vt:lpstr>oknTax2IsAppliedToTax1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oknTotalFee_1</vt:lpstr>
      <vt:lpstr>oknTotalFee_10</vt:lpstr>
      <vt:lpstr>oknTotalFee_11</vt:lpstr>
      <vt:lpstr>oknTotalFee_12</vt:lpstr>
      <vt:lpstr>oknTotalFee_2</vt:lpstr>
      <vt:lpstr>oknTotalFee_3</vt:lpstr>
      <vt:lpstr>oknTotalFee_4</vt:lpstr>
      <vt:lpstr>oknTotalFee_5</vt:lpstr>
      <vt:lpstr>oknTotalFee_6</vt:lpstr>
      <vt:lpstr>oknTotalFee_7</vt:lpstr>
      <vt:lpstr>oknTotalFee_8</vt:lpstr>
      <vt:lpstr>oknTotalFee_9</vt:lpstr>
      <vt:lpstr>oknTotalFeeSum</vt:lpstr>
      <vt:lpstr>oknWhoAddress</vt:lpstr>
      <vt:lpstr>oknWhoCityStateZip</vt:lpstr>
      <vt:lpstr>oknWhoEmail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Medical Invoice Template (1)</dc:title>
  <dc:subject>"Medical Invoice Template (1)" summary: &lt;strong&gt;Medical Invoice Template&lt;/strong&gt; is a &lt;strong&gt;medical records bill form&lt;/strong&gt; that offers a free blank medical invoicing form and helps you create hospital bills and medical invoices with an intuitive layout.</dc:subject>
  <dc:creator>https://www.invoicingtemplate.com/</dc:creator>
  <cp:keywords/>
  <dc:description>https://www.invoicingtemplate.com/medicalinvoicetemplate1.html</dc:description>
  <cp:lastModifiedBy>james</cp:lastModifiedBy>
  <cp:lastPrinted>2019-05-13T03:08:15Z</cp:lastPrinted>
  <dcterms:created xsi:type="dcterms:W3CDTF">2000-07-27T22:24:14Z</dcterms:created>
  <dcterms:modified xsi:type="dcterms:W3CDTF">2020-04-28T02:56:01Z</dcterms:modified>
  <cp:category>Medical Invoice Template (1), Medical Billing Form (1)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159, Lancaster, California</vt:lpwstr>
  </property>
</Properties>
</file>