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m001\"/>
    </mc:Choice>
  </mc:AlternateContent>
  <xr:revisionPtr revIDLastSave="0" documentId="13_ncr:1_{ABE5AA62-EC76-4493-987A-2B3577346775}" xr6:coauthVersionLast="45" xr6:coauthVersionMax="45" xr10:uidLastSave="{00000000-0000-0000-0000-000000000000}"/>
  <bookViews>
    <workbookView xWindow="-120" yWindow="-120" windowWidth="29040" windowHeight="15840" tabRatio="819" xr2:uid="{00000000-000D-0000-FFFF-FFFF00000000}"/>
  </bookViews>
  <sheets>
    <sheet name="Invoice" sheetId="1" r:id="rId1"/>
  </sheets>
  <definedNames>
    <definedName name="oknATTN">Invoice!$G$13</definedName>
    <definedName name="oknBalanceDue">Invoice!$AI$34</definedName>
    <definedName name="oknCheckNO">Invoice!$H$47</definedName>
    <definedName name="oknCOM_1">Invoice!$AF$20</definedName>
    <definedName name="oknCOM_10">Invoice!$AF$29</definedName>
    <definedName name="oknCOM_11">Invoice!$AF$30</definedName>
    <definedName name="oknCOM_12">Invoice!$AF$31</definedName>
    <definedName name="oknCOM_13">Invoice!$AF$32</definedName>
    <definedName name="oknCOM_14">Invoice!$AF$33</definedName>
    <definedName name="oknCOM_15">Invoice!$AF$34</definedName>
    <definedName name="oknCOM_16">Invoice!$AF$35</definedName>
    <definedName name="oknCOM_17">Invoice!$AF$36</definedName>
    <definedName name="oknCOM_18">Invoice!$AF$37</definedName>
    <definedName name="oknCOM_19">Invoice!$AF$38</definedName>
    <definedName name="oknCOM_2">Invoice!$AF$21</definedName>
    <definedName name="oknCOM_20">Invoice!$AF$39</definedName>
    <definedName name="oknCOM_21">Invoice!$AF$40</definedName>
    <definedName name="oknCOM_22">Invoice!$AF$41</definedName>
    <definedName name="oknCOM_23">Invoice!$AF$42</definedName>
    <definedName name="oknCOM_24">Invoice!$AF$43</definedName>
    <definedName name="oknCOM_25">Invoice!$AF$44</definedName>
    <definedName name="oknCOM_26">Invoice!$AF$45</definedName>
    <definedName name="oknCOM_3">Invoice!$AF$22</definedName>
    <definedName name="oknCOM_4">Invoice!$AF$23</definedName>
    <definedName name="oknCOM_5">Invoice!$AF$24</definedName>
    <definedName name="oknCOM_6">Invoice!$AF$25</definedName>
    <definedName name="oknCOM_7">Invoice!$AF$26</definedName>
    <definedName name="oknCOM_8">Invoice!$AF$27</definedName>
    <definedName name="oknCOM_9">Invoice!$AF$28</definedName>
    <definedName name="oknCompanyAddress">Invoice!$H$4</definedName>
    <definedName name="oknCompanyCityStateZip">Invoice!$H$5</definedName>
    <definedName name="oknCompanyContact">Invoice!$H$6</definedName>
    <definedName name="oknCompanyName">Invoice!$H$3</definedName>
    <definedName name="oknCost_1">Invoice!$D$20</definedName>
    <definedName name="oknCost_10">Invoice!$D$29</definedName>
    <definedName name="oknCost_11">Invoice!$D$30</definedName>
    <definedName name="oknCost_12">Invoice!$D$31</definedName>
    <definedName name="oknCost_13">Invoice!$D$32</definedName>
    <definedName name="oknCost_14">Invoice!$D$33</definedName>
    <definedName name="oknCost_15">Invoice!$D$34</definedName>
    <definedName name="oknCost_16">Invoice!$D$35</definedName>
    <definedName name="oknCost_17">Invoice!$D$36</definedName>
    <definedName name="oknCost_18">Invoice!$D$37</definedName>
    <definedName name="oknCost_19">Invoice!$D$38</definedName>
    <definedName name="oknCost_2">Invoice!$D$21</definedName>
    <definedName name="oknCost_20">Invoice!$D$39</definedName>
    <definedName name="oknCost_21">Invoice!$D$40</definedName>
    <definedName name="oknCost_22">Invoice!$D$41</definedName>
    <definedName name="oknCost_23">Invoice!$D$42</definedName>
    <definedName name="oknCost_24">Invoice!$D$43</definedName>
    <definedName name="oknCost_25">Invoice!$D$44</definedName>
    <definedName name="oknCost_26">Invoice!$D$45</definedName>
    <definedName name="oknCost_27">Invoice!$D$46</definedName>
    <definedName name="oknCost_28">Invoice!$D$47</definedName>
    <definedName name="oknCost_3">Invoice!$D$22</definedName>
    <definedName name="oknCost_4">Invoice!$D$23</definedName>
    <definedName name="oknCost_5">Invoice!$D$24</definedName>
    <definedName name="oknCost_6">Invoice!$D$25</definedName>
    <definedName name="oknCost_7">Invoice!$D$26</definedName>
    <definedName name="oknCost_8">Invoice!$D$27</definedName>
    <definedName name="oknCost_9">Invoice!$D$28</definedName>
    <definedName name="oknCsBalanceDue">#REF!</definedName>
    <definedName name="oknCsDateFrom">#REF!</definedName>
    <definedName name="oknCsDateTo">#REF!</definedName>
    <definedName name="oknCsDueDate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InvoiceDate">#REF!</definedName>
    <definedName name="oknCsInvoiceID">#REF!</definedName>
    <definedName name="oknCsOrderID">#REF!</definedName>
    <definedName name="oknCsPayments">#REF!</definedName>
    <definedName name="oknCsPaymentTerm">#REF!</definedName>
    <definedName name="oknCsSalesRepName">#REF!</definedName>
    <definedName name="oknCsShippingCost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CsSubtotal">#REF!</definedName>
    <definedName name="oknCsTax1">#REF!</definedName>
    <definedName name="oknCsTax2">#REF!</definedName>
    <definedName name="oknCsTotal">#REF!</definedName>
    <definedName name="oknD1_1">Invoice!$H$20</definedName>
    <definedName name="oknD1_10">Invoice!$H$29</definedName>
    <definedName name="oknD1_11">Invoice!$H$30</definedName>
    <definedName name="oknD1_12">Invoice!$H$31</definedName>
    <definedName name="oknD1_13">Invoice!$H$32</definedName>
    <definedName name="oknD1_14">Invoice!$H$33</definedName>
    <definedName name="oknD1_15">Invoice!$H$34</definedName>
    <definedName name="oknD1_16">Invoice!$H$35</definedName>
    <definedName name="oknD1_17">Invoice!$H$36</definedName>
    <definedName name="oknD1_18">Invoice!$H$37</definedName>
    <definedName name="oknD1_19">Invoice!$H$38</definedName>
    <definedName name="oknD1_2">Invoice!$H$21</definedName>
    <definedName name="oknD1_20">Invoice!$H$39</definedName>
    <definedName name="oknD1_21">Invoice!$H$40</definedName>
    <definedName name="oknD1_22">Invoice!$H$41</definedName>
    <definedName name="oknD1_23">Invoice!$H$42</definedName>
    <definedName name="oknD1_24">Invoice!$H$43</definedName>
    <definedName name="oknD1_25">Invoice!$H$44</definedName>
    <definedName name="oknD1_26">Invoice!$H$45</definedName>
    <definedName name="oknD1_3">Invoice!$H$22</definedName>
    <definedName name="oknD1_4">Invoice!$H$23</definedName>
    <definedName name="oknD1_5">Invoice!$H$24</definedName>
    <definedName name="oknD1_6">Invoice!$H$25</definedName>
    <definedName name="oknD1_7">Invoice!$H$26</definedName>
    <definedName name="oknD1_8">Invoice!$H$27</definedName>
    <definedName name="oknD1_9">Invoice!$H$28</definedName>
    <definedName name="oknD2_1">Invoice!$I$20</definedName>
    <definedName name="oknD2_10">Invoice!$I$29</definedName>
    <definedName name="oknD2_11">Invoice!$I$30</definedName>
    <definedName name="oknD2_12">Invoice!$I$31</definedName>
    <definedName name="oknD2_13">Invoice!$I$32</definedName>
    <definedName name="oknD2_14">Invoice!$I$33</definedName>
    <definedName name="oknD2_15">Invoice!$I$34</definedName>
    <definedName name="oknD2_16">Invoice!$I$35</definedName>
    <definedName name="oknD2_17">Invoice!$I$36</definedName>
    <definedName name="oknD2_18">Invoice!$I$37</definedName>
    <definedName name="oknD2_19">Invoice!$I$38</definedName>
    <definedName name="oknD2_2">Invoice!$I$21</definedName>
    <definedName name="oknD2_20">Invoice!$I$39</definedName>
    <definedName name="oknD2_21">Invoice!$I$40</definedName>
    <definedName name="oknD2_22">Invoice!$I$41</definedName>
    <definedName name="oknD2_23">Invoice!$I$42</definedName>
    <definedName name="oknD2_24">Invoice!$I$43</definedName>
    <definedName name="oknD2_25">Invoice!$I$44</definedName>
    <definedName name="oknD2_26">Invoice!$I$45</definedName>
    <definedName name="oknD2_3">Invoice!$I$22</definedName>
    <definedName name="oknD2_4">Invoice!$I$23</definedName>
    <definedName name="oknD2_5">Invoice!$I$24</definedName>
    <definedName name="oknD2_6">Invoice!$I$25</definedName>
    <definedName name="oknD2_7">Invoice!$I$26</definedName>
    <definedName name="oknD2_8">Invoice!$I$27</definedName>
    <definedName name="oknD2_9">Invoice!$I$28</definedName>
    <definedName name="oknD3_1">Invoice!$J$20</definedName>
    <definedName name="oknD3_10">Invoice!$J$29</definedName>
    <definedName name="oknD3_11">Invoice!$J$30</definedName>
    <definedName name="oknD3_12">Invoice!$J$31</definedName>
    <definedName name="oknD3_13">Invoice!$J$32</definedName>
    <definedName name="oknD3_14">Invoice!$J$33</definedName>
    <definedName name="oknD3_15">Invoice!$J$34</definedName>
    <definedName name="oknD3_16">Invoice!$J$35</definedName>
    <definedName name="oknD3_17">Invoice!$J$36</definedName>
    <definedName name="oknD3_18">Invoice!$J$37</definedName>
    <definedName name="oknD3_19">Invoice!$J$38</definedName>
    <definedName name="oknD3_2">Invoice!$J$21</definedName>
    <definedName name="oknD3_20">Invoice!$J$39</definedName>
    <definedName name="oknD3_21">Invoice!$J$40</definedName>
    <definedName name="oknD3_22">Invoice!$J$41</definedName>
    <definedName name="oknD3_23">Invoice!$J$42</definedName>
    <definedName name="oknD3_24">Invoice!$J$43</definedName>
    <definedName name="oknD3_25">Invoice!$J$44</definedName>
    <definedName name="oknD3_26">Invoice!$J$45</definedName>
    <definedName name="oknD3_3">Invoice!$J$22</definedName>
    <definedName name="oknD3_4">Invoice!$J$23</definedName>
    <definedName name="oknD3_5">Invoice!$J$24</definedName>
    <definedName name="oknD3_6">Invoice!$J$25</definedName>
    <definedName name="oknD3_7">Invoice!$J$26</definedName>
    <definedName name="oknD3_8">Invoice!$J$27</definedName>
    <definedName name="oknD3_9">Invoice!$J$28</definedName>
    <definedName name="oknD4_1">Invoice!$K$20</definedName>
    <definedName name="oknD4_10">Invoice!$K$29</definedName>
    <definedName name="oknD4_11">Invoice!$K$30</definedName>
    <definedName name="oknD4_12">Invoice!$K$31</definedName>
    <definedName name="oknD4_13">Invoice!$K$32</definedName>
    <definedName name="oknD4_14">Invoice!$K$33</definedName>
    <definedName name="oknD4_15">Invoice!$K$34</definedName>
    <definedName name="oknD4_16">Invoice!$K$35</definedName>
    <definedName name="oknD4_17">Invoice!$K$36</definedName>
    <definedName name="oknD4_18">Invoice!$K$37</definedName>
    <definedName name="oknD4_19">Invoice!$K$38</definedName>
    <definedName name="oknD4_2">Invoice!$K$21</definedName>
    <definedName name="oknD4_20">Invoice!$K$39</definedName>
    <definedName name="oknD4_21">Invoice!$K$40</definedName>
    <definedName name="oknD4_22">Invoice!$K$41</definedName>
    <definedName name="oknD4_23">Invoice!$K$42</definedName>
    <definedName name="oknD4_24">Invoice!$K$43</definedName>
    <definedName name="oknD4_25">Invoice!$K$44</definedName>
    <definedName name="oknD4_26">Invoice!$K$45</definedName>
    <definedName name="oknD4_3">Invoice!$K$22</definedName>
    <definedName name="oknD4_4">Invoice!$K$23</definedName>
    <definedName name="oknD4_5">Invoice!$K$24</definedName>
    <definedName name="oknD4_6">Invoice!$K$25</definedName>
    <definedName name="oknD4_7">Invoice!$K$26</definedName>
    <definedName name="oknD4_8">Invoice!$K$27</definedName>
    <definedName name="oknD4_9">Invoice!$K$28</definedName>
    <definedName name="oknD5_1">Invoice!$L$20</definedName>
    <definedName name="oknD5_10">Invoice!$L$29</definedName>
    <definedName name="oknD5_11">Invoice!$L$30</definedName>
    <definedName name="oknD5_12">Invoice!$L$31</definedName>
    <definedName name="oknD5_13">Invoice!$L$32</definedName>
    <definedName name="oknD5_14">Invoice!$L$33</definedName>
    <definedName name="oknD5_15">Invoice!$L$34</definedName>
    <definedName name="oknD5_16">Invoice!$L$35</definedName>
    <definedName name="oknD5_17">Invoice!$L$36</definedName>
    <definedName name="oknD5_18">Invoice!$L$37</definedName>
    <definedName name="oknD5_19">Invoice!$L$38</definedName>
    <definedName name="oknD5_2">Invoice!$L$21</definedName>
    <definedName name="oknD5_20">Invoice!$L$39</definedName>
    <definedName name="oknD5_21">Invoice!$L$40</definedName>
    <definedName name="oknD5_22">Invoice!$L$41</definedName>
    <definedName name="oknD5_23">Invoice!$L$42</definedName>
    <definedName name="oknD5_24">Invoice!$L$43</definedName>
    <definedName name="oknD5_25">Invoice!$L$44</definedName>
    <definedName name="oknD5_26">Invoice!$L$45</definedName>
    <definedName name="oknD5_3">Invoice!$L$22</definedName>
    <definedName name="oknD5_4">Invoice!$L$23</definedName>
    <definedName name="oknD5_5">Invoice!$L$24</definedName>
    <definedName name="oknD5_6">Invoice!$L$25</definedName>
    <definedName name="oknD5_7">Invoice!$L$26</definedName>
    <definedName name="oknD5_8">Invoice!$L$27</definedName>
    <definedName name="oknD5_9">Invoice!$L$28</definedName>
    <definedName name="oknD6_1">Invoice!$M$20</definedName>
    <definedName name="oknD6_10">Invoice!$M$29</definedName>
    <definedName name="oknD6_11">Invoice!$M$30</definedName>
    <definedName name="oknD6_12">Invoice!$M$31</definedName>
    <definedName name="oknD6_13">Invoice!$M$32</definedName>
    <definedName name="oknD6_14">Invoice!$M$33</definedName>
    <definedName name="oknD6_15">Invoice!$M$34</definedName>
    <definedName name="oknD6_16">Invoice!$M$35</definedName>
    <definedName name="oknD6_17">Invoice!$M$36</definedName>
    <definedName name="oknD6_18">Invoice!$M$37</definedName>
    <definedName name="oknD6_19">Invoice!$M$38</definedName>
    <definedName name="oknD6_2">Invoice!$M$21</definedName>
    <definedName name="oknD6_20">Invoice!$M$39</definedName>
    <definedName name="oknD6_21">Invoice!$M$40</definedName>
    <definedName name="oknD6_22">Invoice!$M$41</definedName>
    <definedName name="oknD6_23">Invoice!$M$42</definedName>
    <definedName name="oknD6_24">Invoice!$M$43</definedName>
    <definedName name="oknD6_25">Invoice!$M$44</definedName>
    <definedName name="oknD6_26">Invoice!$M$45</definedName>
    <definedName name="oknD6_3">Invoice!$M$22</definedName>
    <definedName name="oknD6_4">Invoice!$M$23</definedName>
    <definedName name="oknD6_5">Invoice!$M$24</definedName>
    <definedName name="oknD6_6">Invoice!$M$25</definedName>
    <definedName name="oknD6_7">Invoice!$M$26</definedName>
    <definedName name="oknD6_8">Invoice!$M$27</definedName>
    <definedName name="oknD6_9">Invoice!$M$28</definedName>
    <definedName name="oknD7_1">Invoice!$N$20</definedName>
    <definedName name="oknD7_10">Invoice!$N$29</definedName>
    <definedName name="oknD7_11">Invoice!$N$30</definedName>
    <definedName name="oknD7_12">Invoice!$N$31</definedName>
    <definedName name="oknD7_13">Invoice!$N$32</definedName>
    <definedName name="oknD7_14">Invoice!$N$33</definedName>
    <definedName name="oknD7_15">Invoice!$N$34</definedName>
    <definedName name="oknD7_16">Invoice!$N$35</definedName>
    <definedName name="oknD7_17">Invoice!$N$36</definedName>
    <definedName name="oknD7_18">Invoice!$N$37</definedName>
    <definedName name="oknD7_19">Invoice!$N$38</definedName>
    <definedName name="oknD7_2">Invoice!$N$21</definedName>
    <definedName name="oknD7_20">Invoice!$N$39</definedName>
    <definedName name="oknD7_21">Invoice!$N$40</definedName>
    <definedName name="oknD7_22">Invoice!$N$41</definedName>
    <definedName name="oknD7_23">Invoice!$N$42</definedName>
    <definedName name="oknD7_24">Invoice!$N$43</definedName>
    <definedName name="oknD7_25">Invoice!$N$44</definedName>
    <definedName name="oknD7_26">Invoice!$N$45</definedName>
    <definedName name="oknD7_3">Invoice!$N$22</definedName>
    <definedName name="oknD7_4">Invoice!$N$23</definedName>
    <definedName name="oknD7_5">Invoice!$N$24</definedName>
    <definedName name="oknD7_6">Invoice!$N$25</definedName>
    <definedName name="oknD7_7">Invoice!$N$26</definedName>
    <definedName name="oknD7_8">Invoice!$N$27</definedName>
    <definedName name="oknD7_9">Invoice!$N$28</definedName>
    <definedName name="oknDatabaseName">Invoice!$A$4</definedName>
    <definedName name="oknDateRec">Invoice!$H$48</definedName>
    <definedName name="oknDay1">Invoice!$H$19</definedName>
    <definedName name="oknDay2">Invoice!$I$19</definedName>
    <definedName name="oknDay3">Invoice!$J$19</definedName>
    <definedName name="oknDay4">Invoice!$K$19</definedName>
    <definedName name="oknDay5">Invoice!$L$19</definedName>
    <definedName name="oknDay6">Invoice!$M$19</definedName>
    <definedName name="oknDay7">Invoice!$N$19</definedName>
    <definedName name="oknDueDate">Invoice!$P$14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Invoice!$P$10</definedName>
    <definedName name="oknInvoiceID">Invoice!$P$12</definedName>
    <definedName name="oknJobContact">Invoice!$J$17</definedName>
    <definedName name="oknJobLocation">Invoice!$F$17</definedName>
    <definedName name="oknLineTotal_1">Invoice!$Q$20</definedName>
    <definedName name="oknLineTotal_10">Invoice!$Q$29</definedName>
    <definedName name="oknLineTotal_11">Invoice!$Q$30</definedName>
    <definedName name="oknLineTotal_12">Invoice!$Q$31</definedName>
    <definedName name="oknLineTotal_13">Invoice!$Q$32</definedName>
    <definedName name="oknLineTotal_14">Invoice!$Q$33</definedName>
    <definedName name="oknLineTotal_15">Invoice!$Q$34</definedName>
    <definedName name="oknLineTotal_16">Invoice!$Q$35</definedName>
    <definedName name="oknLineTotal_17">Invoice!$Q$36</definedName>
    <definedName name="oknLineTotal_18">Invoice!$Q$37</definedName>
    <definedName name="oknLineTotal_19">Invoice!$Q$38</definedName>
    <definedName name="oknLineTotal_2">Invoice!$Q$21</definedName>
    <definedName name="oknLineTotal_20">Invoice!$Q$39</definedName>
    <definedName name="oknLineTotal_21">Invoice!$Q$40</definedName>
    <definedName name="oknLineTotal_22">Invoice!$Q$41</definedName>
    <definedName name="oknLineTotal_23">Invoice!$Q$42</definedName>
    <definedName name="oknLineTotal_24">Invoice!$Q$43</definedName>
    <definedName name="oknLineTotal_25">Invoice!$Q$44</definedName>
    <definedName name="oknLineTotal_26">Invoice!$Q$45</definedName>
    <definedName name="oknLineTotal_27">Invoice!#REF!</definedName>
    <definedName name="oknLineTotal_28">Invoice!#REF!</definedName>
    <definedName name="oknLineTotal_3">Invoice!$Q$22</definedName>
    <definedName name="oknLineTotal_4">Invoice!$Q$23</definedName>
    <definedName name="oknLineTotal_5">Invoice!$Q$24</definedName>
    <definedName name="oknLineTotal_6">Invoice!$Q$25</definedName>
    <definedName name="oknLineTotal_7">Invoice!$Q$26</definedName>
    <definedName name="oknLineTotal_8">Invoice!$Q$27</definedName>
    <definedName name="oknLineTotal_9">Invoice!$Q$28</definedName>
    <definedName name="oknLineTotalTaxable">Invoice!$D$48</definedName>
    <definedName name="oknMisc">Invoice!$M$17</definedName>
    <definedName name="oknOrderID">Invoice!$AI$29</definedName>
    <definedName name="oknPayments">Invoice!$AI$33</definedName>
    <definedName name="oknPaymentTerm">Invoice!#REF!</definedName>
    <definedName name="oknPayout">Invoice!$H$49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Invoice!$P$20</definedName>
    <definedName name="oknPrice_10">Invoice!$P$29</definedName>
    <definedName name="oknPrice_11">Invoice!$P$30</definedName>
    <definedName name="oknPrice_12">Invoice!$P$31</definedName>
    <definedName name="oknPrice_13">Invoice!$P$32</definedName>
    <definedName name="oknPrice_14">Invoice!$P$33</definedName>
    <definedName name="oknPrice_15">Invoice!$P$34</definedName>
    <definedName name="oknPrice_16">Invoice!$P$35</definedName>
    <definedName name="oknPrice_17">Invoice!$P$36</definedName>
    <definedName name="oknPrice_18">Invoice!$P$37</definedName>
    <definedName name="oknPrice_19">Invoice!$P$38</definedName>
    <definedName name="oknPrice_2">Invoice!$P$21</definedName>
    <definedName name="oknPrice_20">Invoice!$P$39</definedName>
    <definedName name="oknPrice_21">Invoice!$P$40</definedName>
    <definedName name="oknPrice_22">Invoice!$P$41</definedName>
    <definedName name="oknPrice_23">Invoice!$P$42</definedName>
    <definedName name="oknPrice_24">Invoice!$P$43</definedName>
    <definedName name="oknPrice_25">Invoice!$P$44</definedName>
    <definedName name="oknPrice_26">Invoice!$P$45</definedName>
    <definedName name="oknPrice_3">Invoice!$P$22</definedName>
    <definedName name="oknPrice_4">Invoice!$P$23</definedName>
    <definedName name="oknPrice_5">Invoice!$P$24</definedName>
    <definedName name="oknPrice_6">Invoice!$P$25</definedName>
    <definedName name="oknPrice_7">Invoice!$P$26</definedName>
    <definedName name="oknPrice_8">Invoice!$P$27</definedName>
    <definedName name="oknPrice_9">Invoice!$P$28</definedName>
    <definedName name="oknPrInvoiceID">#REF!</definedName>
    <definedName name="oknPrNotes">#REF!</definedName>
    <definedName name="oknProductID_1">Invoice!$B$20</definedName>
    <definedName name="oknProductID_10">Invoice!$B$29</definedName>
    <definedName name="oknProductID_11">Invoice!$B$30</definedName>
    <definedName name="oknProductID_12">Invoice!$B$31</definedName>
    <definedName name="oknProductID_13">Invoice!$B$32</definedName>
    <definedName name="oknProductID_14">Invoice!$B$33</definedName>
    <definedName name="oknProductID_15">Invoice!$B$34</definedName>
    <definedName name="oknProductID_16">Invoice!$B$35</definedName>
    <definedName name="oknProductID_17">Invoice!$B$36</definedName>
    <definedName name="oknProductID_18">Invoice!$B$37</definedName>
    <definedName name="oknProductID_19">Invoice!$B$38</definedName>
    <definedName name="oknProductID_2">Invoice!$B$21</definedName>
    <definedName name="oknProductID_20">Invoice!$B$39</definedName>
    <definedName name="oknProductID_21">Invoice!$B$40</definedName>
    <definedName name="oknProductID_22">Invoice!$B$41</definedName>
    <definedName name="oknProductID_23">Invoice!$B$42</definedName>
    <definedName name="oknProductID_24">Invoice!$B$43</definedName>
    <definedName name="oknProductID_25">Invoice!$B$44</definedName>
    <definedName name="oknProductID_26">Invoice!$B$45</definedName>
    <definedName name="oknProductID_27">Invoice!#REF!</definedName>
    <definedName name="oknProductID_28">Invoice!#REF!</definedName>
    <definedName name="oknProductID_3">Invoice!$B$22</definedName>
    <definedName name="oknProductID_4">Invoice!$B$23</definedName>
    <definedName name="oknProductID_5">Invoice!$B$24</definedName>
    <definedName name="oknProductID_6">Invoice!$B$25</definedName>
    <definedName name="oknProductID_7">Invoice!$B$26</definedName>
    <definedName name="oknProductID_8">Invoice!$B$27</definedName>
    <definedName name="oknProductID_9">Invoice!$B$28</definedName>
    <definedName name="oknProductName_1">Invoice!$F$20</definedName>
    <definedName name="oknProductName_10">Invoice!$F$29</definedName>
    <definedName name="oknProductName_11">Invoice!$F$30</definedName>
    <definedName name="oknProductName_12">Invoice!$F$31</definedName>
    <definedName name="oknProductName_13">Invoice!$F$32</definedName>
    <definedName name="oknProductName_14">Invoice!$F$33</definedName>
    <definedName name="oknProductName_15">Invoice!$F$34</definedName>
    <definedName name="oknProductName_16">Invoice!$F$35</definedName>
    <definedName name="oknProductName_17">Invoice!$F$36</definedName>
    <definedName name="oknProductName_18">Invoice!$F$37</definedName>
    <definedName name="oknProductName_19">Invoice!$F$38</definedName>
    <definedName name="oknProductName_2">Invoice!$F$21</definedName>
    <definedName name="oknProductName_20">Invoice!$F$39</definedName>
    <definedName name="oknProductName_21">Invoice!$F$40</definedName>
    <definedName name="oknProductName_22">Invoice!$F$41</definedName>
    <definedName name="oknProductName_23">Invoice!$F$42</definedName>
    <definedName name="oknProductName_24">Invoice!$F$43</definedName>
    <definedName name="oknProductName_25">Invoice!$F$44</definedName>
    <definedName name="oknProductName_26">Invoice!$F$45</definedName>
    <definedName name="oknProductName_27">Invoice!#REF!</definedName>
    <definedName name="oknProductName_28">Invoice!#REF!</definedName>
    <definedName name="oknProductName_3">Invoice!$F$22</definedName>
    <definedName name="oknProductName_4">Invoice!$F$23</definedName>
    <definedName name="oknProductName_5">Invoice!$F$24</definedName>
    <definedName name="oknProductName_6">Invoice!$F$25</definedName>
    <definedName name="oknProductName_7">Invoice!$F$26</definedName>
    <definedName name="oknProductName_8">Invoice!$F$27</definedName>
    <definedName name="oknProductName_9">Invoice!$F$28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Invoice!$O$20</definedName>
    <definedName name="oknQuantity_10">Invoice!$O$29</definedName>
    <definedName name="oknQuantity_11">Invoice!$O$30</definedName>
    <definedName name="oknQuantity_12">Invoice!$O$31</definedName>
    <definedName name="oknQuantity_13">Invoice!$O$32</definedName>
    <definedName name="oknQuantity_14">Invoice!$O$33</definedName>
    <definedName name="oknQuantity_15">Invoice!$O$34</definedName>
    <definedName name="oknQuantity_16">Invoice!$O$35</definedName>
    <definedName name="oknQuantity_17">Invoice!$O$36</definedName>
    <definedName name="oknQuantity_18">Invoice!$O$37</definedName>
    <definedName name="oknQuantity_19">Invoice!$O$38</definedName>
    <definedName name="oknQuantity_2">Invoice!$O$21</definedName>
    <definedName name="oknQuantity_20">Invoice!$O$39</definedName>
    <definedName name="oknQuantity_21">Invoice!$O$40</definedName>
    <definedName name="oknQuantity_22">Invoice!$O$41</definedName>
    <definedName name="oknQuantity_23">Invoice!$O$42</definedName>
    <definedName name="oknQuantity_24">Invoice!$O$43</definedName>
    <definedName name="oknQuantity_25">Invoice!$O$44</definedName>
    <definedName name="oknQuantity_26">Invoice!$O$45</definedName>
    <definedName name="oknQuantity_27">Invoice!#REF!</definedName>
    <definedName name="oknQuantity_28">Invoice!#REF!</definedName>
    <definedName name="oknQuantity_3">Invoice!$O$22</definedName>
    <definedName name="oknQuantity_4">Invoice!$O$23</definedName>
    <definedName name="oknQuantity_5">Invoice!$O$24</definedName>
    <definedName name="oknQuantity_6">Invoice!$O$25</definedName>
    <definedName name="oknQuantity_7">Invoice!$O$26</definedName>
    <definedName name="oknQuantity_8">Invoice!$O$27</definedName>
    <definedName name="oknQuantity_9">Invoice!$O$28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M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pTaxable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Invoice!#REF!</definedName>
    <definedName name="oknSavingInvoiceClearWorksheet" hidden="1">#REF!</definedName>
    <definedName name="oknSavingInvoicePromptForPayment" hidden="1">#REF!</definedName>
    <definedName name="oknShipDate">Invoice!#REF!</definedName>
    <definedName name="oknShippingCost">Invoice!$Q$47</definedName>
    <definedName name="oknShipVia">Invoice!#REF!</definedName>
    <definedName name="oknStatus">Invoice!$A$6</definedName>
    <definedName name="oknSubTotal">Invoice!$Q$46</definedName>
    <definedName name="oknTax1">Invoice!$AI$31</definedName>
    <definedName name="oknTax1Name">Invoice!$AI$30</definedName>
    <definedName name="oknTax1Rate">Invoice!#REF!</definedName>
    <definedName name="oknTax1RateDefault" hidden="1">Invoice!$C$17</definedName>
    <definedName name="oknTax2">Invoice!$AI$32</definedName>
    <definedName name="oknTax2IsAppliedToTax1" hidden="1">Invoice!$C$13</definedName>
    <definedName name="oknTax2Name">Invoice!#REF!</definedName>
    <definedName name="oknTax2Rate">Invoice!#REF!</definedName>
    <definedName name="oknTax2RateDefault" hidden="1">Invoice!$C$18</definedName>
    <definedName name="oknTaxable_1">Invoice!$C$20</definedName>
    <definedName name="oknTaxable_10">Invoice!$C$29</definedName>
    <definedName name="oknTaxable_11">Invoice!$C$30</definedName>
    <definedName name="oknTaxable_12">Invoice!$C$31</definedName>
    <definedName name="oknTaxable_13">Invoice!$C$32</definedName>
    <definedName name="oknTaxable_14">Invoice!$C$33</definedName>
    <definedName name="oknTaxable_15">Invoice!$C$34</definedName>
    <definedName name="oknTaxable_16">Invoice!$C$35</definedName>
    <definedName name="oknTaxable_17">Invoice!$C$36</definedName>
    <definedName name="oknTaxable_18">Invoice!$C$37</definedName>
    <definedName name="oknTaxable_19">Invoice!$C$38</definedName>
    <definedName name="oknTaxable_2">Invoice!$C$21</definedName>
    <definedName name="oknTaxable_20">Invoice!$C$39</definedName>
    <definedName name="oknTaxable_21">Invoice!$C$40</definedName>
    <definedName name="oknTaxable_22">Invoice!$C$41</definedName>
    <definedName name="oknTaxable_23">Invoice!$C$42</definedName>
    <definedName name="oknTaxable_24">Invoice!$C$43</definedName>
    <definedName name="oknTaxable_25">Invoice!$C$44</definedName>
    <definedName name="oknTaxable_26">Invoice!$C$45</definedName>
    <definedName name="oknTaxable_27">Invoice!$C$46</definedName>
    <definedName name="oknTaxable_28">Invoice!$C$47</definedName>
    <definedName name="oknTaxable_3">Invoice!$C$22</definedName>
    <definedName name="oknTaxable_4">Invoice!$C$23</definedName>
    <definedName name="oknTaxable_5">Invoice!$C$24</definedName>
    <definedName name="oknTaxable_6">Invoice!$C$25</definedName>
    <definedName name="oknTaxable_7">Invoice!$C$26</definedName>
    <definedName name="oknTaxable_8">Invoice!$C$27</definedName>
    <definedName name="oknTaxable_9">Invoice!$C$28</definedName>
    <definedName name="oknTaxTotalIncludingShippingCost" hidden="1">Invoice!$C$14</definedName>
    <definedName name="oknTaxType" hidden="1">Invoice!$C$12</definedName>
    <definedName name="oknTotal">Invoice!$Q$48</definedName>
    <definedName name="oknWhoAddress">Invoice!$G$11</definedName>
    <definedName name="oknWhoCityStateZip">Invoice!$G$12</definedName>
    <definedName name="oknWhoID">Invoice!$A$10</definedName>
    <definedName name="oknWhoName">Invoice!$G$10</definedName>
    <definedName name="oknWhoPhone">Invoice!$W$11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Invoice!$E$2:$Q$50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1" l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I31" i="1"/>
  <c r="AI32" i="1"/>
  <c r="D48" i="1" a="1"/>
  <c r="D48" i="1" s="1"/>
  <c r="Q47" i="1" l="1"/>
  <c r="Q46" i="1"/>
  <c r="Q48" i="1" l="1"/>
  <c r="AI34" i="1" s="1"/>
</calcChain>
</file>

<file path=xl/sharedStrings.xml><?xml version="1.0" encoding="utf-8"?>
<sst xmlns="http://schemas.openxmlformats.org/spreadsheetml/2006/main" count="56" uniqueCount="54">
  <si>
    <t>Taxable</t>
    <phoneticPr fontId="2" type="noConversion"/>
  </si>
  <si>
    <t>TaxSystem</t>
    <phoneticPr fontId="2" type="noConversion"/>
  </si>
  <si>
    <t>SUBTOTAL</t>
  </si>
  <si>
    <t>Current Database</t>
  </si>
  <si>
    <t>Invoice Status</t>
  </si>
  <si>
    <t>cost</t>
    <phoneticPr fontId="2" type="noConversion"/>
  </si>
  <si>
    <t>Date</t>
  </si>
  <si>
    <t>Invoice #</t>
  </si>
  <si>
    <t>Total</t>
  </si>
  <si>
    <t>Sales Tax</t>
  </si>
  <si>
    <t>Op#</t>
  </si>
  <si>
    <t>Tot. Hrs</t>
  </si>
  <si>
    <t>Hr Rate</t>
  </si>
  <si>
    <t>TOTAL AMOUNT DUE</t>
  </si>
  <si>
    <t>Office Use Only:</t>
  </si>
  <si>
    <t>Check No:</t>
  </si>
  <si>
    <t>Date Rec'd:</t>
  </si>
  <si>
    <t>Payout:</t>
  </si>
  <si>
    <t>Job Location</t>
  </si>
  <si>
    <t>Job Contact</t>
  </si>
  <si>
    <t>Misc. Information</t>
  </si>
  <si>
    <t>Attn:</t>
  </si>
  <si>
    <t>tax1name</t>
    <phoneticPr fontId="2" type="noConversion"/>
  </si>
  <si>
    <t>tax1</t>
    <phoneticPr fontId="2" type="noConversion"/>
  </si>
  <si>
    <t>tax2</t>
    <phoneticPr fontId="2" type="noConversion"/>
  </si>
  <si>
    <t>payments</t>
    <phoneticPr fontId="2" type="noConversion"/>
  </si>
  <si>
    <t>total due</t>
    <phoneticPr fontId="2" type="noConversion"/>
  </si>
  <si>
    <t>Due Date</t>
    <phoneticPr fontId="2" type="noConversion"/>
  </si>
  <si>
    <t>company names</t>
    <phoneticPr fontId="2" type="noConversion"/>
  </si>
  <si>
    <t>Your address, City State, ZIP</t>
    <phoneticPr fontId="2" type="noConversion"/>
  </si>
  <si>
    <t>Your phone number, web site, email address</t>
    <phoneticPr fontId="2" type="noConversion"/>
  </si>
  <si>
    <t>Attn: Your contact name</t>
    <phoneticPr fontId="2" type="noConversion"/>
  </si>
  <si>
    <t>P.O.</t>
    <phoneticPr fontId="2" type="noConversion"/>
  </si>
  <si>
    <t>DON'T DELETE THE FOLLOWING</t>
    <phoneticPr fontId="2" type="noConversion"/>
  </si>
  <si>
    <t>Service Company/Department Name</t>
    <phoneticPr fontId="2" type="noConversion"/>
  </si>
  <si>
    <t>INVOICE</t>
    <phoneticPr fontId="2" type="noConversion"/>
  </si>
  <si>
    <t>#</t>
    <phoneticPr fontId="2" type="noConversion"/>
  </si>
  <si>
    <t>ADMINISTRATIVE FEE $7.00 PER HOUR</t>
    <phoneticPr fontId="2" type="noConversion"/>
  </si>
  <si>
    <t>Name</t>
    <phoneticPr fontId="2" type="noConversion"/>
  </si>
  <si>
    <t>Date(s) Officer(s) Worked</t>
    <phoneticPr fontId="2" type="noConversion"/>
  </si>
  <si>
    <t>Address</t>
    <phoneticPr fontId="2" type="noConversion"/>
  </si>
  <si>
    <t>City, ST</t>
    <phoneticPr fontId="2" type="noConversion"/>
  </si>
  <si>
    <t>cm001</t>
  </si>
  <si>
    <t>Time Sheet - 59, Riverside, California, 324722, 303871, 7000686179332677350?+6.86%, 81.2 sq mi, 210.3 km2, 3,999/sq mi, 1,544/km2, 33°56′17″N 117°23′36″W? / ?33.9381°N 117.3932°W? / 33.9381; -117.3932? (Riverside)</t>
  </si>
  <si>
    <t>Time Sheet - 60, Lexington[18], Kentucky, 318449, 295803, 7000765577090157980?+7.66%, 283.6 sq mi, 734.5 km2, 1,123/sq mi, 434/km2, 38°02′27″N 84°27′30″W? / ?38.0407°N 84.4583°W? / 38.0407; -84.4583? (Lexington)</t>
  </si>
  <si>
    <t>Timesheetcm001 - 60, Lexington[18], Kentucky, 318449, 295803, 7000765577090157980?+7.66%, 283.6 sq mi, 734.5 km2, 1,123/sq mi, 434/km2, 38°02′27″N 84°27′30″W? / ?38.0407°N 84.4583°W? / 38.0407; -84.4583? (Lexington)</t>
  </si>
  <si>
    <t>Client Account #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</si>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</sst>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@\ \ "/>
    <numFmt numFmtId="166" formatCode="_(* #,##0.00_);_(* \(#,##0.00\);;_(@_)"/>
    <numFmt numFmtId="167" formatCode="General_)"/>
    <numFmt numFmtId="168" formatCode="[$-409]mmmm\ d\,\ yyyy;@"/>
    <numFmt numFmtId="169" formatCode="_-* #,##0.00_ ;_-* \-#,##0.00\ ;_-* &quot;-&quot;??_ ;_-@_ "/>
    <numFmt numFmtId="170" formatCode="[$-409]d/mmm;@"/>
  </numFmts>
  <fonts count="50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8"/>
      <name val="Amerigo Md BT"/>
      <family val="2"/>
    </font>
    <font>
      <i/>
      <sz val="12"/>
      <name val="Amerigo BT"/>
      <family val="2"/>
    </font>
    <font>
      <i/>
      <sz val="10"/>
      <name val="Amerigo BT"/>
      <family val="2"/>
    </font>
    <font>
      <i/>
      <sz val="8"/>
      <name val="Amerigo BT"/>
      <family val="2"/>
    </font>
    <font>
      <i/>
      <u/>
      <sz val="9"/>
      <color indexed="12"/>
      <name val="Amerigo BT"/>
      <family val="2"/>
    </font>
    <font>
      <i/>
      <sz val="9"/>
      <name val="Amerigo BT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Arial Black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u/>
      <sz val="10"/>
      <color theme="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i/>
      <sz val="10"/>
      <name val="Arial"/>
      <family val="2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20"/>
      <color theme="5" tint="-0.249977111117893"/>
      <name val="Arial Black"/>
      <family val="2"/>
    </font>
    <font>
      <sz val="20"/>
      <color theme="5" tint="-0.24997711111789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45"/>
      </right>
      <top style="medium">
        <color indexed="64"/>
      </top>
      <bottom/>
      <diagonal/>
    </border>
    <border>
      <left style="thin">
        <color indexed="45"/>
      </left>
      <right style="thin">
        <color indexed="45"/>
      </right>
      <top style="medium">
        <color indexed="64"/>
      </top>
      <bottom/>
      <diagonal/>
    </border>
    <border>
      <left style="medium">
        <color indexed="64"/>
      </left>
      <right style="thin">
        <color indexed="45"/>
      </right>
      <top/>
      <bottom/>
      <diagonal/>
    </border>
    <border>
      <left style="thin">
        <color indexed="45"/>
      </left>
      <right style="thin">
        <color indexed="45"/>
      </right>
      <top/>
      <bottom/>
      <diagonal/>
    </border>
    <border>
      <left style="thin">
        <color indexed="45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45"/>
      </right>
      <top/>
      <bottom style="medium">
        <color indexed="64"/>
      </bottom>
      <diagonal/>
    </border>
    <border>
      <left style="thin">
        <color indexed="45"/>
      </left>
      <right style="thin">
        <color indexed="45"/>
      </right>
      <top/>
      <bottom style="medium">
        <color indexed="64"/>
      </bottom>
      <diagonal/>
    </border>
    <border>
      <left style="thin">
        <color indexed="45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45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46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1" fillId="5" borderId="1" applyNumberFormat="0" applyAlignment="0" applyProtection="0"/>
    <xf numFmtId="0" fontId="22" fillId="15" borderId="2" applyNumberFormat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8" fillId="3" borderId="1" applyNumberFormat="0" applyAlignment="0" applyProtection="0"/>
    <xf numFmtId="0" fontId="29" fillId="0" borderId="6" applyNumberFormat="0" applyFill="0" applyAlignment="0" applyProtection="0"/>
    <xf numFmtId="0" fontId="30" fillId="7" borderId="0" applyNumberFormat="0" applyBorder="0" applyAlignment="0" applyProtection="0"/>
    <xf numFmtId="0" fontId="36" fillId="0" borderId="0"/>
    <xf numFmtId="0" fontId="38" fillId="0" borderId="0"/>
    <xf numFmtId="0" fontId="3" fillId="4" borderId="7" applyNumberFormat="0" applyFont="0" applyAlignment="0" applyProtection="0"/>
    <xf numFmtId="0" fontId="31" fillId="5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0" borderId="0" applyNumberForma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0" fillId="0" borderId="0" xfId="0" applyFill="1"/>
    <xf numFmtId="0" fontId="4" fillId="0" borderId="0" xfId="0" applyFont="1" applyFill="1" applyAlignment="1">
      <alignment horizontal="right"/>
    </xf>
    <xf numFmtId="168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44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43" fontId="0" fillId="0" borderId="0" xfId="0" applyNumberForma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0" fillId="16" borderId="0" xfId="0" applyFill="1" applyProtection="1">
      <protection locked="0" hidden="1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alignment vertical="center"/>
      <protection hidden="1"/>
    </xf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>
      <alignment horizontal="right" vertical="center"/>
    </xf>
    <xf numFmtId="0" fontId="5" fillId="0" borderId="26" xfId="0" applyFont="1" applyBorder="1" applyAlignment="1">
      <alignment vertical="center"/>
    </xf>
    <xf numFmtId="43" fontId="1" fillId="0" borderId="27" xfId="0" applyNumberFormat="1" applyFont="1" applyFill="1" applyBorder="1" applyAlignment="1" applyProtection="1">
      <alignment horizontal="right" vertical="center"/>
      <protection hidden="1"/>
    </xf>
    <xf numFmtId="43" fontId="1" fillId="0" borderId="28" xfId="0" applyNumberFormat="1" applyFont="1" applyFill="1" applyBorder="1" applyAlignment="1" applyProtection="1">
      <alignment horizontal="right" vertical="center"/>
    </xf>
    <xf numFmtId="167" fontId="5" fillId="0" borderId="29" xfId="0" applyNumberFormat="1" applyFont="1" applyBorder="1" applyAlignment="1" applyProtection="1">
      <alignment horizontal="center" vertical="center"/>
      <protection hidden="1"/>
    </xf>
    <xf numFmtId="167" fontId="5" fillId="0" borderId="30" xfId="0" applyNumberFormat="1" applyFont="1" applyBorder="1" applyAlignment="1" applyProtection="1">
      <alignment horizontal="center" vertical="center"/>
      <protection hidden="1"/>
    </xf>
    <xf numFmtId="43" fontId="10" fillId="0" borderId="0" xfId="0" applyNumberFormat="1" applyFont="1" applyFill="1" applyBorder="1" applyAlignment="1" applyProtection="1">
      <alignment horizontal="right" vertical="center"/>
      <protection hidden="1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0" xfId="0" applyFill="1" applyProtection="1"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 applyAlignment="1" applyProtection="1">
      <alignment horizontal="center" vertical="center"/>
      <protection hidden="1"/>
    </xf>
    <xf numFmtId="44" fontId="0" fillId="0" borderId="0" xfId="0" applyNumberFormat="1" applyFill="1" applyBorder="1" applyAlignment="1" applyProtection="1">
      <alignment horizontal="left" vertical="center"/>
      <protection hidden="1"/>
    </xf>
    <xf numFmtId="166" fontId="0" fillId="0" borderId="0" xfId="0" applyNumberFormat="1" applyFill="1" applyBorder="1" applyAlignment="1" applyProtection="1">
      <alignment horizontal="left" vertical="center"/>
      <protection hidden="1"/>
    </xf>
    <xf numFmtId="164" fontId="5" fillId="0" borderId="32" xfId="0" applyNumberFormat="1" applyFont="1" applyBorder="1" applyAlignment="1" applyProtection="1">
      <alignment vertical="center"/>
      <protection locked="0"/>
    </xf>
    <xf numFmtId="164" fontId="5" fillId="0" borderId="32" xfId="0" applyNumberFormat="1" applyFont="1" applyBorder="1" applyAlignment="1" applyProtection="1">
      <alignment vertical="center"/>
    </xf>
    <xf numFmtId="164" fontId="5" fillId="0" borderId="33" xfId="0" applyNumberFormat="1" applyFont="1" applyBorder="1" applyAlignment="1" applyProtection="1">
      <alignment vertical="center"/>
      <protection locked="0"/>
    </xf>
    <xf numFmtId="164" fontId="5" fillId="0" borderId="33" xfId="0" applyNumberFormat="1" applyFont="1" applyBorder="1" applyAlignment="1" applyProtection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5" fillId="0" borderId="37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7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9" fillId="17" borderId="0" xfId="0" applyFont="1" applyFill="1" applyProtection="1"/>
    <xf numFmtId="169" fontId="41" fillId="17" borderId="0" xfId="0" applyNumberFormat="1" applyFont="1" applyFill="1"/>
    <xf numFmtId="0" fontId="42" fillId="17" borderId="0" xfId="34" applyFont="1" applyFill="1" applyAlignment="1" applyProtection="1"/>
    <xf numFmtId="165" fontId="41" fillId="17" borderId="0" xfId="0" applyNumberFormat="1" applyFont="1" applyFill="1" applyAlignment="1">
      <alignment horizontal="right" vertical="center"/>
    </xf>
    <xf numFmtId="0" fontId="40" fillId="17" borderId="0" xfId="0" applyFont="1" applyFill="1" applyAlignment="1" applyProtection="1">
      <alignment horizontal="center"/>
    </xf>
    <xf numFmtId="0" fontId="40" fillId="17" borderId="0" xfId="0" applyFont="1" applyFill="1" applyAlignment="1">
      <alignment horizontal="center" vertical="center"/>
    </xf>
    <xf numFmtId="0" fontId="39" fillId="17" borderId="0" xfId="0" applyFont="1" applyFill="1" applyAlignment="1">
      <alignment vertical="center"/>
    </xf>
    <xf numFmtId="0" fontId="39" fillId="17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1" fontId="44" fillId="19" borderId="13" xfId="0" applyNumberFormat="1" applyFont="1" applyFill="1" applyBorder="1" applyAlignment="1" applyProtection="1">
      <alignment horizontal="left" vertical="center"/>
      <protection locked="0"/>
    </xf>
    <xf numFmtId="0" fontId="0" fillId="19" borderId="0" xfId="0" applyFill="1" applyAlignment="1" applyProtection="1">
      <alignment vertical="center"/>
      <protection locked="0"/>
    </xf>
    <xf numFmtId="0" fontId="0" fillId="19" borderId="0" xfId="0" applyFill="1" applyAlignment="1" applyProtection="1">
      <alignment vertical="center"/>
    </xf>
    <xf numFmtId="0" fontId="5" fillId="19" borderId="19" xfId="0" applyFont="1" applyFill="1" applyBorder="1" applyAlignment="1" applyProtection="1">
      <alignment horizontal="center" vertical="center"/>
      <protection locked="0"/>
    </xf>
    <xf numFmtId="0" fontId="5" fillId="19" borderId="20" xfId="0" applyFont="1" applyFill="1" applyBorder="1" applyAlignment="1" applyProtection="1">
      <alignment horizontal="center" vertical="center"/>
      <protection locked="0"/>
    </xf>
    <xf numFmtId="0" fontId="5" fillId="19" borderId="21" xfId="0" applyFont="1" applyFill="1" applyBorder="1" applyAlignment="1" applyProtection="1">
      <alignment horizontal="center" vertical="center"/>
      <protection locked="0"/>
    </xf>
    <xf numFmtId="167" fontId="5" fillId="19" borderId="30" xfId="0" applyNumberFormat="1" applyFont="1" applyFill="1" applyBorder="1" applyAlignment="1" applyProtection="1">
      <alignment horizontal="center" vertical="center"/>
      <protection hidden="1"/>
    </xf>
    <xf numFmtId="164" fontId="5" fillId="19" borderId="33" xfId="0" applyNumberFormat="1" applyFont="1" applyFill="1" applyBorder="1" applyAlignment="1" applyProtection="1">
      <alignment vertical="center"/>
      <protection locked="0"/>
    </xf>
    <xf numFmtId="164" fontId="5" fillId="19" borderId="33" xfId="0" applyNumberFormat="1" applyFont="1" applyFill="1" applyBorder="1" applyAlignment="1" applyProtection="1">
      <alignment vertical="center"/>
    </xf>
    <xf numFmtId="0" fontId="0" fillId="19" borderId="0" xfId="0" applyFill="1" applyProtection="1"/>
    <xf numFmtId="0" fontId="5" fillId="19" borderId="30" xfId="0" applyFont="1" applyFill="1" applyBorder="1" applyAlignment="1" applyProtection="1">
      <alignment horizontal="center" vertical="center"/>
      <protection hidden="1"/>
    </xf>
    <xf numFmtId="1" fontId="44" fillId="19" borderId="14" xfId="0" applyNumberFormat="1" applyFont="1" applyFill="1" applyBorder="1" applyAlignment="1" applyProtection="1">
      <alignment horizontal="left" vertical="center"/>
      <protection locked="0"/>
    </xf>
    <xf numFmtId="0" fontId="5" fillId="19" borderId="22" xfId="0" applyFont="1" applyFill="1" applyBorder="1" applyAlignment="1" applyProtection="1">
      <alignment horizontal="center" vertical="center"/>
      <protection locked="0"/>
    </xf>
    <xf numFmtId="0" fontId="5" fillId="19" borderId="23" xfId="0" applyFont="1" applyFill="1" applyBorder="1" applyAlignment="1" applyProtection="1">
      <alignment horizontal="center" vertical="center"/>
      <protection locked="0"/>
    </xf>
    <xf numFmtId="0" fontId="5" fillId="19" borderId="24" xfId="0" applyFont="1" applyFill="1" applyBorder="1" applyAlignment="1" applyProtection="1">
      <alignment horizontal="center" vertical="center"/>
      <protection locked="0"/>
    </xf>
    <xf numFmtId="167" fontId="5" fillId="19" borderId="31" xfId="0" applyNumberFormat="1" applyFont="1" applyFill="1" applyBorder="1" applyAlignment="1" applyProtection="1">
      <alignment horizontal="center" vertical="center"/>
      <protection hidden="1"/>
    </xf>
    <xf numFmtId="164" fontId="5" fillId="19" borderId="34" xfId="0" applyNumberFormat="1" applyFont="1" applyFill="1" applyBorder="1" applyAlignment="1" applyProtection="1">
      <alignment vertical="center"/>
      <protection locked="0"/>
    </xf>
    <xf numFmtId="164" fontId="5" fillId="19" borderId="34" xfId="0" applyNumberFormat="1" applyFont="1" applyFill="1" applyBorder="1" applyAlignment="1" applyProtection="1">
      <alignment vertical="center"/>
    </xf>
    <xf numFmtId="43" fontId="2" fillId="19" borderId="15" xfId="0" applyNumberFormat="1" applyFont="1" applyFill="1" applyBorder="1" applyAlignment="1" applyProtection="1">
      <alignment horizontal="right" vertical="center"/>
      <protection hidden="1"/>
    </xf>
    <xf numFmtId="1" fontId="44" fillId="20" borderId="12" xfId="0" applyNumberFormat="1" applyFont="1" applyFill="1" applyBorder="1" applyAlignment="1" applyProtection="1">
      <alignment horizontal="left" vertical="center"/>
      <protection locked="0"/>
    </xf>
    <xf numFmtId="1" fontId="44" fillId="20" borderId="13" xfId="0" applyNumberFormat="1" applyFont="1" applyFill="1" applyBorder="1" applyAlignment="1" applyProtection="1">
      <alignment horizontal="left" vertical="center"/>
      <protection locked="0"/>
    </xf>
    <xf numFmtId="170" fontId="7" fillId="21" borderId="31" xfId="0" applyNumberFormat="1" applyFont="1" applyFill="1" applyBorder="1" applyAlignment="1" applyProtection="1">
      <alignment horizontal="center" vertical="center"/>
      <protection locked="0"/>
    </xf>
    <xf numFmtId="0" fontId="0" fillId="21" borderId="35" xfId="0" applyFill="1" applyBorder="1" applyAlignment="1">
      <alignment vertical="center"/>
    </xf>
    <xf numFmtId="0" fontId="7" fillId="21" borderId="16" xfId="0" applyFont="1" applyFill="1" applyBorder="1" applyAlignment="1">
      <alignment horizontal="center" vertical="center"/>
    </xf>
    <xf numFmtId="0" fontId="39" fillId="18" borderId="0" xfId="0" applyFont="1" applyFill="1" applyProtection="1"/>
    <xf numFmtId="0" fontId="0" fillId="18" borderId="0" xfId="0" applyFill="1" applyProtection="1">
      <protection locked="0" hidden="1"/>
    </xf>
    <xf numFmtId="0" fontId="0" fillId="18" borderId="0" xfId="0" applyFill="1" applyProtection="1"/>
    <xf numFmtId="0" fontId="0" fillId="18" borderId="0" xfId="0" applyFill="1"/>
    <xf numFmtId="0" fontId="0" fillId="18" borderId="0" xfId="0" applyFill="1" applyAlignment="1">
      <alignment horizontal="center"/>
    </xf>
    <xf numFmtId="0" fontId="0" fillId="18" borderId="0" xfId="0" applyFill="1" applyBorder="1"/>
    <xf numFmtId="0" fontId="6" fillId="18" borderId="0" xfId="34" applyFill="1" applyAlignment="1" applyProtection="1"/>
    <xf numFmtId="0" fontId="0" fillId="0" borderId="0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165" fontId="2" fillId="0" borderId="0" xfId="0" applyNumberFormat="1" applyFont="1" applyFill="1" applyBorder="1" applyAlignment="1">
      <alignment horizontal="right" vertical="center"/>
    </xf>
    <xf numFmtId="43" fontId="10" fillId="0" borderId="0" xfId="0" applyNumberFormat="1" applyFont="1" applyFill="1" applyBorder="1" applyAlignment="1" applyProtection="1">
      <alignment horizontal="right" vertical="center"/>
      <protection locked="0" hidden="1"/>
    </xf>
    <xf numFmtId="0" fontId="5" fillId="0" borderId="0" xfId="0" applyFont="1" applyFill="1" applyBorder="1" applyAlignment="1" applyProtection="1">
      <alignment vertical="center"/>
      <protection locked="0"/>
    </xf>
    <xf numFmtId="0" fontId="3" fillId="22" borderId="0" xfId="0" applyFont="1" applyFill="1" applyBorder="1"/>
    <xf numFmtId="0" fontId="3" fillId="22" borderId="0" xfId="0" applyFont="1" applyFill="1" applyBorder="1" applyAlignment="1">
      <alignment vertical="center"/>
    </xf>
    <xf numFmtId="0" fontId="3" fillId="22" borderId="0" xfId="0" applyFont="1" applyFill="1" applyBorder="1" applyProtection="1"/>
    <xf numFmtId="0" fontId="3" fillId="22" borderId="0" xfId="0" applyFont="1" applyFill="1" applyBorder="1" applyAlignment="1" applyProtection="1">
      <alignment vertical="center"/>
    </xf>
    <xf numFmtId="0" fontId="3" fillId="22" borderId="0" xfId="0" applyNumberFormat="1" applyFont="1" applyFill="1" applyBorder="1" applyAlignment="1" applyProtection="1">
      <alignment vertical="center"/>
      <protection locked="0"/>
    </xf>
    <xf numFmtId="0" fontId="11" fillId="22" borderId="0" xfId="0" applyFont="1" applyFill="1" applyBorder="1" applyAlignment="1" applyProtection="1">
      <alignment vertical="center"/>
      <protection locked="0"/>
    </xf>
    <xf numFmtId="43" fontId="10" fillId="22" borderId="0" xfId="0" applyNumberFormat="1" applyFont="1" applyFill="1" applyBorder="1" applyAlignment="1" applyProtection="1">
      <alignment horizontal="right" vertical="center"/>
      <protection hidden="1"/>
    </xf>
    <xf numFmtId="43" fontId="0" fillId="22" borderId="0" xfId="0" applyNumberFormat="1" applyFill="1" applyBorder="1" applyAlignment="1" applyProtection="1">
      <alignment horizontal="right"/>
      <protection locked="0"/>
    </xf>
    <xf numFmtId="43" fontId="0" fillId="22" borderId="0" xfId="0" applyNumberFormat="1" applyFill="1" applyBorder="1" applyAlignment="1" applyProtection="1">
      <alignment horizontal="right"/>
      <protection hidden="1"/>
    </xf>
    <xf numFmtId="0" fontId="45" fillId="0" borderId="0" xfId="0" applyFont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39" fillId="24" borderId="0" xfId="0" applyFont="1" applyFill="1" applyAlignment="1">
      <alignment horizontal="center" vertical="center"/>
    </xf>
    <xf numFmtId="0" fontId="5" fillId="0" borderId="25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5" fillId="19" borderId="26" xfId="0" applyFont="1" applyFill="1" applyBorder="1" applyAlignment="1" applyProtection="1">
      <alignment vertical="center"/>
      <protection locked="0"/>
    </xf>
    <xf numFmtId="0" fontId="0" fillId="19" borderId="38" xfId="0" applyFill="1" applyBorder="1" applyAlignment="1" applyProtection="1">
      <alignment vertical="center"/>
      <protection locked="0"/>
    </xf>
    <xf numFmtId="0" fontId="5" fillId="19" borderId="25" xfId="0" applyFont="1" applyFill="1" applyBorder="1" applyAlignment="1" applyProtection="1">
      <alignment vertical="center"/>
      <protection locked="0"/>
    </xf>
    <xf numFmtId="0" fontId="0" fillId="19" borderId="0" xfId="0" applyFill="1" applyBorder="1" applyAlignment="1" applyProtection="1">
      <alignment vertical="center"/>
      <protection locked="0"/>
    </xf>
    <xf numFmtId="0" fontId="6" fillId="23" borderId="0" xfId="34" applyFill="1" applyAlignment="1" applyProtection="1">
      <alignment horizontal="center" vertical="center" wrapText="1"/>
      <protection locked="0"/>
    </xf>
    <xf numFmtId="0" fontId="0" fillId="25" borderId="0" xfId="0" applyFont="1" applyFill="1" applyAlignment="1">
      <alignment vertical="center"/>
    </xf>
    <xf numFmtId="0" fontId="39" fillId="24" borderId="0" xfId="0" applyFont="1" applyFill="1" applyAlignment="1">
      <alignment horizontal="center" vertical="center"/>
    </xf>
    <xf numFmtId="0" fontId="0" fillId="25" borderId="0" xfId="0" applyFont="1" applyFill="1" applyAlignment="1">
      <alignment vertical="center" wrapText="1"/>
    </xf>
    <xf numFmtId="0" fontId="44" fillId="24" borderId="0" xfId="0" applyFont="1" applyFill="1" applyAlignment="1">
      <alignment horizontal="center" vertical="center"/>
    </xf>
    <xf numFmtId="0" fontId="5" fillId="25" borderId="0" xfId="0" applyFont="1" applyFill="1" applyAlignment="1">
      <alignment vertical="center" wrapText="1"/>
    </xf>
    <xf numFmtId="0" fontId="5" fillId="25" borderId="0" xfId="0" applyFont="1" applyFill="1" applyAlignment="1" applyProtection="1">
      <alignment vertical="center" wrapText="1"/>
      <protection locked="0"/>
    </xf>
    <xf numFmtId="10" fontId="42" fillId="17" borderId="0" xfId="34" applyNumberFormat="1" applyFont="1" applyFill="1" applyBorder="1" applyAlignment="1" applyProtection="1">
      <alignment horizontal="left" vertical="center"/>
    </xf>
    <xf numFmtId="0" fontId="40" fillId="17" borderId="0" xfId="0" applyFont="1" applyFill="1" applyBorder="1" applyAlignment="1" applyProtection="1">
      <alignment horizontal="center" vertical="center"/>
    </xf>
    <xf numFmtId="0" fontId="39" fillId="18" borderId="0" xfId="0" applyFont="1" applyFill="1" applyBorder="1" applyAlignment="1" applyProtection="1">
      <alignment horizontal="center" vertical="center"/>
      <protection locked="0"/>
    </xf>
    <xf numFmtId="0" fontId="3" fillId="0" borderId="40" xfId="0" applyFont="1" applyFill="1" applyBorder="1" applyAlignment="1" applyProtection="1">
      <alignment horizontal="center" vertical="center"/>
      <protection locked="0"/>
    </xf>
    <xf numFmtId="0" fontId="3" fillId="0" borderId="41" xfId="0" applyFont="1" applyFill="1" applyBorder="1" applyAlignment="1" applyProtection="1">
      <alignment horizontal="center" vertical="center"/>
      <protection locked="0"/>
    </xf>
    <xf numFmtId="0" fontId="3" fillId="0" borderId="42" xfId="0" applyFont="1" applyFill="1" applyBorder="1" applyAlignment="1" applyProtection="1">
      <alignment horizontal="center" vertical="center"/>
      <protection locked="0"/>
    </xf>
    <xf numFmtId="0" fontId="40" fillId="17" borderId="0" xfId="0" applyFont="1" applyFill="1" applyBorder="1" applyAlignment="1">
      <alignment horizontal="center" vertical="center"/>
    </xf>
    <xf numFmtId="0" fontId="3" fillId="0" borderId="53" xfId="0" applyFont="1" applyBorder="1" applyAlignment="1" applyProtection="1">
      <alignment horizontal="center" vertical="center"/>
      <protection locked="0"/>
    </xf>
    <xf numFmtId="0" fontId="3" fillId="0" borderId="54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left" vertical="center"/>
      <protection locked="0"/>
    </xf>
    <xf numFmtId="0" fontId="5" fillId="0" borderId="46" xfId="0" applyFont="1" applyBorder="1" applyAlignment="1" applyProtection="1">
      <alignment horizontal="left" vertical="center"/>
      <protection locked="0"/>
    </xf>
    <xf numFmtId="0" fontId="43" fillId="17" borderId="12" xfId="0" applyFont="1" applyFill="1" applyBorder="1" applyAlignment="1">
      <alignment horizontal="center" vertical="center"/>
    </xf>
    <xf numFmtId="0" fontId="43" fillId="17" borderId="14" xfId="0" applyFont="1" applyFill="1" applyBorder="1" applyAlignment="1">
      <alignment horizontal="center" vertical="center"/>
    </xf>
    <xf numFmtId="0" fontId="7" fillId="21" borderId="51" xfId="0" applyFont="1" applyFill="1" applyBorder="1" applyAlignment="1">
      <alignment horizontal="center" vertical="center"/>
    </xf>
    <xf numFmtId="0" fontId="0" fillId="21" borderId="32" xfId="0" applyFill="1" applyBorder="1" applyAlignment="1">
      <alignment vertical="center"/>
    </xf>
    <xf numFmtId="0" fontId="0" fillId="21" borderId="26" xfId="0" applyFill="1" applyBorder="1" applyAlignment="1">
      <alignment vertical="center"/>
    </xf>
    <xf numFmtId="0" fontId="0" fillId="21" borderId="34" xfId="0" applyFill="1" applyBorder="1" applyAlignment="1">
      <alignment vertical="center"/>
    </xf>
    <xf numFmtId="0" fontId="5" fillId="0" borderId="51" xfId="0" applyFont="1" applyBorder="1" applyAlignment="1" applyProtection="1">
      <alignment vertical="center"/>
      <protection locked="0"/>
    </xf>
    <xf numFmtId="0" fontId="5" fillId="0" borderId="52" xfId="0" applyFont="1" applyBorder="1" applyAlignment="1" applyProtection="1">
      <alignment vertical="center"/>
      <protection locked="0"/>
    </xf>
    <xf numFmtId="0" fontId="5" fillId="0" borderId="43" xfId="0" applyFont="1" applyBorder="1" applyAlignment="1" applyProtection="1">
      <alignment horizontal="left" vertical="center"/>
      <protection locked="0"/>
    </xf>
    <xf numFmtId="0" fontId="5" fillId="0" borderId="44" xfId="0" applyFont="1" applyBorder="1" applyAlignment="1" applyProtection="1">
      <alignment horizontal="left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4" fontId="3" fillId="0" borderId="10" xfId="0" applyNumberFormat="1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vertical="center"/>
      <protection locked="0"/>
    </xf>
    <xf numFmtId="0" fontId="2" fillId="21" borderId="10" xfId="0" applyFont="1" applyFill="1" applyBorder="1" applyAlignment="1">
      <alignment horizontal="center" vertical="center"/>
    </xf>
    <xf numFmtId="0" fontId="0" fillId="21" borderId="10" xfId="0" applyFill="1" applyBorder="1" applyAlignment="1">
      <alignment vertical="center"/>
    </xf>
    <xf numFmtId="0" fontId="2" fillId="21" borderId="40" xfId="0" applyFont="1" applyFill="1" applyBorder="1" applyAlignment="1">
      <alignment horizontal="center" vertical="center"/>
    </xf>
    <xf numFmtId="0" fontId="0" fillId="21" borderId="41" xfId="0" applyFill="1" applyBorder="1" applyAlignment="1">
      <alignment horizontal="center" vertical="center"/>
    </xf>
    <xf numFmtId="0" fontId="0" fillId="21" borderId="42" xfId="0" applyFill="1" applyBorder="1" applyAlignment="1">
      <alignment horizontal="center" vertical="center"/>
    </xf>
    <xf numFmtId="0" fontId="0" fillId="21" borderId="48" xfId="0" applyFill="1" applyBorder="1" applyAlignment="1">
      <alignment horizontal="center" vertical="center"/>
    </xf>
    <xf numFmtId="0" fontId="0" fillId="21" borderId="49" xfId="0" applyFill="1" applyBorder="1" applyAlignment="1">
      <alignment horizontal="center" vertical="center"/>
    </xf>
    <xf numFmtId="0" fontId="0" fillId="21" borderId="50" xfId="0" applyFill="1" applyBorder="1" applyAlignment="1">
      <alignment horizontal="center" vertical="center"/>
    </xf>
    <xf numFmtId="0" fontId="7" fillId="21" borderId="29" xfId="0" applyFont="1" applyFill="1" applyBorder="1" applyAlignment="1">
      <alignment horizontal="center" vertical="center" wrapText="1"/>
    </xf>
    <xf numFmtId="0" fontId="0" fillId="21" borderId="31" xfId="0" applyFill="1" applyBorder="1" applyAlignment="1">
      <alignment horizontal="center" vertical="center" wrapText="1"/>
    </xf>
    <xf numFmtId="0" fontId="7" fillId="21" borderId="29" xfId="0" applyFont="1" applyFill="1" applyBorder="1" applyAlignment="1">
      <alignment horizontal="center" vertical="center"/>
    </xf>
    <xf numFmtId="0" fontId="0" fillId="21" borderId="31" xfId="0" applyFill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7" fillId="18" borderId="0" xfId="0" applyFont="1" applyFill="1" applyAlignment="1">
      <alignment horizontal="left" vertical="center" wrapText="1"/>
    </xf>
    <xf numFmtId="0" fontId="5" fillId="18" borderId="0" xfId="0" applyFont="1" applyFill="1" applyAlignment="1">
      <alignment horizontal="left" vertical="center" wrapText="1"/>
    </xf>
    <xf numFmtId="0" fontId="2" fillId="21" borderId="41" xfId="0" applyFont="1" applyFill="1" applyBorder="1" applyAlignment="1">
      <alignment horizontal="center" vertical="center"/>
    </xf>
    <xf numFmtId="0" fontId="2" fillId="21" borderId="42" xfId="0" applyFont="1" applyFill="1" applyBorder="1" applyAlignment="1">
      <alignment horizontal="center" vertical="center"/>
    </xf>
    <xf numFmtId="14" fontId="5" fillId="0" borderId="40" xfId="0" applyNumberFormat="1" applyFont="1" applyFill="1" applyBorder="1" applyAlignment="1" applyProtection="1">
      <alignment horizontal="center" vertical="center"/>
      <protection locked="0"/>
    </xf>
    <xf numFmtId="14" fontId="5" fillId="0" borderId="41" xfId="0" applyNumberFormat="1" applyFont="1" applyFill="1" applyBorder="1" applyAlignment="1" applyProtection="1">
      <alignment horizontal="center" vertical="center"/>
      <protection locked="0"/>
    </xf>
    <xf numFmtId="14" fontId="5" fillId="0" borderId="42" xfId="0" applyNumberFormat="1" applyFont="1" applyFill="1" applyBorder="1" applyAlignment="1" applyProtection="1">
      <alignment horizontal="center" vertical="center"/>
      <protection locked="0"/>
    </xf>
    <xf numFmtId="0" fontId="16" fillId="0" borderId="0" xfId="34" applyFont="1" applyAlignment="1" applyProtection="1">
      <alignment horizontal="right" vertical="center"/>
    </xf>
    <xf numFmtId="0" fontId="0" fillId="0" borderId="0" xfId="0" applyAlignment="1">
      <alignment vertical="center"/>
    </xf>
    <xf numFmtId="0" fontId="0" fillId="21" borderId="10" xfId="0" applyFill="1" applyBorder="1" applyAlignment="1">
      <alignment horizontal="center" vertical="center"/>
    </xf>
    <xf numFmtId="0" fontId="10" fillId="0" borderId="40" xfId="0" applyNumberFormat="1" applyFont="1" applyFill="1" applyBorder="1" applyAlignment="1" applyProtection="1">
      <alignment horizontal="center" vertical="center"/>
      <protection locked="0"/>
    </xf>
    <xf numFmtId="0" fontId="10" fillId="0" borderId="41" xfId="0" applyNumberFormat="1" applyFont="1" applyFill="1" applyBorder="1" applyAlignment="1" applyProtection="1">
      <alignment horizontal="center" vertical="center"/>
      <protection locked="0"/>
    </xf>
    <xf numFmtId="0" fontId="10" fillId="0" borderId="42" xfId="0" applyNumberFormat="1" applyFont="1" applyFill="1" applyBorder="1" applyAlignment="1" applyProtection="1">
      <alignment horizontal="center" vertical="center"/>
      <protection locked="0"/>
    </xf>
    <xf numFmtId="0" fontId="48" fillId="0" borderId="0" xfId="0" applyFont="1" applyAlignment="1">
      <alignment horizontal="right" vertical="center"/>
    </xf>
    <xf numFmtId="0" fontId="49" fillId="0" borderId="0" xfId="0" applyFont="1" applyAlignment="1">
      <alignment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3" xfId="40" xr:uid="{00000000-0005-0000-0000-000028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timesheet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19050</xdr:colOff>
      <xdr:row>6</xdr:row>
      <xdr:rowOff>104936</xdr:rowOff>
    </xdr:from>
    <xdr:to>
      <xdr:col>16</xdr:col>
      <xdr:colOff>685801</xdr:colOff>
      <xdr:row>6</xdr:row>
      <xdr:rowOff>114300</xdr:rowOff>
    </xdr:to>
    <xdr:sp macro="" textlink="">
      <xdr:nvSpPr>
        <xdr:cNvPr id="1360" name="oknWidget_1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ShapeType="1"/>
        </xdr:cNvSpPr>
      </xdr:nvSpPr>
      <xdr:spPr bwMode="auto">
        <a:xfrm flipV="1">
          <a:off x="1466850" y="2105186"/>
          <a:ext cx="6124576" cy="9364"/>
        </a:xfrm>
        <a:prstGeom prst="line">
          <a:avLst/>
        </a:prstGeom>
        <a:noFill/>
        <a:ln w="76200" cmpd="tri">
          <a:solidFill>
            <a:schemeClr val="accent2">
              <a:lumMod val="7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47625</xdr:colOff>
      <xdr:row>2</xdr:row>
      <xdr:rowOff>114300</xdr:rowOff>
    </xdr:from>
    <xdr:to>
      <xdr:col>6</xdr:col>
      <xdr:colOff>266700</xdr:colOff>
      <xdr:row>4</xdr:row>
      <xdr:rowOff>104775</xdr:rowOff>
    </xdr:to>
    <xdr:pic>
      <xdr:nvPicPr>
        <xdr:cNvPr id="1130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885825"/>
          <a:ext cx="828675" cy="762000"/>
        </a:xfrm>
        <a:prstGeom prst="rect">
          <a:avLst/>
        </a:prstGeom>
      </xdr:spPr>
    </xdr:pic>
    <xdr:clientData/>
  </xdr:twoCellAnchor>
  <xdr:twoCellAnchor>
    <xdr:from>
      <xdr:col>18</xdr:col>
      <xdr:colOff>69850</xdr:colOff>
      <xdr:row>2</xdr:row>
      <xdr:rowOff>79375</xdr:rowOff>
    </xdr:from>
    <xdr:to>
      <xdr:col>22</xdr:col>
      <xdr:colOff>927100</xdr:colOff>
      <xdr:row>11</xdr:row>
      <xdr:rowOff>155575</xdr:rowOff>
    </xdr:to>
    <xdr:sp macro="" textlink="">
      <xdr:nvSpPr>
        <xdr:cNvPr id="47" name="oknLiteNote">
          <a:extLst>
            <a:ext uri="{FF2B5EF4-FFF2-40B4-BE49-F238E27FC236}">
              <a16:creationId xmlns:a16="http://schemas.microsoft.com/office/drawing/2014/main" id="{7CDB0990-F141-4F77-B83A-ECB0522118AE}"/>
            </a:ext>
          </a:extLst>
        </xdr:cNvPr>
        <xdr:cNvSpPr/>
      </xdr:nvSpPr>
      <xdr:spPr bwMode="auto">
        <a:xfrm>
          <a:off x="7747000" y="85090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cm001.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17</xdr:col>
      <xdr:colOff>50800</xdr:colOff>
      <xdr:row>17</xdr:row>
      <xdr:rowOff>3175</xdr:rowOff>
    </xdr:from>
    <xdr:to>
      <xdr:col>21</xdr:col>
      <xdr:colOff>697697</xdr:colOff>
      <xdr:row>27</xdr:row>
      <xdr:rowOff>123825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BD25C0-A2BE-4800-AE31-C64FDD348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0800" y="40894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21</xdr:col>
      <xdr:colOff>697698</xdr:colOff>
      <xdr:row>17</xdr:row>
      <xdr:rowOff>3175</xdr:rowOff>
    </xdr:from>
    <xdr:to>
      <xdr:col>23</xdr:col>
      <xdr:colOff>592120</xdr:colOff>
      <xdr:row>27</xdr:row>
      <xdr:rowOff>123825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0D8DAD-AB4C-4182-84B7-F0AEC7445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0773" y="40894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voicingtemplate.com/timesheet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invoicingtemplate.com/timesheet.html" TargetMode="External"/><Relationship Id="rId1" Type="http://schemas.openxmlformats.org/officeDocument/2006/relationships/hyperlink" Target="http://www.invoicingtemplate.com/timeshee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voicingtemplate.com/" TargetMode="External"/><Relationship Id="rId4" Type="http://schemas.openxmlformats.org/officeDocument/2006/relationships/hyperlink" Target="http://www.invoicingtemplate.com/time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S957"/>
  <sheetViews>
    <sheetView showGridLines="0" showRowColHeaders="0" showZeros="0" tabSelected="1" showOutlineSymbols="0" zoomScaleNormal="100" zoomScaleSheetLayoutView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G10" sqref="G10:M10"/>
    </sheetView>
  </sheetViews>
  <sheetFormatPr defaultRowHeight="12.75"/>
  <cols>
    <col min="1" max="1" width="9.85546875" style="73" customWidth="1"/>
    <col min="2" max="2" width="11.28515625" style="73" customWidth="1"/>
    <col min="3" max="3" width="10.28515625" style="16" hidden="1" customWidth="1"/>
    <col min="4" max="4" width="16" style="16" hidden="1" customWidth="1"/>
    <col min="5" max="5" width="0.5703125" style="21" customWidth="1"/>
    <col min="6" max="6" width="9.140625" customWidth="1"/>
    <col min="7" max="7" width="5.85546875" customWidth="1"/>
    <col min="8" max="14" width="7.7109375" customWidth="1"/>
    <col min="15" max="15" width="5.28515625" style="34" customWidth="1"/>
    <col min="16" max="16" width="7.5703125" customWidth="1"/>
    <col min="17" max="17" width="10.7109375" customWidth="1"/>
    <col min="18" max="18" width="0.85546875" style="4" customWidth="1"/>
    <col min="19" max="19" width="6.140625" style="113" bestFit="1" customWidth="1"/>
    <col min="20" max="20" width="10" style="113" customWidth="1"/>
    <col min="21" max="21" width="9.140625" style="113"/>
    <col min="22" max="22" width="17.42578125" style="113" customWidth="1"/>
    <col min="23" max="23" width="20" style="113" customWidth="1"/>
    <col min="24" max="26" width="9.140625" style="113"/>
    <col min="27" max="28" width="9.140625" style="4"/>
  </cols>
  <sheetData>
    <row r="1" spans="1:253" s="109" customFormat="1" ht="57" customHeight="1">
      <c r="A1" s="106"/>
      <c r="B1" s="106"/>
      <c r="C1" s="107"/>
      <c r="D1" s="107"/>
      <c r="E1" s="108"/>
      <c r="O1" s="110"/>
      <c r="S1" s="193"/>
      <c r="T1" s="194"/>
      <c r="U1" s="194"/>
      <c r="V1" s="111"/>
      <c r="W1" s="111"/>
      <c r="X1" s="111"/>
      <c r="Y1" s="111"/>
      <c r="Z1" s="111"/>
      <c r="IS1" s="112" t="s">
        <v>45</v>
      </c>
    </row>
    <row r="2" spans="1:253" s="4" customFormat="1" ht="3.75" customHeight="1">
      <c r="A2" s="73"/>
      <c r="B2" s="73"/>
      <c r="C2" s="15"/>
      <c r="D2" s="15"/>
      <c r="E2" s="20"/>
      <c r="O2" s="33"/>
      <c r="S2" s="146" t="s">
        <v>47</v>
      </c>
      <c r="T2" s="146"/>
      <c r="U2" s="146"/>
      <c r="V2" s="146"/>
      <c r="W2" s="146"/>
      <c r="X2"/>
      <c r="Y2" s="113"/>
      <c r="Z2" s="113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253" ht="42.75">
      <c r="A3" s="154" t="s">
        <v>3</v>
      </c>
      <c r="B3" s="154"/>
      <c r="F3" s="1"/>
      <c r="G3" s="1"/>
      <c r="H3" s="72" t="s">
        <v>34</v>
      </c>
      <c r="I3" s="55"/>
      <c r="J3" s="55"/>
      <c r="K3" s="55"/>
      <c r="L3" s="55"/>
      <c r="M3" s="55"/>
      <c r="N3" s="55"/>
      <c r="O3" s="35"/>
      <c r="P3" s="1"/>
      <c r="Q3" s="1"/>
      <c r="R3" s="5"/>
      <c r="S3" s="146"/>
      <c r="T3" s="146"/>
      <c r="U3" s="146"/>
      <c r="V3" s="146"/>
      <c r="W3" s="146"/>
      <c r="X3"/>
    </row>
    <row r="4" spans="1:253" ht="18" customHeight="1">
      <c r="A4" s="155" t="s">
        <v>42</v>
      </c>
      <c r="B4" s="155"/>
      <c r="F4" s="1"/>
      <c r="G4" s="1"/>
      <c r="H4" s="56" t="s">
        <v>29</v>
      </c>
      <c r="I4" s="57"/>
      <c r="J4" s="57"/>
      <c r="K4" s="57"/>
      <c r="L4" s="57"/>
      <c r="M4" s="57"/>
      <c r="N4" s="206" t="s">
        <v>35</v>
      </c>
      <c r="O4" s="207"/>
      <c r="P4" s="207"/>
      <c r="Q4" s="207"/>
      <c r="S4" s="139">
        <v>1</v>
      </c>
      <c r="T4" s="147" t="s">
        <v>48</v>
      </c>
      <c r="U4" s="147"/>
      <c r="V4" s="147"/>
      <c r="W4" s="147"/>
      <c r="X4"/>
    </row>
    <row r="5" spans="1:253" ht="18" customHeight="1">
      <c r="A5" s="154" t="s">
        <v>4</v>
      </c>
      <c r="B5" s="154"/>
      <c r="F5" s="1"/>
      <c r="G5" s="1"/>
      <c r="H5" s="131" t="s">
        <v>30</v>
      </c>
      <c r="I5" s="59"/>
      <c r="J5" s="1"/>
      <c r="K5" s="1"/>
      <c r="L5" s="1"/>
      <c r="M5" s="1"/>
      <c r="N5" s="207"/>
      <c r="O5" s="207"/>
      <c r="P5" s="207"/>
      <c r="Q5" s="207"/>
      <c r="R5" s="6"/>
      <c r="S5" s="148">
        <v>2</v>
      </c>
      <c r="T5" s="149" t="s">
        <v>49</v>
      </c>
      <c r="U5" s="149"/>
      <c r="V5" s="149"/>
      <c r="W5" s="149"/>
      <c r="X5"/>
    </row>
    <row r="6" spans="1:253" ht="18" customHeight="1">
      <c r="A6" s="155"/>
      <c r="B6" s="155"/>
      <c r="F6" s="1"/>
      <c r="G6" s="1"/>
      <c r="H6" s="58" t="s">
        <v>31</v>
      </c>
      <c r="I6" s="60"/>
      <c r="J6" s="60"/>
      <c r="K6" s="60"/>
      <c r="L6" s="60"/>
      <c r="M6" s="60"/>
      <c r="N6" s="207"/>
      <c r="O6" s="207"/>
      <c r="P6" s="207"/>
      <c r="Q6" s="207"/>
      <c r="R6" s="6"/>
      <c r="S6" s="148"/>
      <c r="T6" s="149"/>
      <c r="U6" s="149"/>
      <c r="V6" s="149"/>
      <c r="W6" s="149"/>
      <c r="X6"/>
    </row>
    <row r="7" spans="1:253" ht="12.75" customHeight="1">
      <c r="F7" s="1"/>
      <c r="G7" s="1"/>
      <c r="H7" s="1"/>
      <c r="I7" s="1"/>
      <c r="J7" s="61"/>
      <c r="K7" s="1"/>
      <c r="L7" s="62"/>
      <c r="M7" s="1"/>
      <c r="N7" s="63"/>
      <c r="O7" s="64"/>
      <c r="P7" s="62"/>
      <c r="Q7" s="1"/>
      <c r="R7" s="7"/>
      <c r="S7" s="148">
        <v>3</v>
      </c>
      <c r="T7" s="149" t="s">
        <v>50</v>
      </c>
      <c r="U7" s="149"/>
      <c r="V7" s="149"/>
      <c r="W7" s="149"/>
      <c r="X7"/>
    </row>
    <row r="8" spans="1:253" ht="3" customHeight="1">
      <c r="A8" s="159"/>
      <c r="B8" s="159"/>
      <c r="F8" s="1"/>
      <c r="G8" s="1"/>
      <c r="H8" s="1"/>
      <c r="I8" s="1"/>
      <c r="J8" s="61"/>
      <c r="K8" s="1"/>
      <c r="L8" s="200"/>
      <c r="M8" s="201"/>
      <c r="N8" s="201"/>
      <c r="O8" s="201"/>
      <c r="P8" s="62"/>
      <c r="Q8" s="1"/>
      <c r="R8" s="7"/>
      <c r="S8" s="148"/>
      <c r="T8" s="149"/>
      <c r="U8" s="149"/>
      <c r="V8" s="149"/>
      <c r="W8" s="149"/>
      <c r="X8"/>
    </row>
    <row r="9" spans="1:253" ht="18" customHeight="1">
      <c r="A9" s="159" t="s">
        <v>46</v>
      </c>
      <c r="B9" s="159"/>
      <c r="F9" s="1"/>
      <c r="G9" s="1"/>
      <c r="H9" s="1"/>
      <c r="I9" s="1"/>
      <c r="J9" s="1"/>
      <c r="K9" s="1"/>
      <c r="L9" s="1"/>
      <c r="M9" s="1"/>
      <c r="N9" s="1"/>
      <c r="O9" s="35"/>
      <c r="P9" s="179" t="s">
        <v>6</v>
      </c>
      <c r="Q9" s="202"/>
      <c r="R9" s="7"/>
      <c r="S9" s="150">
        <v>4</v>
      </c>
      <c r="T9" s="151" t="s">
        <v>51</v>
      </c>
      <c r="U9" s="151"/>
      <c r="V9" s="151"/>
      <c r="W9" s="151"/>
      <c r="X9"/>
    </row>
    <row r="10" spans="1:253" ht="18" customHeight="1">
      <c r="A10" s="155"/>
      <c r="B10" s="155"/>
      <c r="F10" s="11" t="s">
        <v>38</v>
      </c>
      <c r="G10" s="160"/>
      <c r="H10" s="160"/>
      <c r="I10" s="160"/>
      <c r="J10" s="160"/>
      <c r="K10" s="160"/>
      <c r="L10" s="160"/>
      <c r="M10" s="160"/>
      <c r="N10" s="1"/>
      <c r="O10" s="35"/>
      <c r="P10" s="176"/>
      <c r="Q10" s="177"/>
      <c r="R10" s="7"/>
      <c r="S10" s="150"/>
      <c r="T10" s="151"/>
      <c r="U10" s="151"/>
      <c r="V10" s="151"/>
      <c r="W10" s="151"/>
      <c r="X10"/>
    </row>
    <row r="11" spans="1:253" ht="18" customHeight="1">
      <c r="C11" s="16" t="s">
        <v>1</v>
      </c>
      <c r="F11" s="11" t="s">
        <v>40</v>
      </c>
      <c r="G11" s="161"/>
      <c r="H11" s="161"/>
      <c r="I11" s="161"/>
      <c r="J11" s="161"/>
      <c r="K11" s="161"/>
      <c r="L11" s="161"/>
      <c r="M11" s="161"/>
      <c r="N11" s="1"/>
      <c r="O11" s="35"/>
      <c r="P11" s="179" t="s">
        <v>7</v>
      </c>
      <c r="Q11" s="180"/>
      <c r="S11" s="150">
        <v>5</v>
      </c>
      <c r="T11" s="152" t="s">
        <v>52</v>
      </c>
      <c r="U11" s="152"/>
      <c r="V11" s="152"/>
      <c r="W11" s="152"/>
      <c r="X11"/>
    </row>
    <row r="12" spans="1:253" ht="18" customHeight="1">
      <c r="B12" s="74"/>
      <c r="C12" s="17">
        <v>0</v>
      </c>
      <c r="D12" s="18"/>
      <c r="F12" s="11" t="s">
        <v>41</v>
      </c>
      <c r="G12" s="161"/>
      <c r="H12" s="161"/>
      <c r="I12" s="161"/>
      <c r="J12" s="161"/>
      <c r="K12" s="161"/>
      <c r="L12" s="161"/>
      <c r="M12" s="161"/>
      <c r="N12" s="1"/>
      <c r="O12" s="35"/>
      <c r="P12" s="174"/>
      <c r="Q12" s="175"/>
      <c r="S12" s="150"/>
      <c r="T12" s="152"/>
      <c r="U12" s="152"/>
      <c r="V12" s="152"/>
      <c r="W12" s="152"/>
      <c r="X12"/>
    </row>
    <row r="13" spans="1:253" ht="18" customHeight="1">
      <c r="A13" s="153"/>
      <c r="B13" s="153"/>
      <c r="C13" s="17">
        <v>0</v>
      </c>
      <c r="D13" s="18"/>
      <c r="F13" s="71" t="s">
        <v>21</v>
      </c>
      <c r="G13" s="160"/>
      <c r="H13" s="160"/>
      <c r="I13" s="160"/>
      <c r="J13" s="160"/>
      <c r="K13" s="160"/>
      <c r="L13" s="160"/>
      <c r="M13" s="160"/>
      <c r="N13" s="1"/>
      <c r="O13" s="35"/>
      <c r="P13" s="179" t="s">
        <v>27</v>
      </c>
      <c r="Q13" s="180"/>
      <c r="S13" s="150"/>
      <c r="T13" s="152"/>
      <c r="U13" s="152"/>
      <c r="V13" s="152"/>
      <c r="W13" s="152"/>
      <c r="X13"/>
    </row>
    <row r="14" spans="1:253" ht="18" customHeight="1">
      <c r="A14" s="75"/>
      <c r="B14" s="74"/>
      <c r="C14" s="17">
        <v>0</v>
      </c>
      <c r="D14" s="18"/>
      <c r="F14" s="1"/>
      <c r="G14" s="1"/>
      <c r="H14" s="1"/>
      <c r="I14" s="1"/>
      <c r="J14" s="1"/>
      <c r="K14" s="25"/>
      <c r="L14" s="25"/>
      <c r="M14" s="25"/>
      <c r="N14" s="1"/>
      <c r="O14" s="35"/>
      <c r="P14" s="176"/>
      <c r="Q14" s="178"/>
      <c r="S14" s="148">
        <v>6</v>
      </c>
      <c r="T14" s="151" t="s">
        <v>53</v>
      </c>
      <c r="U14" s="151"/>
      <c r="V14" s="151"/>
      <c r="W14" s="151"/>
      <c r="X14"/>
    </row>
    <row r="15" spans="1:253" ht="4.5" customHeight="1" thickBot="1">
      <c r="A15" s="75"/>
      <c r="B15" s="74"/>
      <c r="C15" s="17"/>
      <c r="D15" s="18"/>
      <c r="F15" s="1"/>
      <c r="G15" s="1"/>
      <c r="H15" s="1"/>
      <c r="I15" s="1"/>
      <c r="J15" s="1"/>
      <c r="K15" s="25"/>
      <c r="L15" s="25"/>
      <c r="M15" s="25"/>
      <c r="N15" s="1"/>
      <c r="O15" s="35"/>
      <c r="P15" s="36"/>
      <c r="Q15" s="25"/>
      <c r="S15" s="148"/>
      <c r="T15" s="151"/>
      <c r="U15" s="151"/>
      <c r="V15" s="151"/>
      <c r="W15" s="151"/>
      <c r="X15"/>
    </row>
    <row r="16" spans="1:253" ht="18" customHeight="1" thickBot="1">
      <c r="A16" s="76"/>
      <c r="B16" s="74"/>
      <c r="C16" s="17"/>
      <c r="D16" s="18"/>
      <c r="F16" s="181" t="s">
        <v>18</v>
      </c>
      <c r="G16" s="182"/>
      <c r="H16" s="182"/>
      <c r="I16" s="183"/>
      <c r="J16" s="181" t="s">
        <v>19</v>
      </c>
      <c r="K16" s="195"/>
      <c r="L16" s="196"/>
      <c r="M16" s="181" t="s">
        <v>20</v>
      </c>
      <c r="N16" s="195"/>
      <c r="O16" s="195"/>
      <c r="P16" s="195"/>
      <c r="Q16" s="196"/>
      <c r="S16" s="148"/>
      <c r="T16" s="151"/>
      <c r="U16" s="151"/>
      <c r="V16" s="151"/>
      <c r="W16" s="151"/>
      <c r="X16"/>
    </row>
    <row r="17" spans="1:50" ht="18" customHeight="1" thickBot="1">
      <c r="A17" s="76"/>
      <c r="B17" s="74"/>
      <c r="C17" s="17">
        <v>6.5000000000000002E-2</v>
      </c>
      <c r="D17" s="18"/>
      <c r="F17" s="156"/>
      <c r="G17" s="157"/>
      <c r="H17" s="157"/>
      <c r="I17" s="158"/>
      <c r="J17" s="197"/>
      <c r="K17" s="198"/>
      <c r="L17" s="199"/>
      <c r="M17" s="203"/>
      <c r="N17" s="204"/>
      <c r="O17" s="204"/>
      <c r="P17" s="204"/>
      <c r="Q17" s="205"/>
      <c r="S17" s="148"/>
      <c r="T17" s="151"/>
      <c r="U17" s="151"/>
      <c r="V17" s="151"/>
      <c r="W17" s="151"/>
      <c r="X17"/>
    </row>
    <row r="18" spans="1:50">
      <c r="A18" s="164" t="s">
        <v>36</v>
      </c>
      <c r="B18" s="164" t="s">
        <v>10</v>
      </c>
      <c r="C18" s="17">
        <v>3.2000000000000001E-2</v>
      </c>
      <c r="D18" s="18"/>
      <c r="F18" s="166" t="s">
        <v>38</v>
      </c>
      <c r="G18" s="167"/>
      <c r="H18" s="184" t="s">
        <v>39</v>
      </c>
      <c r="I18" s="185"/>
      <c r="J18" s="185"/>
      <c r="K18" s="185"/>
      <c r="L18" s="185"/>
      <c r="M18" s="185"/>
      <c r="N18" s="186"/>
      <c r="O18" s="187" t="s">
        <v>11</v>
      </c>
      <c r="P18" s="189" t="s">
        <v>12</v>
      </c>
      <c r="Q18" s="105" t="s">
        <v>8</v>
      </c>
      <c r="S18"/>
      <c r="T18"/>
      <c r="U18"/>
      <c r="V18"/>
      <c r="W18"/>
      <c r="X18"/>
    </row>
    <row r="19" spans="1:50" ht="12.75" customHeight="1" thickBot="1">
      <c r="A19" s="165"/>
      <c r="B19" s="165"/>
      <c r="C19" s="12" t="s">
        <v>0</v>
      </c>
      <c r="D19" s="12" t="s">
        <v>5</v>
      </c>
      <c r="F19" s="168"/>
      <c r="G19" s="169"/>
      <c r="H19" s="103"/>
      <c r="I19" s="103"/>
      <c r="J19" s="103"/>
      <c r="K19" s="103"/>
      <c r="L19" s="103"/>
      <c r="M19" s="103"/>
      <c r="N19" s="103"/>
      <c r="O19" s="188"/>
      <c r="P19" s="190"/>
      <c r="Q19" s="104"/>
      <c r="S19"/>
      <c r="T19"/>
      <c r="U19"/>
      <c r="V19"/>
      <c r="W19"/>
      <c r="X19"/>
      <c r="AE19" s="113"/>
      <c r="AF19" s="114" t="s">
        <v>28</v>
      </c>
      <c r="AG19" s="113"/>
      <c r="AH19" s="113"/>
      <c r="AI19" s="113"/>
      <c r="AJ19" s="4"/>
      <c r="AK19" s="4"/>
    </row>
    <row r="20" spans="1:50" ht="12.75" customHeight="1">
      <c r="A20" s="77">
        <v>1</v>
      </c>
      <c r="B20" s="101"/>
      <c r="C20" s="13">
        <v>0</v>
      </c>
      <c r="D20" s="13">
        <v>0</v>
      </c>
      <c r="F20" s="170"/>
      <c r="G20" s="171"/>
      <c r="H20" s="29">
        <v>0</v>
      </c>
      <c r="I20" s="30">
        <v>0</v>
      </c>
      <c r="J20" s="65">
        <v>0</v>
      </c>
      <c r="K20" s="65">
        <v>0</v>
      </c>
      <c r="L20" s="65">
        <v>0</v>
      </c>
      <c r="M20" s="65">
        <v>0</v>
      </c>
      <c r="N20" s="66">
        <v>0</v>
      </c>
      <c r="O20" s="41">
        <f>SUM(oknD1_1:oknD7_1)</f>
        <v>0</v>
      </c>
      <c r="P20" s="51">
        <v>0</v>
      </c>
      <c r="Q20" s="52">
        <f>ROUND(oknPrice_1*oknQuantity_1,2)</f>
        <v>0</v>
      </c>
      <c r="R20" s="46"/>
      <c r="S20"/>
      <c r="T20"/>
      <c r="U20"/>
      <c r="V20"/>
      <c r="W20"/>
      <c r="X20"/>
      <c r="AE20" s="115"/>
      <c r="AF20" s="122">
        <f t="shared" ref="AF20:AF45" si="0">oknWhoName</f>
        <v>0</v>
      </c>
      <c r="AG20" s="116"/>
      <c r="AH20" s="113"/>
      <c r="AI20" s="113"/>
      <c r="AJ20" s="4"/>
      <c r="AK20" s="4"/>
    </row>
    <row r="21" spans="1:50" s="1" customFormat="1" ht="12.75" customHeight="1">
      <c r="A21" s="78">
        <v>2</v>
      </c>
      <c r="B21" s="82"/>
      <c r="C21" s="83">
        <v>0</v>
      </c>
      <c r="D21" s="83">
        <v>0</v>
      </c>
      <c r="E21" s="84"/>
      <c r="F21" s="144"/>
      <c r="G21" s="145"/>
      <c r="H21" s="85">
        <v>0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N21" s="87">
        <v>0</v>
      </c>
      <c r="O21" s="88">
        <f>SUM(oknD1_2:oknD7_2)</f>
        <v>0</v>
      </c>
      <c r="P21" s="89">
        <v>0</v>
      </c>
      <c r="Q21" s="90">
        <f>ROUND(oknPrice_2*oknQuantity_2,2)</f>
        <v>0</v>
      </c>
      <c r="R21" s="47"/>
      <c r="S21"/>
      <c r="T21"/>
      <c r="U21"/>
      <c r="V21"/>
      <c r="W21"/>
      <c r="X21"/>
      <c r="AC21"/>
      <c r="AD21"/>
      <c r="AE21" s="118"/>
      <c r="AF21" s="123">
        <f t="shared" si="0"/>
        <v>0</v>
      </c>
      <c r="AG21" s="116"/>
      <c r="AH21" s="116"/>
      <c r="AI21" s="116"/>
      <c r="AJ21" s="4"/>
      <c r="AK21" s="4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 spans="1:50" s="1" customFormat="1" ht="12.75" customHeight="1">
      <c r="A22" s="78">
        <v>3</v>
      </c>
      <c r="B22" s="102"/>
      <c r="C22" s="13">
        <v>0</v>
      </c>
      <c r="D22" s="13">
        <v>0</v>
      </c>
      <c r="E22" s="22"/>
      <c r="F22" s="140"/>
      <c r="G22" s="141"/>
      <c r="H22" s="31">
        <v>0</v>
      </c>
      <c r="I22" s="32">
        <v>0</v>
      </c>
      <c r="J22" s="44">
        <v>0</v>
      </c>
      <c r="K22" s="44">
        <v>0</v>
      </c>
      <c r="L22" s="44">
        <v>0</v>
      </c>
      <c r="M22" s="44">
        <v>0</v>
      </c>
      <c r="N22" s="45">
        <v>0</v>
      </c>
      <c r="O22" s="42">
        <f>SUM(oknD1_3:oknD7_3)</f>
        <v>0</v>
      </c>
      <c r="P22" s="53">
        <v>0</v>
      </c>
      <c r="Q22" s="54">
        <f>ROUND(oknPrice_3*oknQuantity_3,2)</f>
        <v>0</v>
      </c>
      <c r="R22" s="48"/>
      <c r="S22"/>
      <c r="T22"/>
      <c r="U22"/>
      <c r="V22"/>
      <c r="W22"/>
      <c r="X22"/>
      <c r="AC22"/>
      <c r="AD22"/>
      <c r="AE22" s="118"/>
      <c r="AF22" s="123">
        <f t="shared" si="0"/>
        <v>0</v>
      </c>
      <c r="AG22" s="113"/>
      <c r="AH22" s="116"/>
      <c r="AI22" s="116"/>
      <c r="AJ22" s="4"/>
      <c r="AK22" s="4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50" ht="12.75" customHeight="1">
      <c r="A23" s="77">
        <v>4</v>
      </c>
      <c r="B23" s="82"/>
      <c r="C23" s="83">
        <v>0</v>
      </c>
      <c r="D23" s="83">
        <v>0</v>
      </c>
      <c r="E23" s="91"/>
      <c r="F23" s="144"/>
      <c r="G23" s="145"/>
      <c r="H23" s="85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7">
        <v>0</v>
      </c>
      <c r="O23" s="88">
        <f>SUM(oknD1_4:oknD7_4)</f>
        <v>0</v>
      </c>
      <c r="P23" s="89">
        <v>0</v>
      </c>
      <c r="Q23" s="90">
        <f>ROUND(oknPrice_4*oknQuantity_4,2)</f>
        <v>0</v>
      </c>
      <c r="R23" s="46"/>
      <c r="S23"/>
      <c r="T23"/>
      <c r="U23"/>
      <c r="V23"/>
      <c r="W23"/>
      <c r="X23"/>
      <c r="AE23" s="115"/>
      <c r="AF23" s="122">
        <f t="shared" si="0"/>
        <v>0</v>
      </c>
      <c r="AG23" s="116"/>
      <c r="AH23" s="113"/>
      <c r="AI23" s="113"/>
      <c r="AJ23" s="4"/>
      <c r="AK23" s="4"/>
    </row>
    <row r="24" spans="1:50" s="1" customFormat="1" ht="12.75" customHeight="1">
      <c r="A24" s="78">
        <v>5</v>
      </c>
      <c r="B24" s="102"/>
      <c r="C24" s="13">
        <v>0</v>
      </c>
      <c r="D24" s="13">
        <v>0</v>
      </c>
      <c r="E24" s="22"/>
      <c r="F24" s="140"/>
      <c r="G24" s="141"/>
      <c r="H24" s="31">
        <v>0</v>
      </c>
      <c r="I24" s="32">
        <v>0</v>
      </c>
      <c r="J24" s="44">
        <v>0</v>
      </c>
      <c r="K24" s="44">
        <v>0</v>
      </c>
      <c r="L24" s="44">
        <v>0</v>
      </c>
      <c r="M24" s="44">
        <v>0</v>
      </c>
      <c r="N24" s="45">
        <v>0</v>
      </c>
      <c r="O24" s="42">
        <f>SUM(oknD1_5:oknD7_5)</f>
        <v>0</v>
      </c>
      <c r="P24" s="53">
        <v>0</v>
      </c>
      <c r="Q24" s="54">
        <f>ROUND(oknPrice_5*oknQuantity_5,2)</f>
        <v>0</v>
      </c>
      <c r="R24" s="47"/>
      <c r="S24" s="116"/>
      <c r="T24" s="116"/>
      <c r="U24" s="116"/>
      <c r="AC24"/>
      <c r="AD24"/>
      <c r="AE24" s="118"/>
      <c r="AF24" s="124">
        <f t="shared" si="0"/>
        <v>0</v>
      </c>
      <c r="AG24" s="113"/>
      <c r="AH24" s="116"/>
      <c r="AI24" s="116"/>
      <c r="AJ24" s="4"/>
      <c r="AK24" s="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s="1" customFormat="1" ht="12.75" customHeight="1">
      <c r="A25" s="77">
        <v>6</v>
      </c>
      <c r="B25" s="82"/>
      <c r="C25" s="83">
        <v>0</v>
      </c>
      <c r="D25" s="83">
        <v>0</v>
      </c>
      <c r="E25" s="84"/>
      <c r="F25" s="144"/>
      <c r="G25" s="145"/>
      <c r="H25" s="85">
        <v>0</v>
      </c>
      <c r="I25" s="86">
        <v>0</v>
      </c>
      <c r="J25" s="86">
        <v>0</v>
      </c>
      <c r="K25" s="86">
        <v>0</v>
      </c>
      <c r="L25" s="86">
        <v>0</v>
      </c>
      <c r="M25" s="86">
        <v>0</v>
      </c>
      <c r="N25" s="87">
        <v>0</v>
      </c>
      <c r="O25" s="88">
        <f>SUM(oknD1_6:oknD7_6)</f>
        <v>0</v>
      </c>
      <c r="P25" s="89">
        <v>0</v>
      </c>
      <c r="Q25" s="90">
        <f>ROUND(oknPrice_6*oknQuantity_6,2)</f>
        <v>0</v>
      </c>
      <c r="R25" s="49"/>
      <c r="S25" s="116"/>
      <c r="T25" s="116"/>
      <c r="U25" s="116"/>
      <c r="AC25"/>
      <c r="AD25"/>
      <c r="AE25" s="118"/>
      <c r="AF25" s="124">
        <f t="shared" si="0"/>
        <v>0</v>
      </c>
      <c r="AG25" s="116"/>
      <c r="AH25" s="116"/>
      <c r="AI25" s="116"/>
      <c r="AJ25" s="4"/>
      <c r="AK25" s="4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 spans="1:50" s="1" customFormat="1" ht="12.75" customHeight="1">
      <c r="A26" s="78">
        <v>7</v>
      </c>
      <c r="B26" s="102"/>
      <c r="C26" s="13">
        <v>0</v>
      </c>
      <c r="D26" s="13">
        <v>0</v>
      </c>
      <c r="E26" s="22"/>
      <c r="F26" s="140"/>
      <c r="G26" s="141"/>
      <c r="H26" s="31">
        <v>0</v>
      </c>
      <c r="I26" s="32">
        <v>0</v>
      </c>
      <c r="J26" s="44">
        <v>0</v>
      </c>
      <c r="K26" s="44">
        <v>0</v>
      </c>
      <c r="L26" s="44">
        <v>0</v>
      </c>
      <c r="M26" s="44">
        <v>0</v>
      </c>
      <c r="N26" s="45">
        <v>0</v>
      </c>
      <c r="O26" s="42">
        <f>SUM(oknD1_7:oknD7_7)</f>
        <v>0</v>
      </c>
      <c r="P26" s="53">
        <v>0</v>
      </c>
      <c r="Q26" s="54">
        <f>ROUND(oknPrice_7*oknQuantity_7,2)</f>
        <v>0</v>
      </c>
      <c r="R26" s="50"/>
      <c r="S26" s="116"/>
      <c r="T26" s="116"/>
      <c r="U26" s="116"/>
      <c r="AC26"/>
      <c r="AD26"/>
      <c r="AE26" s="118"/>
      <c r="AF26" s="124">
        <f t="shared" si="0"/>
        <v>0</v>
      </c>
      <c r="AG26" s="116"/>
      <c r="AH26" s="116"/>
      <c r="AI26" s="116"/>
      <c r="AJ26" s="4"/>
      <c r="AK26" s="4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 spans="1:50" s="1" customFormat="1" ht="12.75" customHeight="1">
      <c r="A27" s="78">
        <v>8</v>
      </c>
      <c r="B27" s="82"/>
      <c r="C27" s="83">
        <v>0</v>
      </c>
      <c r="D27" s="83">
        <v>0</v>
      </c>
      <c r="E27" s="84"/>
      <c r="F27" s="144"/>
      <c r="G27" s="145"/>
      <c r="H27" s="85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N27" s="87">
        <v>0</v>
      </c>
      <c r="O27" s="88">
        <f>SUM(oknD1_8:oknD7_8)</f>
        <v>0</v>
      </c>
      <c r="P27" s="89">
        <v>0</v>
      </c>
      <c r="Q27" s="90">
        <f>ROUND(oknPrice_8*oknQuantity_8,2)</f>
        <v>0</v>
      </c>
      <c r="R27" s="50"/>
      <c r="S27" s="116"/>
      <c r="T27" s="116"/>
      <c r="U27" s="116"/>
      <c r="AC27"/>
      <c r="AD27"/>
      <c r="AE27" s="118"/>
      <c r="AF27" s="123">
        <f t="shared" si="0"/>
        <v>0</v>
      </c>
      <c r="AG27" s="113"/>
      <c r="AH27" s="116" t="s">
        <v>33</v>
      </c>
      <c r="AI27" s="116"/>
      <c r="AJ27" s="4"/>
      <c r="AK27" s="4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 spans="1:50" s="1" customFormat="1" ht="12.75" customHeight="1">
      <c r="A28" s="77">
        <v>9</v>
      </c>
      <c r="B28" s="102"/>
      <c r="C28" s="13">
        <v>0</v>
      </c>
      <c r="D28" s="13">
        <v>0</v>
      </c>
      <c r="E28" s="22"/>
      <c r="F28" s="140"/>
      <c r="G28" s="141"/>
      <c r="H28" s="31">
        <v>0</v>
      </c>
      <c r="I28" s="32">
        <v>0</v>
      </c>
      <c r="J28" s="44">
        <v>0</v>
      </c>
      <c r="K28" s="44">
        <v>0</v>
      </c>
      <c r="L28" s="44">
        <v>0</v>
      </c>
      <c r="M28" s="44">
        <v>0</v>
      </c>
      <c r="N28" s="45">
        <v>0</v>
      </c>
      <c r="O28" s="42">
        <f>SUM(oknD1_9:oknD7_9)</f>
        <v>0</v>
      </c>
      <c r="P28" s="53">
        <v>0</v>
      </c>
      <c r="Q28" s="54">
        <f>ROUND(oknPrice_9*oknQuantity_9,2)</f>
        <v>0</v>
      </c>
      <c r="R28" s="50"/>
      <c r="S28" s="116"/>
      <c r="T28" s="116"/>
      <c r="U28" s="116"/>
      <c r="AC28"/>
      <c r="AD28"/>
      <c r="AE28" s="118"/>
      <c r="AF28" s="123">
        <f t="shared" si="0"/>
        <v>0</v>
      </c>
      <c r="AG28" s="116"/>
      <c r="AH28" s="116"/>
      <c r="AI28" s="116"/>
      <c r="AJ28" s="4"/>
      <c r="AK28" s="4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 spans="1:50" s="1" customFormat="1" ht="12.75" customHeight="1">
      <c r="A29" s="78">
        <v>10</v>
      </c>
      <c r="B29" s="82"/>
      <c r="C29" s="83">
        <v>0</v>
      </c>
      <c r="D29" s="83">
        <v>0</v>
      </c>
      <c r="E29" s="84"/>
      <c r="F29" s="144"/>
      <c r="G29" s="145"/>
      <c r="H29" s="85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7">
        <v>0</v>
      </c>
      <c r="O29" s="88">
        <f>SUM(oknD1_10:oknD7_10)</f>
        <v>0</v>
      </c>
      <c r="P29" s="89">
        <v>0</v>
      </c>
      <c r="Q29" s="90">
        <f>ROUND(oknPrice_10*oknQuantity_10,2)</f>
        <v>0</v>
      </c>
      <c r="R29" s="50"/>
      <c r="S29" s="116"/>
      <c r="T29" s="116"/>
      <c r="U29" s="116"/>
      <c r="AC29"/>
      <c r="AD29"/>
      <c r="AE29" s="118"/>
      <c r="AF29" s="124">
        <f t="shared" si="0"/>
        <v>0</v>
      </c>
      <c r="AG29" s="116"/>
      <c r="AH29" s="116" t="s">
        <v>32</v>
      </c>
      <c r="AI29" s="126"/>
      <c r="AJ29" s="4"/>
      <c r="AK29" s="4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 spans="1:50" s="1" customFormat="1" ht="12.75" customHeight="1">
      <c r="A30" s="77">
        <v>11</v>
      </c>
      <c r="B30" s="102"/>
      <c r="C30" s="13">
        <v>0</v>
      </c>
      <c r="D30" s="13">
        <v>0</v>
      </c>
      <c r="E30" s="22"/>
      <c r="F30" s="140"/>
      <c r="G30" s="141"/>
      <c r="H30" s="31">
        <v>0</v>
      </c>
      <c r="I30" s="32">
        <v>0</v>
      </c>
      <c r="J30" s="44">
        <v>0</v>
      </c>
      <c r="K30" s="44">
        <v>0</v>
      </c>
      <c r="L30" s="44">
        <v>0</v>
      </c>
      <c r="M30" s="44">
        <v>0</v>
      </c>
      <c r="N30" s="45">
        <v>0</v>
      </c>
      <c r="O30" s="42">
        <f>SUM(oknD1_11:oknD7_11)</f>
        <v>0</v>
      </c>
      <c r="P30" s="53">
        <v>0</v>
      </c>
      <c r="Q30" s="54">
        <f>ROUND(oknPrice_11*oknQuantity_11,2)</f>
        <v>0</v>
      </c>
      <c r="R30" s="50"/>
      <c r="S30" s="116"/>
      <c r="T30" s="116"/>
      <c r="U30" s="116"/>
      <c r="AC30"/>
      <c r="AD30"/>
      <c r="AE30" s="118"/>
      <c r="AF30" s="123">
        <f t="shared" si="0"/>
        <v>0</v>
      </c>
      <c r="AG30" s="116"/>
      <c r="AH30" s="116" t="s">
        <v>22</v>
      </c>
      <c r="AI30" s="127" t="s">
        <v>9</v>
      </c>
      <c r="AJ30" s="4"/>
      <c r="AK30" s="4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 spans="1:50" s="1" customFormat="1" ht="12.75" customHeight="1">
      <c r="A31" s="78">
        <v>12</v>
      </c>
      <c r="B31" s="82"/>
      <c r="C31" s="83">
        <v>0</v>
      </c>
      <c r="D31" s="83">
        <v>0</v>
      </c>
      <c r="E31" s="84"/>
      <c r="F31" s="144"/>
      <c r="G31" s="145"/>
      <c r="H31" s="85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7">
        <v>0</v>
      </c>
      <c r="O31" s="88">
        <f>SUM(oknD1_12:oknD7_12)</f>
        <v>0</v>
      </c>
      <c r="P31" s="89">
        <v>0</v>
      </c>
      <c r="Q31" s="90">
        <f>ROUND(oknPrice_12*oknQuantity_12,2)</f>
        <v>0</v>
      </c>
      <c r="R31" s="50"/>
      <c r="S31" s="116"/>
      <c r="T31" s="113"/>
      <c r="U31" s="113"/>
      <c r="AC31"/>
      <c r="AD31"/>
      <c r="AE31" s="115"/>
      <c r="AF31" s="125">
        <f t="shared" si="0"/>
        <v>0</v>
      </c>
      <c r="AG31" s="116"/>
      <c r="AH31" s="116" t="s">
        <v>23</v>
      </c>
      <c r="AI31" s="128">
        <f>ROUND(IF(oknTaxType=0,0, oknTax1Rate*(oknLineTotalTaxable+IF(oknTaxTotalIncludingShippingCost=0,0,oknShippingCost))),2)</f>
        <v>0</v>
      </c>
      <c r="AJ31" s="4"/>
      <c r="AK31" s="4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 spans="1:50" s="1" customFormat="1" ht="12.75" customHeight="1">
      <c r="A32" s="78">
        <v>13</v>
      </c>
      <c r="B32" s="102"/>
      <c r="C32" s="13">
        <v>0</v>
      </c>
      <c r="D32" s="13">
        <v>0</v>
      </c>
      <c r="E32" s="22"/>
      <c r="F32" s="140"/>
      <c r="G32" s="141"/>
      <c r="H32" s="31">
        <v>0</v>
      </c>
      <c r="I32" s="32">
        <v>0</v>
      </c>
      <c r="J32" s="44">
        <v>0</v>
      </c>
      <c r="K32" s="44">
        <v>0</v>
      </c>
      <c r="L32" s="44">
        <v>0</v>
      </c>
      <c r="M32" s="44">
        <v>0</v>
      </c>
      <c r="N32" s="45">
        <v>0</v>
      </c>
      <c r="O32" s="42">
        <f>SUM(oknD1_13:oknD7_13)</f>
        <v>0</v>
      </c>
      <c r="P32" s="53">
        <v>0</v>
      </c>
      <c r="Q32" s="54">
        <f>ROUND(oknPrice_13*oknQuantity_13,2)</f>
        <v>0</v>
      </c>
      <c r="R32" s="50"/>
      <c r="S32" s="116"/>
      <c r="T32" s="116"/>
      <c r="U32" s="116"/>
      <c r="AC32"/>
      <c r="AD32"/>
      <c r="AE32" s="118"/>
      <c r="AF32" s="125">
        <f t="shared" si="0"/>
        <v>0</v>
      </c>
      <c r="AG32" s="116"/>
      <c r="AH32" s="116" t="s">
        <v>24</v>
      </c>
      <c r="AI32" s="128">
        <f>ROUND(IF(oknTaxType&lt;&gt;2,0,oknTax2Rate*(oknLineTotalTaxable+IF(oknTaxTotalIncludingShippingCost=0,0,oknShippingCost)+IF(oknTax2IsAppliedToTax1=0,0,oknTax1))),2)</f>
        <v>0</v>
      </c>
      <c r="AJ32" s="4"/>
      <c r="AK32" s="4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 spans="1:50" s="1" customFormat="1" ht="12.75" customHeight="1">
      <c r="A33" s="77">
        <v>14</v>
      </c>
      <c r="B33" s="82"/>
      <c r="C33" s="83">
        <v>0</v>
      </c>
      <c r="D33" s="83">
        <v>0</v>
      </c>
      <c r="E33" s="84"/>
      <c r="F33" s="144"/>
      <c r="G33" s="145"/>
      <c r="H33" s="85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7">
        <v>0</v>
      </c>
      <c r="O33" s="88">
        <f>SUM(oknD1_14:oknD7_14)</f>
        <v>0</v>
      </c>
      <c r="P33" s="89">
        <v>0</v>
      </c>
      <c r="Q33" s="90">
        <f>ROUND(oknPrice_14*oknQuantity_14,2)</f>
        <v>0</v>
      </c>
      <c r="R33" s="50"/>
      <c r="S33" s="116"/>
      <c r="T33" s="116"/>
      <c r="U33" s="116"/>
      <c r="AC33"/>
      <c r="AD33"/>
      <c r="AE33" s="118"/>
      <c r="AF33" s="125">
        <f t="shared" si="0"/>
        <v>0</v>
      </c>
      <c r="AG33" s="116"/>
      <c r="AH33" s="116" t="s">
        <v>25</v>
      </c>
      <c r="AI33" s="129">
        <v>0</v>
      </c>
      <c r="AJ33" s="4"/>
      <c r="AK33" s="4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50" s="1" customFormat="1" ht="12.75" customHeight="1">
      <c r="A34" s="78">
        <v>15</v>
      </c>
      <c r="B34" s="102"/>
      <c r="C34" s="13">
        <v>0</v>
      </c>
      <c r="D34" s="13">
        <v>0</v>
      </c>
      <c r="E34" s="22"/>
      <c r="F34" s="140"/>
      <c r="G34" s="141"/>
      <c r="H34" s="31">
        <v>0</v>
      </c>
      <c r="I34" s="32">
        <v>0</v>
      </c>
      <c r="J34" s="44">
        <v>0</v>
      </c>
      <c r="K34" s="44">
        <v>0</v>
      </c>
      <c r="L34" s="44">
        <v>0</v>
      </c>
      <c r="M34" s="44">
        <v>0</v>
      </c>
      <c r="N34" s="45">
        <v>0</v>
      </c>
      <c r="O34" s="42">
        <f>SUM(oknD1_15:oknD7_15)</f>
        <v>0</v>
      </c>
      <c r="P34" s="53">
        <v>0</v>
      </c>
      <c r="Q34" s="54">
        <f>ROUND(oknPrice_15*oknQuantity_15,2)</f>
        <v>0</v>
      </c>
      <c r="R34" s="50"/>
      <c r="S34" s="116"/>
      <c r="T34" s="113"/>
      <c r="U34" s="113"/>
      <c r="AC34"/>
      <c r="AD34"/>
      <c r="AE34" s="115"/>
      <c r="AF34" s="123">
        <f t="shared" si="0"/>
        <v>0</v>
      </c>
      <c r="AG34" s="116"/>
      <c r="AH34" s="116" t="s">
        <v>26</v>
      </c>
      <c r="AI34" s="130">
        <f>ROUND(oknTotal-oknPayments,2)</f>
        <v>0</v>
      </c>
      <c r="AJ34" s="4"/>
      <c r="AK34" s="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 s="1" customFormat="1" ht="12.75" customHeight="1">
      <c r="A35" s="77">
        <v>16</v>
      </c>
      <c r="B35" s="82"/>
      <c r="C35" s="83">
        <v>0</v>
      </c>
      <c r="D35" s="83">
        <v>0</v>
      </c>
      <c r="E35" s="84"/>
      <c r="F35" s="144"/>
      <c r="G35" s="145"/>
      <c r="H35" s="85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7">
        <v>0</v>
      </c>
      <c r="O35" s="88">
        <f>SUM(oknD1_16:oknD7_16)</f>
        <v>0</v>
      </c>
      <c r="P35" s="89">
        <v>0</v>
      </c>
      <c r="Q35" s="90">
        <f>ROUND(oknPrice_16*oknQuantity_16,2)</f>
        <v>0</v>
      </c>
      <c r="R35" s="50"/>
      <c r="S35" s="116"/>
      <c r="T35" s="116"/>
      <c r="U35" s="116"/>
      <c r="AC35"/>
      <c r="AD35"/>
      <c r="AE35" s="118"/>
      <c r="AF35" s="123">
        <f t="shared" si="0"/>
        <v>0</v>
      </c>
      <c r="AG35" s="116"/>
      <c r="AH35" s="116"/>
      <c r="AI35" s="116"/>
      <c r="AJ35" s="4"/>
      <c r="AK35" s="4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0" s="1" customFormat="1" ht="12.75" customHeight="1">
      <c r="A36" s="78">
        <v>17</v>
      </c>
      <c r="B36" s="102"/>
      <c r="C36" s="13">
        <v>0</v>
      </c>
      <c r="D36" s="13">
        <v>0</v>
      </c>
      <c r="E36" s="22"/>
      <c r="F36" s="140"/>
      <c r="G36" s="141"/>
      <c r="H36" s="31">
        <v>0</v>
      </c>
      <c r="I36" s="32">
        <v>0</v>
      </c>
      <c r="J36" s="44">
        <v>0</v>
      </c>
      <c r="K36" s="44">
        <v>0</v>
      </c>
      <c r="L36" s="44">
        <v>0</v>
      </c>
      <c r="M36" s="44">
        <v>0</v>
      </c>
      <c r="N36" s="45">
        <v>0</v>
      </c>
      <c r="O36" s="42">
        <f>SUM(oknD1_17:oknD7_17)</f>
        <v>0</v>
      </c>
      <c r="P36" s="53">
        <v>0</v>
      </c>
      <c r="Q36" s="54">
        <f>ROUND(oknPrice_17*oknQuantity_17,2)</f>
        <v>0</v>
      </c>
      <c r="R36" s="50"/>
      <c r="S36" s="116"/>
      <c r="T36" s="116"/>
      <c r="U36" s="116"/>
      <c r="AC36"/>
      <c r="AD36"/>
      <c r="AE36" s="118"/>
      <c r="AF36" s="123">
        <f t="shared" si="0"/>
        <v>0</v>
      </c>
      <c r="AG36" s="116"/>
      <c r="AH36" s="116"/>
      <c r="AI36" s="116"/>
      <c r="AJ36" s="4"/>
      <c r="AK36" s="4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 spans="1:50" s="1" customFormat="1" ht="12.75" customHeight="1">
      <c r="A37" s="78">
        <v>18</v>
      </c>
      <c r="B37" s="82"/>
      <c r="C37" s="83">
        <v>0</v>
      </c>
      <c r="D37" s="83">
        <v>0</v>
      </c>
      <c r="E37" s="84"/>
      <c r="F37" s="144"/>
      <c r="G37" s="145"/>
      <c r="H37" s="85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7">
        <v>0</v>
      </c>
      <c r="O37" s="88">
        <f>SUM(oknD1_18:oknD7_18)</f>
        <v>0</v>
      </c>
      <c r="P37" s="89">
        <v>0</v>
      </c>
      <c r="Q37" s="90">
        <f>ROUND(oknPrice_18*oknQuantity_18,2)</f>
        <v>0</v>
      </c>
      <c r="R37" s="50"/>
      <c r="S37" s="116"/>
      <c r="T37" s="116"/>
      <c r="U37" s="116"/>
      <c r="AC37"/>
      <c r="AD37"/>
      <c r="AE37" s="118"/>
      <c r="AF37" s="123">
        <f t="shared" si="0"/>
        <v>0</v>
      </c>
      <c r="AG37" s="116"/>
      <c r="AH37" s="116"/>
      <c r="AI37" s="116"/>
      <c r="AJ37" s="4"/>
      <c r="AK37" s="4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 spans="1:50" s="1" customFormat="1" ht="12.75" customHeight="1">
      <c r="A38" s="77">
        <v>19</v>
      </c>
      <c r="B38" s="102"/>
      <c r="C38" s="13">
        <v>0</v>
      </c>
      <c r="D38" s="13">
        <v>0</v>
      </c>
      <c r="E38" s="22"/>
      <c r="F38" s="140"/>
      <c r="G38" s="141"/>
      <c r="H38" s="31">
        <v>0</v>
      </c>
      <c r="I38" s="32">
        <v>0</v>
      </c>
      <c r="J38" s="44">
        <v>0</v>
      </c>
      <c r="K38" s="44">
        <v>0</v>
      </c>
      <c r="L38" s="44">
        <v>0</v>
      </c>
      <c r="M38" s="44">
        <v>0</v>
      </c>
      <c r="N38" s="45">
        <v>0</v>
      </c>
      <c r="O38" s="42">
        <f>SUM(oknD1_19:oknD7_19)</f>
        <v>0</v>
      </c>
      <c r="P38" s="53">
        <v>0</v>
      </c>
      <c r="Q38" s="54">
        <f>ROUND(oknPrice_19*oknQuantity_19,2)</f>
        <v>0</v>
      </c>
      <c r="R38" s="50"/>
      <c r="S38" s="116"/>
      <c r="T38" s="116"/>
      <c r="U38" s="116"/>
      <c r="AC38"/>
      <c r="AD38"/>
      <c r="AE38" s="118"/>
      <c r="AF38" s="123">
        <f t="shared" si="0"/>
        <v>0</v>
      </c>
      <c r="AG38" s="43"/>
      <c r="AH38" s="116"/>
      <c r="AI38" s="116"/>
      <c r="AJ38" s="4"/>
      <c r="AK38" s="4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 spans="1:50" s="1" customFormat="1" ht="12.75" customHeight="1">
      <c r="A39" s="78">
        <v>20</v>
      </c>
      <c r="B39" s="82"/>
      <c r="C39" s="83">
        <v>0</v>
      </c>
      <c r="D39" s="83">
        <v>0</v>
      </c>
      <c r="E39" s="84"/>
      <c r="F39" s="144"/>
      <c r="G39" s="145"/>
      <c r="H39" s="85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N39" s="87">
        <v>0</v>
      </c>
      <c r="O39" s="92">
        <f>SUM(oknD1_20:oknD7_20)</f>
        <v>0</v>
      </c>
      <c r="P39" s="89">
        <v>0</v>
      </c>
      <c r="Q39" s="90">
        <f>ROUND(oknPrice_20*oknQuantity_20,2)</f>
        <v>0</v>
      </c>
      <c r="R39" s="50"/>
      <c r="S39" s="116"/>
      <c r="T39" s="116"/>
      <c r="U39" s="116"/>
      <c r="AC39"/>
      <c r="AD39"/>
      <c r="AE39" s="118"/>
      <c r="AF39" s="123">
        <f t="shared" si="0"/>
        <v>0</v>
      </c>
      <c r="AG39" s="116"/>
      <c r="AH39" s="116"/>
      <c r="AI39" s="116"/>
      <c r="AJ39" s="4"/>
      <c r="AK39" s="4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 spans="1:50" s="1" customFormat="1" ht="12.75" customHeight="1">
      <c r="A40" s="77">
        <v>21</v>
      </c>
      <c r="B40" s="102"/>
      <c r="C40" s="13">
        <v>0</v>
      </c>
      <c r="D40" s="13">
        <v>0</v>
      </c>
      <c r="E40" s="22"/>
      <c r="F40" s="140"/>
      <c r="G40" s="141"/>
      <c r="H40" s="31">
        <v>0</v>
      </c>
      <c r="I40" s="32">
        <v>0</v>
      </c>
      <c r="J40" s="44">
        <v>0</v>
      </c>
      <c r="K40" s="44">
        <v>0</v>
      </c>
      <c r="L40" s="44">
        <v>0</v>
      </c>
      <c r="M40" s="44">
        <v>0</v>
      </c>
      <c r="N40" s="45">
        <v>0</v>
      </c>
      <c r="O40" s="42">
        <f>SUM(oknD1_21:oknD7_21)</f>
        <v>0</v>
      </c>
      <c r="P40" s="53">
        <v>0</v>
      </c>
      <c r="Q40" s="54">
        <f>ROUND(oknPrice_21*oknQuantity_21,2)</f>
        <v>0</v>
      </c>
      <c r="R40" s="50"/>
      <c r="S40" s="116"/>
      <c r="T40" s="116"/>
      <c r="U40" s="116"/>
      <c r="AC40"/>
      <c r="AD40"/>
      <c r="AE40" s="118"/>
      <c r="AF40" s="123">
        <f t="shared" si="0"/>
        <v>0</v>
      </c>
      <c r="AG40" s="116"/>
      <c r="AH40" s="116"/>
      <c r="AI40" s="116"/>
      <c r="AJ40" s="4"/>
      <c r="AK40" s="4"/>
      <c r="AL40"/>
      <c r="AM40"/>
      <c r="AN40"/>
      <c r="AO40"/>
      <c r="AP40"/>
      <c r="AQ40"/>
      <c r="AR40"/>
      <c r="AS40"/>
      <c r="AT40"/>
      <c r="AU40"/>
      <c r="AV40"/>
      <c r="AW40"/>
      <c r="AX40"/>
    </row>
    <row r="41" spans="1:50" s="1" customFormat="1" ht="12.75" customHeight="1">
      <c r="A41" s="78">
        <v>22</v>
      </c>
      <c r="B41" s="82"/>
      <c r="C41" s="83">
        <v>0</v>
      </c>
      <c r="D41" s="83">
        <v>0</v>
      </c>
      <c r="E41" s="84"/>
      <c r="F41" s="144"/>
      <c r="G41" s="145"/>
      <c r="H41" s="85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87">
        <v>0</v>
      </c>
      <c r="O41" s="88">
        <f>SUM(oknD1_22:oknD7_22)</f>
        <v>0</v>
      </c>
      <c r="P41" s="89">
        <v>0</v>
      </c>
      <c r="Q41" s="90">
        <f>ROUND(oknPrice_22*oknQuantity_22,2)</f>
        <v>0</v>
      </c>
      <c r="R41" s="50"/>
      <c r="S41" s="116"/>
      <c r="T41" s="116"/>
      <c r="U41" s="116"/>
      <c r="AC41"/>
      <c r="AD41"/>
      <c r="AE41" s="118"/>
      <c r="AF41" s="123">
        <f t="shared" si="0"/>
        <v>0</v>
      </c>
      <c r="AG41" s="116"/>
      <c r="AH41" s="116"/>
      <c r="AI41" s="116"/>
      <c r="AJ41" s="4"/>
      <c r="AK41" s="4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 spans="1:50" s="1" customFormat="1" ht="12.75" customHeight="1">
      <c r="A42" s="78">
        <v>23</v>
      </c>
      <c r="B42" s="102"/>
      <c r="C42" s="13">
        <v>0</v>
      </c>
      <c r="D42" s="13">
        <v>0</v>
      </c>
      <c r="E42" s="22"/>
      <c r="F42" s="140"/>
      <c r="G42" s="141"/>
      <c r="H42" s="31">
        <v>0</v>
      </c>
      <c r="I42" s="32">
        <v>0</v>
      </c>
      <c r="J42" s="44">
        <v>0</v>
      </c>
      <c r="K42" s="44">
        <v>0</v>
      </c>
      <c r="L42" s="44">
        <v>0</v>
      </c>
      <c r="M42" s="44">
        <v>0</v>
      </c>
      <c r="N42" s="45">
        <v>0</v>
      </c>
      <c r="O42" s="42">
        <f>SUM(oknD1_23:oknD7_23)</f>
        <v>0</v>
      </c>
      <c r="P42" s="53">
        <v>0</v>
      </c>
      <c r="Q42" s="54">
        <f>ROUND(oknPrice_23*oknQuantity_23,2)</f>
        <v>0</v>
      </c>
      <c r="R42" s="50"/>
      <c r="S42" s="116"/>
      <c r="T42" s="116"/>
      <c r="U42" s="116"/>
      <c r="AC42"/>
      <c r="AD42"/>
      <c r="AE42" s="118"/>
      <c r="AF42" s="122">
        <f t="shared" si="0"/>
        <v>0</v>
      </c>
      <c r="AG42" s="116"/>
      <c r="AH42" s="116"/>
      <c r="AI42" s="116"/>
      <c r="AJ42" s="4"/>
      <c r="AK42" s="4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 spans="1:50" s="1" customFormat="1" ht="12.75" customHeight="1">
      <c r="A43" s="77">
        <v>24</v>
      </c>
      <c r="B43" s="82"/>
      <c r="C43" s="83">
        <v>0</v>
      </c>
      <c r="D43" s="83">
        <v>0</v>
      </c>
      <c r="E43" s="84"/>
      <c r="F43" s="144"/>
      <c r="G43" s="145"/>
      <c r="H43" s="85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N43" s="87">
        <v>0</v>
      </c>
      <c r="O43" s="88">
        <f>SUM(oknD1_24:oknD7_24)</f>
        <v>0</v>
      </c>
      <c r="P43" s="89">
        <v>0</v>
      </c>
      <c r="Q43" s="90">
        <f>ROUND(oknPrice_24*oknQuantity_24,2)</f>
        <v>0</v>
      </c>
      <c r="R43" s="50"/>
      <c r="S43" s="116"/>
      <c r="T43" s="116"/>
      <c r="U43" s="116"/>
      <c r="AC43"/>
      <c r="AD43"/>
      <c r="AE43" s="118"/>
      <c r="AF43" s="125">
        <f t="shared" si="0"/>
        <v>0</v>
      </c>
      <c r="AG43" s="116"/>
      <c r="AH43" s="116"/>
      <c r="AI43" s="116"/>
      <c r="AJ43" s="4"/>
      <c r="AK43" s="4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 spans="1:50" s="1" customFormat="1" ht="12.75" customHeight="1">
      <c r="A44" s="78">
        <v>25</v>
      </c>
      <c r="B44" s="102"/>
      <c r="C44" s="13">
        <v>0</v>
      </c>
      <c r="D44" s="13">
        <v>0</v>
      </c>
      <c r="E44" s="22"/>
      <c r="F44" s="140"/>
      <c r="G44" s="141"/>
      <c r="H44" s="31">
        <v>0</v>
      </c>
      <c r="I44" s="32">
        <v>0</v>
      </c>
      <c r="J44" s="44">
        <v>0</v>
      </c>
      <c r="K44" s="44">
        <v>0</v>
      </c>
      <c r="L44" s="44">
        <v>0</v>
      </c>
      <c r="M44" s="44">
        <v>0</v>
      </c>
      <c r="N44" s="45">
        <v>0</v>
      </c>
      <c r="O44" s="42">
        <f>SUM(oknD1_25:oknD7_25)</f>
        <v>0</v>
      </c>
      <c r="P44" s="53">
        <v>0</v>
      </c>
      <c r="Q44" s="54">
        <f>ROUND(oknPrice_25*oknQuantity_25,2)</f>
        <v>0</v>
      </c>
      <c r="R44" s="50"/>
      <c r="S44" s="116"/>
      <c r="T44" s="116"/>
      <c r="U44" s="116"/>
      <c r="AC44"/>
      <c r="AD44"/>
      <c r="AE44" s="118"/>
      <c r="AF44" s="125">
        <f t="shared" si="0"/>
        <v>0</v>
      </c>
      <c r="AG44" s="119"/>
      <c r="AH44" s="116"/>
      <c r="AI44" s="116"/>
      <c r="AJ44" s="4"/>
      <c r="AK44" s="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 spans="1:50" s="1" customFormat="1" ht="12.75" customHeight="1" thickBot="1">
      <c r="A45" s="77">
        <v>26</v>
      </c>
      <c r="B45" s="93"/>
      <c r="C45" s="83">
        <v>0</v>
      </c>
      <c r="D45" s="83">
        <v>0</v>
      </c>
      <c r="E45" s="84"/>
      <c r="F45" s="142"/>
      <c r="G45" s="143"/>
      <c r="H45" s="94">
        <v>0</v>
      </c>
      <c r="I45" s="95">
        <v>0</v>
      </c>
      <c r="J45" s="95">
        <v>0</v>
      </c>
      <c r="K45" s="95">
        <v>0</v>
      </c>
      <c r="L45" s="95">
        <v>0</v>
      </c>
      <c r="M45" s="95">
        <v>0</v>
      </c>
      <c r="N45" s="96">
        <v>0</v>
      </c>
      <c r="O45" s="97">
        <f>SUM(oknD1_26:oknD7_26)</f>
        <v>0</v>
      </c>
      <c r="P45" s="98">
        <v>0</v>
      </c>
      <c r="Q45" s="99">
        <f>ROUND(oknPrice_26*oknQuantity_26,2)</f>
        <v>0</v>
      </c>
      <c r="R45" s="50"/>
      <c r="S45" s="116"/>
      <c r="T45" s="43"/>
      <c r="U45" s="43"/>
      <c r="AC45"/>
      <c r="AD45"/>
      <c r="AE45" s="120"/>
      <c r="AF45" s="125">
        <f t="shared" si="0"/>
        <v>0</v>
      </c>
      <c r="AG45" s="119"/>
      <c r="AH45" s="116"/>
      <c r="AI45" s="116"/>
      <c r="AJ45" s="4"/>
      <c r="AK45" s="4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 spans="1:50" s="1" customFormat="1" ht="17.100000000000001" customHeight="1">
      <c r="A46" s="79"/>
      <c r="B46" s="79"/>
      <c r="C46" s="13">
        <v>0</v>
      </c>
      <c r="D46" s="13">
        <v>0</v>
      </c>
      <c r="E46" s="22"/>
      <c r="F46" s="191" t="s">
        <v>14</v>
      </c>
      <c r="G46" s="192"/>
      <c r="H46" s="192"/>
      <c r="I46" s="67"/>
      <c r="N46" s="26"/>
      <c r="O46" s="35"/>
      <c r="P46" s="27" t="s">
        <v>2</v>
      </c>
      <c r="Q46" s="39">
        <f>SUM(oknLineTotal_1:oknLineTotal_26)</f>
        <v>0</v>
      </c>
      <c r="R46" s="9"/>
      <c r="S46" s="116"/>
      <c r="T46" s="116"/>
      <c r="U46" s="116"/>
      <c r="V46" s="116"/>
      <c r="W46" s="116"/>
      <c r="X46" s="113"/>
      <c r="Y46" s="116"/>
      <c r="Z46" s="116"/>
      <c r="AA46" s="4"/>
      <c r="AB46" s="4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 spans="1:50" s="1" customFormat="1" ht="17.100000000000001" customHeight="1">
      <c r="A47" s="79"/>
      <c r="B47" s="79"/>
      <c r="C47" s="13" t="b">
        <v>1</v>
      </c>
      <c r="D47" s="13">
        <v>0</v>
      </c>
      <c r="E47" s="22"/>
      <c r="F47" s="37"/>
      <c r="G47" s="68" t="s">
        <v>15</v>
      </c>
      <c r="H47" s="172"/>
      <c r="I47" s="173"/>
      <c r="N47" s="26"/>
      <c r="O47" s="35"/>
      <c r="P47" s="27" t="s">
        <v>37</v>
      </c>
      <c r="Q47" s="40">
        <f>SUM(oknQuantity_1:oknQuantity_26)*7</f>
        <v>0</v>
      </c>
      <c r="R47" s="9"/>
      <c r="S47" s="116"/>
      <c r="T47" s="116"/>
      <c r="U47" s="116"/>
      <c r="V47" s="116"/>
      <c r="W47" s="116"/>
      <c r="X47" s="116"/>
      <c r="Y47" s="116"/>
      <c r="Z47" s="116"/>
      <c r="AA47" s="4"/>
      <c r="AB47" s="4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 spans="1:50" s="1" customFormat="1" ht="17.100000000000001" customHeight="1" thickBot="1">
      <c r="A48" s="79"/>
      <c r="B48" s="80"/>
      <c r="D48" s="19" t="e">
        <f t="array" ref="D48">SUM(oknTaxable_1:oknTaxable_28*oknLineTotal_1:oknLineTotal_28)</f>
        <v>#REF!</v>
      </c>
      <c r="E48" s="22"/>
      <c r="F48" s="37"/>
      <c r="G48" s="68" t="s">
        <v>16</v>
      </c>
      <c r="H48" s="162"/>
      <c r="I48" s="163"/>
      <c r="N48" s="26"/>
      <c r="O48" s="35"/>
      <c r="P48" s="3" t="s">
        <v>13</v>
      </c>
      <c r="Q48" s="100">
        <f>SUM(oknSubTotal,oknShippingCost)</f>
        <v>0</v>
      </c>
      <c r="R48" s="9"/>
      <c r="S48" s="116"/>
      <c r="T48" s="116"/>
      <c r="U48" s="116"/>
      <c r="V48" s="116"/>
      <c r="W48" s="116"/>
      <c r="X48" s="116"/>
      <c r="Y48" s="116"/>
      <c r="Z48" s="116"/>
      <c r="AA48" s="4"/>
      <c r="AB48" s="4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50" s="1" customFormat="1" ht="17.100000000000001" customHeight="1">
      <c r="A49" s="79"/>
      <c r="B49" s="80"/>
      <c r="E49" s="22"/>
      <c r="F49" s="37"/>
      <c r="G49" s="68" t="s">
        <v>17</v>
      </c>
      <c r="H49" s="162"/>
      <c r="I49" s="163"/>
      <c r="J49" s="25"/>
      <c r="O49" s="35"/>
      <c r="R49" s="9"/>
      <c r="S49" s="116"/>
      <c r="T49" s="116"/>
      <c r="U49" s="116"/>
      <c r="V49" s="116"/>
      <c r="W49" s="116"/>
      <c r="X49" s="116"/>
      <c r="Y49" s="116"/>
      <c r="Z49" s="116"/>
      <c r="AA49" s="4"/>
      <c r="AB49" s="4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</row>
    <row r="50" spans="1:50" s="1" customFormat="1" ht="17.100000000000001" customHeight="1" thickBot="1">
      <c r="A50" s="80"/>
      <c r="B50" s="80"/>
      <c r="C50" s="12"/>
      <c r="E50" s="22"/>
      <c r="F50" s="38"/>
      <c r="G50" s="69"/>
      <c r="H50" s="69"/>
      <c r="I50" s="70"/>
      <c r="J50" s="25"/>
      <c r="K50" s="2"/>
      <c r="L50" s="2"/>
      <c r="M50" s="23"/>
      <c r="R50" s="8"/>
      <c r="S50" s="116"/>
      <c r="T50" s="116"/>
      <c r="U50" s="116"/>
      <c r="V50" s="116"/>
      <c r="W50" s="116"/>
      <c r="X50" s="116"/>
      <c r="Y50" s="116"/>
      <c r="Z50" s="116"/>
      <c r="AA50" s="4"/>
      <c r="AB50" s="4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</row>
    <row r="51" spans="1:50" s="1" customFormat="1" ht="6" customHeight="1">
      <c r="A51" s="80"/>
      <c r="B51" s="80"/>
      <c r="C51" s="12"/>
      <c r="D51" s="12"/>
      <c r="E51" s="22"/>
      <c r="F51" s="25"/>
      <c r="G51" s="25"/>
      <c r="H51" s="25"/>
      <c r="I51" s="25"/>
      <c r="J51" s="24"/>
      <c r="K51" s="2"/>
      <c r="L51" s="2"/>
      <c r="M51" s="28"/>
      <c r="R51" s="10"/>
      <c r="S51" s="116"/>
      <c r="T51" s="116"/>
      <c r="U51" s="116"/>
      <c r="V51" s="116"/>
      <c r="W51" s="119"/>
      <c r="X51" s="121"/>
      <c r="Y51" s="116"/>
      <c r="Z51" s="116"/>
      <c r="AA51" s="4"/>
      <c r="AB51" s="4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</row>
    <row r="52" spans="1:50" s="1" customFormat="1" ht="6.75" customHeight="1">
      <c r="A52" s="80"/>
      <c r="B52" s="80"/>
      <c r="C52" s="12"/>
      <c r="D52" s="12"/>
      <c r="E52" s="81"/>
      <c r="F52" s="116"/>
      <c r="G52" s="116"/>
      <c r="H52" s="116"/>
      <c r="I52" s="116"/>
      <c r="J52" s="132"/>
      <c r="K52" s="133"/>
      <c r="L52" s="133"/>
      <c r="M52" s="134"/>
      <c r="N52" s="117"/>
      <c r="O52" s="135"/>
      <c r="P52" s="117"/>
      <c r="Q52" s="117"/>
      <c r="R52" s="10"/>
      <c r="S52" s="116"/>
      <c r="T52" s="116"/>
      <c r="U52" s="116"/>
      <c r="V52" s="116"/>
      <c r="W52" s="119"/>
      <c r="X52" s="121"/>
      <c r="Y52" s="116"/>
      <c r="Z52" s="116"/>
      <c r="AA52" s="4"/>
      <c r="AB52" s="4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 s="1" customFormat="1" ht="3.75" customHeight="1">
      <c r="A53" s="80"/>
      <c r="B53" s="80"/>
      <c r="C53" s="12"/>
      <c r="D53" s="12"/>
      <c r="E53" s="81"/>
      <c r="F53" s="116"/>
      <c r="G53" s="116"/>
      <c r="H53" s="116"/>
      <c r="I53" s="117"/>
      <c r="J53" s="116"/>
      <c r="K53" s="116"/>
      <c r="L53" s="116"/>
      <c r="M53" s="136"/>
      <c r="N53" s="117"/>
      <c r="O53" s="135"/>
      <c r="P53" s="117"/>
      <c r="Q53" s="117"/>
      <c r="R53" s="8"/>
      <c r="S53" s="116"/>
      <c r="T53" s="116"/>
      <c r="U53" s="116"/>
      <c r="V53" s="116"/>
      <c r="W53" s="113"/>
      <c r="X53" s="121"/>
      <c r="Y53" s="116"/>
      <c r="Z53" s="116"/>
      <c r="AA53" s="4"/>
      <c r="AB53" s="4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</row>
    <row r="54" spans="1:50" ht="18.75" hidden="1" customHeight="1" thickBot="1">
      <c r="E54" s="20"/>
      <c r="F54" s="113"/>
      <c r="G54" s="113"/>
      <c r="H54" s="113"/>
      <c r="I54" s="4"/>
      <c r="J54" s="4"/>
      <c r="K54" s="4"/>
      <c r="L54" s="4"/>
      <c r="M54" s="137"/>
      <c r="N54" s="137"/>
      <c r="O54" s="33"/>
      <c r="P54" s="4"/>
      <c r="Q54" s="4"/>
      <c r="W54" s="116"/>
      <c r="X54" s="121"/>
    </row>
    <row r="55" spans="1:50">
      <c r="C55" s="14"/>
      <c r="D55" s="14"/>
      <c r="E55" s="20"/>
      <c r="F55" s="138"/>
      <c r="G55" s="138"/>
      <c r="H55" s="113"/>
      <c r="I55" s="4"/>
      <c r="J55" s="4"/>
      <c r="K55" s="4"/>
      <c r="L55" s="4"/>
      <c r="M55" s="4"/>
      <c r="N55" s="4"/>
      <c r="O55" s="33"/>
      <c r="P55" s="4"/>
      <c r="Q55" s="4"/>
      <c r="W55" s="116"/>
      <c r="X55" s="121"/>
    </row>
    <row r="56" spans="1:50">
      <c r="C56" s="14"/>
      <c r="D56" s="14"/>
      <c r="E56" s="20"/>
      <c r="F56" s="4"/>
      <c r="G56" s="4"/>
      <c r="H56" s="4"/>
      <c r="I56" s="4"/>
      <c r="J56" s="4"/>
      <c r="K56" s="4"/>
      <c r="L56" s="4"/>
      <c r="M56" s="4"/>
      <c r="N56" s="4"/>
      <c r="O56" s="33"/>
      <c r="P56" s="4"/>
      <c r="Q56" s="4"/>
      <c r="W56" s="116"/>
      <c r="X56" s="121"/>
    </row>
    <row r="57" spans="1:50">
      <c r="C57" s="14"/>
      <c r="D57" s="14"/>
      <c r="E57" s="20"/>
      <c r="F57" s="4"/>
      <c r="G57" s="4"/>
      <c r="H57" s="4"/>
      <c r="I57" s="4"/>
      <c r="J57" s="4"/>
      <c r="K57" s="4"/>
      <c r="L57" s="4"/>
      <c r="M57" s="4"/>
      <c r="N57" s="4"/>
      <c r="O57" s="33"/>
      <c r="P57" s="4"/>
      <c r="Q57" s="4"/>
    </row>
    <row r="58" spans="1:50">
      <c r="C58" s="14"/>
      <c r="D58" s="14"/>
      <c r="E58" s="20"/>
      <c r="F58" s="4"/>
      <c r="G58" s="4"/>
      <c r="H58" s="4"/>
      <c r="I58" s="4"/>
      <c r="J58" s="4"/>
      <c r="K58" s="4"/>
      <c r="L58" s="4"/>
      <c r="M58" s="4"/>
      <c r="N58" s="4"/>
      <c r="O58" s="33"/>
      <c r="P58" s="4"/>
      <c r="Q58" s="4"/>
    </row>
    <row r="59" spans="1:50">
      <c r="C59" s="14"/>
      <c r="D59" s="14"/>
      <c r="E59" s="20"/>
      <c r="F59" s="4"/>
      <c r="G59" s="4"/>
      <c r="H59" s="4"/>
      <c r="I59" s="4"/>
      <c r="J59" s="4"/>
      <c r="K59" s="4"/>
      <c r="L59" s="4"/>
      <c r="M59" s="4"/>
      <c r="N59" s="4"/>
      <c r="O59" s="33"/>
      <c r="P59" s="4"/>
      <c r="Q59" s="4"/>
    </row>
    <row r="60" spans="1:50">
      <c r="C60" s="14"/>
      <c r="D60" s="14"/>
      <c r="E60" s="20"/>
      <c r="F60" s="4"/>
      <c r="G60" s="4"/>
      <c r="H60" s="4"/>
      <c r="I60" s="4"/>
      <c r="J60" s="4"/>
      <c r="K60" s="4"/>
      <c r="L60" s="4"/>
      <c r="M60" s="4"/>
      <c r="N60" s="4"/>
      <c r="O60" s="33"/>
      <c r="P60" s="4"/>
      <c r="Q60" s="4"/>
    </row>
    <row r="61" spans="1:50">
      <c r="C61" s="14"/>
      <c r="D61" s="14"/>
      <c r="E61" s="20"/>
      <c r="F61" s="4"/>
      <c r="G61" s="4"/>
      <c r="H61" s="4"/>
      <c r="I61" s="4"/>
      <c r="J61" s="4"/>
      <c r="K61" s="4"/>
      <c r="L61" s="4"/>
      <c r="M61" s="4"/>
      <c r="N61" s="4"/>
      <c r="O61" s="33"/>
      <c r="P61" s="4"/>
      <c r="Q61" s="4"/>
    </row>
    <row r="62" spans="1:50">
      <c r="C62" s="14"/>
      <c r="D62" s="14"/>
      <c r="E62" s="20"/>
      <c r="F62" s="4"/>
      <c r="G62" s="4"/>
      <c r="H62" s="4"/>
      <c r="I62" s="4"/>
      <c r="J62" s="4"/>
      <c r="K62" s="4"/>
      <c r="L62" s="4"/>
      <c r="M62" s="4"/>
      <c r="N62" s="4"/>
      <c r="O62" s="33"/>
      <c r="P62" s="4"/>
      <c r="Q62" s="4"/>
    </row>
    <row r="63" spans="1:50">
      <c r="C63" s="14"/>
      <c r="D63" s="14"/>
      <c r="E63" s="20"/>
      <c r="F63" s="4"/>
      <c r="G63" s="4"/>
      <c r="H63" s="4"/>
      <c r="I63" s="4"/>
      <c r="J63" s="4"/>
      <c r="K63" s="4"/>
      <c r="L63" s="4"/>
      <c r="M63" s="4"/>
      <c r="N63" s="4"/>
      <c r="O63" s="33"/>
      <c r="P63" s="4"/>
      <c r="Q63" s="4"/>
    </row>
    <row r="64" spans="1:50">
      <c r="C64" s="14"/>
      <c r="D64" s="14"/>
      <c r="E64" s="20"/>
      <c r="F64" s="4"/>
      <c r="G64" s="4"/>
      <c r="H64" s="4"/>
      <c r="I64" s="4"/>
      <c r="J64" s="4"/>
      <c r="K64" s="4"/>
      <c r="L64" s="4"/>
      <c r="M64" s="4"/>
      <c r="N64" s="4"/>
      <c r="O64" s="33"/>
      <c r="P64" s="4"/>
      <c r="Q64" s="4"/>
    </row>
    <row r="65" spans="3:24">
      <c r="C65" s="14"/>
      <c r="D65" s="14"/>
      <c r="E65" s="20"/>
      <c r="F65" s="4"/>
      <c r="G65" s="4"/>
      <c r="H65" s="4"/>
      <c r="I65" s="4"/>
      <c r="J65" s="4"/>
      <c r="K65" s="4"/>
      <c r="L65" s="4"/>
      <c r="M65" s="4"/>
      <c r="N65" s="4"/>
      <c r="O65" s="33"/>
      <c r="P65" s="4"/>
      <c r="Q65" s="4"/>
    </row>
    <row r="66" spans="3:24">
      <c r="C66" s="14"/>
      <c r="D66" s="14"/>
      <c r="E66" s="20"/>
      <c r="F66" s="4"/>
      <c r="G66" s="4"/>
      <c r="H66" s="4"/>
      <c r="I66" s="4"/>
      <c r="J66" s="4"/>
      <c r="K66" s="4"/>
      <c r="L66" s="4"/>
      <c r="M66" s="4"/>
      <c r="N66" s="4"/>
      <c r="O66" s="33"/>
      <c r="P66" s="4"/>
      <c r="Q66" s="4"/>
    </row>
    <row r="67" spans="3:24">
      <c r="C67" s="14"/>
      <c r="D67" s="14"/>
      <c r="E67" s="20"/>
      <c r="F67" s="4"/>
      <c r="G67" s="4"/>
      <c r="H67" s="4"/>
      <c r="I67" s="4"/>
      <c r="J67" s="4"/>
      <c r="K67" s="4"/>
      <c r="L67" s="4"/>
      <c r="M67" s="4"/>
      <c r="N67" s="4"/>
      <c r="O67" s="33"/>
      <c r="P67" s="4"/>
      <c r="Q67" s="4"/>
    </row>
    <row r="68" spans="3:24">
      <c r="C68" s="14"/>
      <c r="D68" s="14"/>
      <c r="E68" s="20"/>
      <c r="F68" s="4"/>
      <c r="G68" s="4"/>
      <c r="H68" s="4"/>
      <c r="I68" s="4"/>
      <c r="J68" s="4"/>
      <c r="K68" s="4"/>
      <c r="L68" s="4"/>
      <c r="M68" s="4"/>
      <c r="N68" s="4"/>
      <c r="O68" s="33"/>
      <c r="P68" s="4"/>
      <c r="Q68" s="4"/>
      <c r="X68" s="121"/>
    </row>
    <row r="69" spans="3:24">
      <c r="C69" s="14"/>
      <c r="D69" s="14"/>
      <c r="E69" s="20"/>
      <c r="F69" s="4"/>
      <c r="G69" s="4"/>
      <c r="H69" s="4"/>
      <c r="I69" s="4"/>
      <c r="J69" s="4"/>
      <c r="K69" s="4"/>
      <c r="L69" s="4"/>
      <c r="M69" s="4"/>
      <c r="N69" s="4"/>
      <c r="O69" s="33"/>
      <c r="P69" s="4"/>
      <c r="Q69" s="4"/>
    </row>
    <row r="70" spans="3:24">
      <c r="C70" s="14"/>
      <c r="D70" s="14"/>
      <c r="E70" s="20"/>
      <c r="F70" s="4"/>
      <c r="G70" s="4"/>
      <c r="H70" s="4"/>
      <c r="I70" s="4"/>
      <c r="J70" s="4"/>
      <c r="K70" s="4"/>
      <c r="L70" s="4"/>
      <c r="M70" s="4"/>
      <c r="N70" s="4"/>
      <c r="O70" s="33"/>
      <c r="P70" s="4"/>
      <c r="Q70" s="4"/>
    </row>
    <row r="71" spans="3:24">
      <c r="C71" s="14"/>
      <c r="D71" s="14"/>
      <c r="E71" s="20"/>
      <c r="F71" s="4"/>
      <c r="G71" s="4"/>
      <c r="H71" s="4"/>
      <c r="I71" s="4"/>
      <c r="J71" s="4"/>
      <c r="K71" s="4"/>
      <c r="L71" s="4"/>
      <c r="M71" s="4"/>
      <c r="N71" s="4"/>
      <c r="O71" s="33"/>
      <c r="P71" s="4"/>
      <c r="Q71" s="4"/>
    </row>
    <row r="72" spans="3:24">
      <c r="C72" s="14"/>
      <c r="D72" s="14"/>
      <c r="E72" s="20"/>
      <c r="F72" s="4"/>
      <c r="G72" s="4"/>
      <c r="H72" s="4"/>
      <c r="I72" s="4"/>
      <c r="J72" s="4"/>
      <c r="K72" s="4"/>
      <c r="L72" s="4"/>
      <c r="M72" s="4"/>
      <c r="N72" s="4"/>
      <c r="O72" s="33"/>
      <c r="P72" s="4"/>
      <c r="Q72" s="4"/>
    </row>
    <row r="73" spans="3:24">
      <c r="C73" s="14"/>
      <c r="D73" s="14"/>
      <c r="E73" s="20"/>
      <c r="F73" s="4"/>
      <c r="G73" s="4"/>
      <c r="H73" s="4"/>
      <c r="I73" s="4"/>
      <c r="J73" s="4"/>
      <c r="K73" s="4"/>
      <c r="L73" s="4"/>
      <c r="M73" s="4"/>
      <c r="N73" s="4"/>
      <c r="O73" s="33"/>
      <c r="P73" s="4"/>
      <c r="Q73" s="4"/>
    </row>
    <row r="74" spans="3:24">
      <c r="C74" s="14"/>
      <c r="D74" s="14"/>
      <c r="E74" s="20"/>
      <c r="F74" s="4"/>
      <c r="G74" s="4"/>
      <c r="H74" s="4"/>
      <c r="I74" s="4"/>
      <c r="J74" s="4"/>
      <c r="K74" s="4"/>
      <c r="L74" s="4"/>
      <c r="M74" s="4"/>
      <c r="N74" s="4"/>
      <c r="O74" s="33"/>
      <c r="P74" s="4"/>
      <c r="Q74" s="4"/>
    </row>
    <row r="75" spans="3:24">
      <c r="C75" s="14"/>
      <c r="D75" s="14"/>
      <c r="E75" s="20"/>
      <c r="F75" s="4"/>
      <c r="G75" s="4"/>
      <c r="H75" s="4"/>
      <c r="I75" s="4"/>
      <c r="J75" s="4"/>
      <c r="K75" s="4"/>
      <c r="L75" s="4"/>
      <c r="M75" s="4"/>
      <c r="N75" s="4"/>
      <c r="O75" s="33"/>
      <c r="P75" s="4"/>
      <c r="Q75" s="4"/>
    </row>
    <row r="76" spans="3:24">
      <c r="C76" s="14"/>
      <c r="D76" s="14"/>
      <c r="E76" s="20"/>
      <c r="F76" s="4"/>
      <c r="G76" s="4"/>
      <c r="H76" s="4"/>
      <c r="I76" s="4"/>
      <c r="J76" s="4"/>
      <c r="K76" s="4"/>
      <c r="L76" s="4"/>
      <c r="M76" s="4"/>
      <c r="N76" s="4"/>
      <c r="O76" s="33"/>
      <c r="P76" s="4"/>
      <c r="Q76" s="4"/>
    </row>
    <row r="77" spans="3:24">
      <c r="C77" s="14"/>
      <c r="D77" s="14"/>
      <c r="E77" s="20"/>
      <c r="F77" s="4"/>
      <c r="G77" s="4"/>
      <c r="H77" s="4"/>
      <c r="I77" s="4"/>
      <c r="J77" s="4"/>
      <c r="K77" s="4"/>
      <c r="L77" s="4"/>
      <c r="M77" s="4"/>
      <c r="N77" s="4"/>
      <c r="O77" s="33"/>
      <c r="P77" s="4"/>
      <c r="Q77" s="4"/>
    </row>
    <row r="78" spans="3:24">
      <c r="C78" s="14"/>
      <c r="D78" s="14"/>
      <c r="E78" s="20"/>
      <c r="F78" s="4"/>
      <c r="G78" s="4"/>
      <c r="H78" s="4"/>
      <c r="I78" s="4"/>
      <c r="J78" s="4"/>
      <c r="K78" s="4"/>
      <c r="L78" s="4"/>
      <c r="M78" s="4"/>
      <c r="N78" s="4"/>
      <c r="O78" s="33"/>
      <c r="P78" s="4"/>
      <c r="Q78" s="4"/>
    </row>
    <row r="79" spans="3:24">
      <c r="C79" s="14"/>
      <c r="D79" s="14"/>
      <c r="E79" s="20"/>
      <c r="F79" s="4"/>
      <c r="G79" s="4"/>
      <c r="H79" s="4"/>
      <c r="I79" s="4"/>
      <c r="J79" s="4"/>
      <c r="K79" s="4"/>
      <c r="L79" s="4"/>
      <c r="M79" s="4"/>
      <c r="N79" s="4"/>
      <c r="O79" s="33"/>
      <c r="P79" s="4"/>
      <c r="Q79" s="4"/>
    </row>
    <row r="80" spans="3:24">
      <c r="C80" s="14"/>
      <c r="D80" s="14"/>
      <c r="E80" s="20"/>
      <c r="F80" s="4"/>
      <c r="G80" s="4"/>
      <c r="H80" s="4"/>
      <c r="I80" s="4"/>
      <c r="J80" s="4"/>
      <c r="K80" s="4"/>
      <c r="L80" s="4"/>
      <c r="M80" s="4"/>
      <c r="N80" s="4"/>
      <c r="O80" s="33"/>
      <c r="P80" s="4"/>
      <c r="Q80" s="4"/>
    </row>
    <row r="81" spans="3:17">
      <c r="C81" s="14"/>
      <c r="D81" s="14"/>
      <c r="E81" s="20"/>
      <c r="F81" s="4"/>
      <c r="G81" s="4"/>
      <c r="H81" s="4"/>
      <c r="I81" s="4"/>
      <c r="J81" s="4"/>
      <c r="K81" s="4"/>
      <c r="L81" s="4"/>
      <c r="M81" s="4"/>
      <c r="N81" s="4"/>
      <c r="O81" s="33"/>
      <c r="P81" s="4"/>
      <c r="Q81" s="4"/>
    </row>
    <row r="82" spans="3:17">
      <c r="C82" s="14"/>
      <c r="D82" s="14"/>
      <c r="E82" s="20"/>
      <c r="F82" s="4"/>
      <c r="G82" s="4"/>
      <c r="H82" s="4"/>
      <c r="I82" s="4"/>
      <c r="J82" s="4"/>
      <c r="K82" s="4"/>
      <c r="L82" s="4"/>
      <c r="M82" s="4"/>
      <c r="N82" s="4"/>
      <c r="O82" s="33"/>
      <c r="P82" s="4"/>
      <c r="Q82" s="4"/>
    </row>
    <row r="83" spans="3:17">
      <c r="C83" s="14"/>
      <c r="D83" s="14"/>
      <c r="E83" s="20"/>
      <c r="F83" s="4"/>
      <c r="G83" s="4"/>
      <c r="H83" s="4"/>
      <c r="I83" s="4"/>
      <c r="J83" s="4"/>
      <c r="K83" s="4"/>
      <c r="L83" s="4"/>
      <c r="M83" s="4"/>
      <c r="N83" s="4"/>
      <c r="O83" s="33"/>
      <c r="P83" s="4"/>
      <c r="Q83" s="4"/>
    </row>
    <row r="84" spans="3:17">
      <c r="C84" s="14"/>
      <c r="D84" s="14"/>
      <c r="E84" s="20"/>
      <c r="F84" s="4"/>
      <c r="G84" s="4"/>
      <c r="H84" s="4"/>
      <c r="I84" s="4"/>
      <c r="J84" s="4"/>
      <c r="K84" s="4"/>
      <c r="L84" s="4"/>
      <c r="M84" s="4"/>
      <c r="N84" s="4"/>
      <c r="O84" s="33"/>
      <c r="P84" s="4"/>
      <c r="Q84" s="4"/>
    </row>
    <row r="85" spans="3:17">
      <c r="C85" s="14"/>
      <c r="D85" s="14"/>
      <c r="E85" s="20"/>
      <c r="F85" s="4"/>
      <c r="G85" s="4"/>
      <c r="H85" s="4"/>
      <c r="I85" s="4"/>
      <c r="J85" s="4"/>
      <c r="K85" s="4"/>
      <c r="L85" s="4"/>
      <c r="M85" s="4"/>
      <c r="N85" s="4"/>
      <c r="O85" s="33"/>
      <c r="P85" s="4"/>
      <c r="Q85" s="4"/>
    </row>
    <row r="86" spans="3:17">
      <c r="C86" s="14"/>
      <c r="D86" s="14"/>
      <c r="E86" s="20"/>
      <c r="F86" s="4"/>
      <c r="G86" s="4"/>
      <c r="H86" s="4"/>
      <c r="I86" s="4"/>
      <c r="J86" s="4"/>
      <c r="K86" s="4"/>
      <c r="L86" s="4"/>
      <c r="M86" s="4"/>
      <c r="N86" s="4"/>
      <c r="O86" s="33"/>
      <c r="P86" s="4"/>
      <c r="Q86" s="4"/>
    </row>
    <row r="87" spans="3:17">
      <c r="C87" s="14"/>
      <c r="D87" s="14"/>
      <c r="E87" s="20"/>
      <c r="F87" s="4"/>
      <c r="G87" s="4"/>
      <c r="H87" s="4"/>
      <c r="I87" s="4"/>
      <c r="J87" s="4"/>
      <c r="K87" s="4"/>
      <c r="L87" s="4"/>
      <c r="M87" s="4"/>
      <c r="N87" s="4"/>
      <c r="O87" s="33"/>
      <c r="P87" s="4"/>
      <c r="Q87" s="4"/>
    </row>
    <row r="88" spans="3:17">
      <c r="C88" s="14"/>
      <c r="D88" s="14"/>
      <c r="E88" s="20"/>
      <c r="F88" s="4"/>
      <c r="G88" s="4"/>
      <c r="H88" s="4"/>
      <c r="I88" s="4"/>
      <c r="J88" s="4"/>
      <c r="K88" s="4"/>
      <c r="L88" s="4"/>
      <c r="M88" s="4"/>
      <c r="N88" s="4"/>
      <c r="O88" s="33"/>
      <c r="P88" s="4"/>
      <c r="Q88" s="4"/>
    </row>
    <row r="89" spans="3:17">
      <c r="C89" s="14"/>
      <c r="D89" s="14"/>
      <c r="E89" s="20"/>
      <c r="F89" s="4"/>
      <c r="G89" s="4"/>
      <c r="H89" s="4"/>
      <c r="I89" s="4"/>
      <c r="J89" s="4"/>
      <c r="K89" s="4"/>
      <c r="L89" s="4"/>
      <c r="M89" s="4"/>
      <c r="N89" s="4"/>
      <c r="O89" s="33"/>
      <c r="P89" s="4"/>
      <c r="Q89" s="4"/>
    </row>
    <row r="90" spans="3:17">
      <c r="C90" s="14"/>
      <c r="D90" s="14"/>
      <c r="E90" s="20"/>
      <c r="F90" s="4"/>
      <c r="G90" s="4"/>
      <c r="H90" s="4"/>
      <c r="I90" s="4"/>
      <c r="J90" s="4"/>
      <c r="K90" s="4"/>
      <c r="L90" s="4"/>
      <c r="M90" s="4"/>
      <c r="N90" s="4"/>
      <c r="O90" s="33"/>
      <c r="P90" s="4"/>
      <c r="Q90" s="4"/>
    </row>
    <row r="91" spans="3:17">
      <c r="C91" s="14"/>
      <c r="D91" s="14"/>
      <c r="E91" s="20"/>
      <c r="F91" s="4"/>
      <c r="G91" s="4"/>
      <c r="H91" s="4"/>
      <c r="I91" s="4"/>
      <c r="J91" s="4"/>
      <c r="K91" s="4"/>
      <c r="L91" s="4"/>
      <c r="M91" s="4"/>
      <c r="N91" s="4"/>
      <c r="O91" s="33"/>
      <c r="P91" s="4"/>
      <c r="Q91" s="4"/>
    </row>
    <row r="92" spans="3:17">
      <c r="C92" s="14"/>
      <c r="D92" s="14"/>
      <c r="E92" s="20"/>
      <c r="F92" s="4"/>
      <c r="G92" s="4"/>
      <c r="H92" s="4"/>
      <c r="I92" s="4"/>
      <c r="J92" s="4"/>
      <c r="K92" s="4"/>
      <c r="L92" s="4"/>
      <c r="M92" s="4"/>
      <c r="N92" s="4"/>
      <c r="O92" s="33"/>
      <c r="P92" s="4"/>
      <c r="Q92" s="4"/>
    </row>
    <row r="93" spans="3:17">
      <c r="C93" s="14"/>
      <c r="D93" s="14"/>
      <c r="E93" s="20"/>
      <c r="F93" s="4"/>
      <c r="G93" s="4"/>
      <c r="H93" s="4"/>
      <c r="I93" s="4"/>
      <c r="J93" s="4"/>
      <c r="K93" s="4"/>
      <c r="L93" s="4"/>
      <c r="M93" s="4"/>
      <c r="N93" s="4"/>
      <c r="O93" s="33"/>
      <c r="P93" s="4"/>
      <c r="Q93" s="4"/>
    </row>
    <row r="94" spans="3:17">
      <c r="C94" s="14"/>
      <c r="D94" s="14"/>
      <c r="E94" s="20"/>
      <c r="F94" s="4"/>
      <c r="G94" s="4"/>
      <c r="H94" s="4"/>
      <c r="I94" s="4"/>
      <c r="J94" s="4"/>
      <c r="K94" s="4"/>
      <c r="L94" s="4"/>
      <c r="M94" s="4"/>
      <c r="N94" s="4"/>
      <c r="O94" s="33"/>
      <c r="P94" s="4"/>
      <c r="Q94" s="4"/>
    </row>
    <row r="95" spans="3:17">
      <c r="C95" s="14"/>
      <c r="D95" s="14"/>
      <c r="E95" s="20"/>
      <c r="F95" s="4"/>
      <c r="G95" s="4"/>
      <c r="H95" s="4"/>
      <c r="I95" s="4"/>
      <c r="J95" s="4"/>
      <c r="K95" s="4"/>
      <c r="L95" s="4"/>
      <c r="M95" s="4"/>
      <c r="N95" s="4"/>
      <c r="O95" s="33"/>
      <c r="P95" s="4"/>
      <c r="Q95" s="4"/>
    </row>
    <row r="96" spans="3:17">
      <c r="C96" s="14"/>
      <c r="D96" s="14"/>
      <c r="E96" s="20"/>
      <c r="F96" s="4"/>
      <c r="G96" s="4"/>
      <c r="H96" s="4"/>
      <c r="I96" s="4"/>
      <c r="J96" s="4"/>
      <c r="K96" s="4"/>
      <c r="L96" s="4"/>
      <c r="M96" s="4"/>
      <c r="N96" s="4"/>
      <c r="O96" s="33"/>
      <c r="P96" s="4"/>
      <c r="Q96" s="4"/>
    </row>
    <row r="97" spans="3:17">
      <c r="C97" s="14"/>
      <c r="D97" s="14"/>
      <c r="E97" s="20"/>
      <c r="F97" s="4"/>
      <c r="G97" s="4"/>
      <c r="H97" s="4"/>
      <c r="I97" s="4"/>
      <c r="J97" s="4"/>
      <c r="K97" s="4"/>
      <c r="L97" s="4"/>
      <c r="M97" s="4"/>
      <c r="N97" s="4"/>
      <c r="O97" s="33"/>
      <c r="P97" s="4"/>
      <c r="Q97" s="4"/>
    </row>
    <row r="98" spans="3:17">
      <c r="C98" s="14"/>
      <c r="D98" s="14"/>
      <c r="E98" s="20"/>
      <c r="F98" s="4"/>
      <c r="G98" s="4"/>
      <c r="H98" s="4"/>
      <c r="I98" s="4"/>
      <c r="J98" s="4"/>
      <c r="K98" s="4"/>
      <c r="L98" s="4"/>
      <c r="M98" s="4"/>
      <c r="N98" s="4"/>
      <c r="O98" s="33"/>
      <c r="P98" s="4"/>
      <c r="Q98" s="4"/>
    </row>
    <row r="99" spans="3:17">
      <c r="C99" s="14"/>
      <c r="D99" s="14"/>
      <c r="E99" s="20"/>
      <c r="F99" s="4"/>
      <c r="G99" s="4"/>
      <c r="H99" s="4"/>
      <c r="I99" s="4"/>
      <c r="J99" s="4"/>
      <c r="K99" s="4"/>
      <c r="L99" s="4"/>
      <c r="M99" s="4"/>
      <c r="N99" s="4"/>
      <c r="O99" s="33"/>
      <c r="P99" s="4"/>
      <c r="Q99" s="4"/>
    </row>
    <row r="100" spans="3:17">
      <c r="C100" s="14"/>
      <c r="D100" s="14"/>
      <c r="E100" s="20"/>
      <c r="F100" s="4"/>
      <c r="G100" s="4"/>
      <c r="H100" s="4"/>
      <c r="I100" s="4"/>
      <c r="J100" s="4"/>
      <c r="K100" s="4"/>
      <c r="L100" s="4"/>
      <c r="M100" s="4"/>
      <c r="N100" s="4"/>
      <c r="O100" s="33"/>
      <c r="P100" s="4"/>
      <c r="Q100" s="4"/>
    </row>
    <row r="101" spans="3:17">
      <c r="C101" s="14"/>
      <c r="D101" s="14"/>
      <c r="E101" s="20"/>
      <c r="F101" s="4"/>
      <c r="G101" s="4"/>
      <c r="H101" s="4"/>
      <c r="I101" s="4"/>
      <c r="J101" s="4"/>
      <c r="K101" s="4"/>
      <c r="L101" s="4"/>
      <c r="M101" s="4"/>
      <c r="N101" s="4"/>
      <c r="O101" s="33"/>
      <c r="P101" s="4"/>
      <c r="Q101" s="4"/>
    </row>
    <row r="102" spans="3:17">
      <c r="C102" s="14"/>
      <c r="D102" s="14"/>
      <c r="E102" s="20"/>
      <c r="F102" s="4"/>
      <c r="G102" s="4"/>
      <c r="H102" s="4"/>
      <c r="I102" s="4"/>
      <c r="J102" s="4"/>
      <c r="K102" s="4"/>
      <c r="L102" s="4"/>
      <c r="M102" s="4"/>
      <c r="N102" s="4"/>
      <c r="O102" s="33"/>
      <c r="P102" s="4"/>
      <c r="Q102" s="4"/>
    </row>
    <row r="103" spans="3:17">
      <c r="C103" s="14"/>
      <c r="D103" s="14"/>
      <c r="E103" s="20"/>
      <c r="F103" s="4"/>
      <c r="G103" s="4"/>
      <c r="H103" s="4"/>
      <c r="I103" s="4"/>
      <c r="J103" s="4"/>
      <c r="K103" s="4"/>
      <c r="L103" s="4"/>
      <c r="M103" s="4"/>
      <c r="N103" s="4"/>
      <c r="O103" s="33"/>
      <c r="P103" s="4"/>
      <c r="Q103" s="4"/>
    </row>
    <row r="104" spans="3:17">
      <c r="C104" s="14"/>
      <c r="D104" s="14"/>
      <c r="E104" s="20"/>
      <c r="F104" s="4"/>
      <c r="G104" s="4"/>
      <c r="H104" s="4"/>
      <c r="I104" s="4"/>
      <c r="J104" s="4"/>
      <c r="K104" s="4"/>
      <c r="L104" s="4"/>
      <c r="M104" s="4"/>
      <c r="N104" s="4"/>
      <c r="O104" s="33"/>
      <c r="P104" s="4"/>
      <c r="Q104" s="4"/>
    </row>
    <row r="105" spans="3:17">
      <c r="C105" s="14"/>
      <c r="D105" s="14"/>
      <c r="E105" s="20"/>
      <c r="F105" s="4"/>
      <c r="G105" s="4"/>
      <c r="H105" s="4"/>
      <c r="I105" s="4"/>
      <c r="J105" s="4"/>
      <c r="K105" s="4"/>
      <c r="L105" s="4"/>
      <c r="M105" s="4"/>
      <c r="N105" s="4"/>
      <c r="O105" s="33"/>
      <c r="P105" s="4"/>
      <c r="Q105" s="4"/>
    </row>
    <row r="106" spans="3:17">
      <c r="C106" s="14"/>
      <c r="D106" s="14"/>
      <c r="E106" s="20"/>
      <c r="F106" s="4"/>
      <c r="G106" s="4"/>
      <c r="H106" s="4"/>
      <c r="I106" s="4"/>
      <c r="J106" s="4"/>
      <c r="K106" s="4"/>
      <c r="L106" s="4"/>
      <c r="M106" s="4"/>
      <c r="N106" s="4"/>
      <c r="O106" s="33"/>
      <c r="P106" s="4"/>
      <c r="Q106" s="4"/>
    </row>
    <row r="107" spans="3:17">
      <c r="C107" s="14"/>
      <c r="D107" s="14"/>
      <c r="E107" s="20"/>
      <c r="F107" s="4"/>
      <c r="G107" s="4"/>
      <c r="H107" s="4"/>
      <c r="I107" s="4"/>
      <c r="J107" s="4"/>
      <c r="K107" s="4"/>
      <c r="L107" s="4"/>
      <c r="M107" s="4"/>
      <c r="N107" s="4"/>
      <c r="O107" s="33"/>
      <c r="P107" s="4"/>
      <c r="Q107" s="4"/>
    </row>
    <row r="108" spans="3:17">
      <c r="C108" s="14"/>
      <c r="D108" s="14"/>
      <c r="E108" s="20"/>
      <c r="F108" s="4"/>
      <c r="G108" s="4"/>
      <c r="H108" s="4"/>
      <c r="I108" s="4"/>
      <c r="J108" s="4"/>
      <c r="K108" s="4"/>
      <c r="L108" s="4"/>
      <c r="M108" s="4"/>
      <c r="N108" s="4"/>
      <c r="O108" s="33"/>
      <c r="P108" s="4"/>
      <c r="Q108" s="4"/>
    </row>
    <row r="109" spans="3:17">
      <c r="C109" s="14"/>
      <c r="D109" s="14"/>
      <c r="E109" s="20"/>
      <c r="F109" s="4"/>
      <c r="G109" s="4"/>
      <c r="H109" s="4"/>
      <c r="I109" s="4"/>
      <c r="J109" s="4"/>
      <c r="K109" s="4"/>
      <c r="L109" s="4"/>
      <c r="M109" s="4"/>
      <c r="N109" s="4"/>
      <c r="O109" s="33"/>
      <c r="P109" s="4"/>
      <c r="Q109" s="4"/>
    </row>
    <row r="110" spans="3:17">
      <c r="C110" s="14"/>
      <c r="D110" s="14"/>
      <c r="E110" s="20"/>
      <c r="F110" s="4"/>
      <c r="G110" s="4"/>
      <c r="H110" s="4"/>
      <c r="I110" s="4"/>
      <c r="J110" s="4"/>
      <c r="K110" s="4"/>
      <c r="L110" s="4"/>
      <c r="M110" s="4"/>
      <c r="N110" s="4"/>
      <c r="O110" s="33"/>
      <c r="P110" s="4"/>
      <c r="Q110" s="4"/>
    </row>
    <row r="111" spans="3:17">
      <c r="C111" s="14"/>
      <c r="D111" s="14"/>
      <c r="E111" s="20"/>
      <c r="F111" s="4"/>
      <c r="G111" s="4"/>
      <c r="H111" s="4"/>
      <c r="I111" s="4"/>
      <c r="J111" s="4"/>
      <c r="K111" s="4"/>
      <c r="L111" s="4"/>
      <c r="M111" s="4"/>
      <c r="N111" s="4"/>
      <c r="O111" s="33"/>
      <c r="P111" s="4"/>
      <c r="Q111" s="4"/>
    </row>
    <row r="112" spans="3:17">
      <c r="C112" s="14"/>
      <c r="D112" s="14"/>
      <c r="E112" s="20"/>
      <c r="F112" s="4"/>
      <c r="G112" s="4"/>
      <c r="H112" s="4"/>
      <c r="I112" s="4"/>
      <c r="J112" s="4"/>
      <c r="K112" s="4"/>
      <c r="L112" s="4"/>
      <c r="M112" s="4"/>
      <c r="N112" s="4"/>
      <c r="O112" s="33"/>
      <c r="P112" s="4"/>
      <c r="Q112" s="4"/>
    </row>
    <row r="113" spans="3:17">
      <c r="C113" s="14"/>
      <c r="D113" s="14"/>
      <c r="E113" s="20"/>
      <c r="F113" s="4"/>
      <c r="G113" s="4"/>
      <c r="H113" s="4"/>
      <c r="I113" s="4"/>
      <c r="J113" s="4"/>
      <c r="K113" s="4"/>
      <c r="L113" s="4"/>
      <c r="M113" s="4"/>
      <c r="N113" s="4"/>
      <c r="O113" s="33"/>
      <c r="P113" s="4"/>
      <c r="Q113" s="4"/>
    </row>
    <row r="114" spans="3:17">
      <c r="C114" s="14"/>
      <c r="D114" s="14"/>
      <c r="E114" s="20"/>
      <c r="F114" s="4"/>
      <c r="G114" s="4"/>
      <c r="H114" s="4"/>
      <c r="I114" s="4"/>
      <c r="J114" s="4"/>
      <c r="K114" s="4"/>
      <c r="L114" s="4"/>
      <c r="M114" s="4"/>
      <c r="N114" s="4"/>
      <c r="O114" s="33"/>
      <c r="P114" s="4"/>
      <c r="Q114" s="4"/>
    </row>
    <row r="115" spans="3:17">
      <c r="C115" s="14"/>
      <c r="D115" s="14"/>
      <c r="E115" s="20"/>
      <c r="F115" s="4"/>
      <c r="G115" s="4"/>
      <c r="H115" s="4"/>
      <c r="I115" s="4"/>
      <c r="J115" s="4"/>
      <c r="K115" s="4"/>
      <c r="L115" s="4"/>
      <c r="M115" s="4"/>
      <c r="N115" s="4"/>
      <c r="O115" s="33"/>
      <c r="P115" s="4"/>
      <c r="Q115" s="4"/>
    </row>
    <row r="116" spans="3:17">
      <c r="C116" s="14"/>
      <c r="D116" s="14"/>
      <c r="E116" s="20"/>
      <c r="F116" s="4"/>
      <c r="G116" s="4"/>
      <c r="H116" s="4"/>
      <c r="I116" s="4"/>
      <c r="J116" s="4"/>
      <c r="K116" s="4"/>
      <c r="L116" s="4"/>
      <c r="M116" s="4"/>
      <c r="N116" s="4"/>
      <c r="O116" s="33"/>
      <c r="P116" s="4"/>
      <c r="Q116" s="4"/>
    </row>
    <row r="117" spans="3:17">
      <c r="C117" s="14"/>
      <c r="D117" s="14"/>
      <c r="E117" s="20"/>
      <c r="F117" s="4"/>
      <c r="G117" s="4"/>
      <c r="H117" s="4"/>
      <c r="I117" s="4"/>
      <c r="J117" s="4"/>
      <c r="K117" s="4"/>
      <c r="L117" s="4"/>
      <c r="M117" s="4"/>
      <c r="N117" s="4"/>
      <c r="O117" s="33"/>
      <c r="P117" s="4"/>
      <c r="Q117" s="4"/>
    </row>
    <row r="118" spans="3:17">
      <c r="C118" s="14"/>
      <c r="D118" s="14"/>
      <c r="E118" s="20"/>
      <c r="F118" s="4"/>
      <c r="G118" s="4"/>
      <c r="H118" s="4"/>
      <c r="I118" s="4"/>
      <c r="J118" s="4"/>
      <c r="K118" s="4"/>
      <c r="L118" s="4"/>
      <c r="M118" s="4"/>
      <c r="N118" s="4"/>
      <c r="O118" s="33"/>
      <c r="P118" s="4"/>
      <c r="Q118" s="4"/>
    </row>
    <row r="119" spans="3:17">
      <c r="C119" s="14"/>
      <c r="D119" s="14"/>
      <c r="E119" s="20"/>
      <c r="F119" s="4"/>
      <c r="G119" s="4"/>
      <c r="H119" s="4"/>
      <c r="I119" s="4"/>
      <c r="J119" s="4"/>
      <c r="K119" s="4"/>
      <c r="L119" s="4"/>
      <c r="M119" s="4"/>
      <c r="N119" s="4"/>
      <c r="O119" s="33"/>
      <c r="P119" s="4"/>
      <c r="Q119" s="4"/>
    </row>
    <row r="120" spans="3:17">
      <c r="E120" s="20"/>
      <c r="F120" s="4"/>
      <c r="G120" s="4"/>
      <c r="H120" s="4"/>
      <c r="I120" s="4"/>
      <c r="J120" s="4"/>
      <c r="K120" s="4"/>
      <c r="L120" s="4"/>
      <c r="M120" s="4"/>
      <c r="N120" s="4"/>
      <c r="O120" s="33"/>
      <c r="P120" s="4"/>
      <c r="Q120" s="4"/>
    </row>
    <row r="121" spans="3:17">
      <c r="E121" s="20"/>
      <c r="F121" s="4"/>
      <c r="G121" s="4"/>
      <c r="H121" s="4"/>
      <c r="I121" s="4"/>
      <c r="J121" s="4"/>
      <c r="K121" s="4"/>
      <c r="L121" s="4"/>
      <c r="M121" s="4"/>
      <c r="N121" s="4"/>
      <c r="O121" s="33"/>
      <c r="P121" s="4"/>
      <c r="Q121" s="4"/>
    </row>
    <row r="122" spans="3:17">
      <c r="E122" s="20"/>
      <c r="F122" s="4"/>
      <c r="G122" s="4"/>
      <c r="H122" s="4"/>
      <c r="I122" s="4"/>
      <c r="J122" s="4"/>
      <c r="K122" s="4"/>
      <c r="L122" s="4"/>
      <c r="M122" s="4"/>
      <c r="N122" s="4"/>
      <c r="O122" s="33"/>
      <c r="P122" s="4"/>
      <c r="Q122" s="4"/>
    </row>
    <row r="123" spans="3:17">
      <c r="E123" s="20"/>
      <c r="F123" s="4"/>
      <c r="G123" s="4"/>
      <c r="H123" s="4"/>
      <c r="I123" s="4"/>
      <c r="J123" s="4"/>
      <c r="K123" s="4"/>
      <c r="L123" s="4"/>
      <c r="M123" s="4"/>
      <c r="N123" s="4"/>
      <c r="O123" s="33"/>
      <c r="P123" s="4"/>
      <c r="Q123" s="4"/>
    </row>
    <row r="911" spans="1:1" hidden="1">
      <c r="A911" s="75" t="s">
        <v>43</v>
      </c>
    </row>
    <row r="919" spans="1:1" hidden="1">
      <c r="A919" s="75" t="s">
        <v>44</v>
      </c>
    </row>
    <row r="957" spans="1:1" hidden="1">
      <c r="A957" s="75" t="s">
        <v>43</v>
      </c>
    </row>
  </sheetData>
  <sheetProtection selectLockedCells="1"/>
  <mergeCells count="75">
    <mergeCell ref="S1:U1"/>
    <mergeCell ref="M16:Q16"/>
    <mergeCell ref="J17:L17"/>
    <mergeCell ref="J16:L16"/>
    <mergeCell ref="L8:O8"/>
    <mergeCell ref="P9:Q9"/>
    <mergeCell ref="M17:Q17"/>
    <mergeCell ref="N4:Q6"/>
    <mergeCell ref="H48:I48"/>
    <mergeCell ref="P12:Q12"/>
    <mergeCell ref="P10:Q10"/>
    <mergeCell ref="P14:Q14"/>
    <mergeCell ref="P11:Q11"/>
    <mergeCell ref="P13:Q13"/>
    <mergeCell ref="F16:I16"/>
    <mergeCell ref="H18:N18"/>
    <mergeCell ref="O18:O19"/>
    <mergeCell ref="P18:P19"/>
    <mergeCell ref="F30:G30"/>
    <mergeCell ref="F31:G31"/>
    <mergeCell ref="F32:G32"/>
    <mergeCell ref="F33:G33"/>
    <mergeCell ref="F46:H46"/>
    <mergeCell ref="F40:G40"/>
    <mergeCell ref="H49:I49"/>
    <mergeCell ref="A18:A19"/>
    <mergeCell ref="B18:B19"/>
    <mergeCell ref="F21:G21"/>
    <mergeCell ref="F22:G22"/>
    <mergeCell ref="F23:G23"/>
    <mergeCell ref="F18:G19"/>
    <mergeCell ref="F20:G20"/>
    <mergeCell ref="F25:G25"/>
    <mergeCell ref="F34:G34"/>
    <mergeCell ref="F27:G27"/>
    <mergeCell ref="F28:G28"/>
    <mergeCell ref="F29:G29"/>
    <mergeCell ref="F36:G36"/>
    <mergeCell ref="F37:G37"/>
    <mergeCell ref="H47:I47"/>
    <mergeCell ref="A3:B3"/>
    <mergeCell ref="A4:B4"/>
    <mergeCell ref="A5:B5"/>
    <mergeCell ref="A6:B6"/>
    <mergeCell ref="F17:I17"/>
    <mergeCell ref="A9:B9"/>
    <mergeCell ref="A10:B10"/>
    <mergeCell ref="G10:M10"/>
    <mergeCell ref="G11:M11"/>
    <mergeCell ref="G12:M12"/>
    <mergeCell ref="G13:M13"/>
    <mergeCell ref="A8:B8"/>
    <mergeCell ref="F42:G42"/>
    <mergeCell ref="F43:G43"/>
    <mergeCell ref="F38:G38"/>
    <mergeCell ref="F39:G39"/>
    <mergeCell ref="A13:B13"/>
    <mergeCell ref="F24:G24"/>
    <mergeCell ref="F26:G26"/>
    <mergeCell ref="F44:G44"/>
    <mergeCell ref="F45:G45"/>
    <mergeCell ref="F35:G35"/>
    <mergeCell ref="S2:W3"/>
    <mergeCell ref="T4:W4"/>
    <mergeCell ref="S5:S6"/>
    <mergeCell ref="T5:W6"/>
    <mergeCell ref="S7:S8"/>
    <mergeCell ref="T7:W8"/>
    <mergeCell ref="S9:S10"/>
    <mergeCell ref="T9:W10"/>
    <mergeCell ref="S11:S13"/>
    <mergeCell ref="T11:W13"/>
    <mergeCell ref="S14:S17"/>
    <mergeCell ref="T14:W17"/>
    <mergeCell ref="F41:G41"/>
  </mergeCells>
  <phoneticPr fontId="2" type="noConversion"/>
  <dataValidations count="7">
    <dataValidation type="textLength" allowBlank="1" showInputMessage="1" showErrorMessage="1" errorTitle="Invalid Input" error="Max characters allowed: 60" sqref="G10:G12 P9 P11" xr:uid="{00000000-0002-0000-0000-000000000000}">
      <formula1>0</formula1>
      <formula2>60</formula2>
    </dataValidation>
    <dataValidation type="decimal" operator="lessThanOrEqual" allowBlank="1" showInputMessage="1" showErrorMessage="1" errorTitle="Invalid Input" error="Please enter a valid numeric_x000a_value." sqref="AE20:AE45 O20:O38 Q47 O40:O45 AI33" xr:uid="{00000000-0002-0000-0000-000001000000}">
      <formula1>999999999.99</formula1>
    </dataValidation>
    <dataValidation type="textLength" operator="lessThan" allowBlank="1" showInputMessage="1" showErrorMessage="1" errorTitle="Invalid Input" error="Max characters allowed: 15" sqref="AI29" xr:uid="{00000000-0002-0000-0000-000002000000}">
      <formula1>15</formula1>
    </dataValidation>
    <dataValidation type="textLength" allowBlank="1" showInputMessage="1" showErrorMessage="1" errorTitle="Invalid Input" error="Max characters allowed: 10" sqref="A10 B20:B45" xr:uid="{00000000-0002-0000-0000-000003000000}">
      <formula1>0</formula1>
      <formula2>10</formula2>
    </dataValidation>
    <dataValidation type="textLength" operator="lessThanOrEqual" allowBlank="1" showInputMessage="1" showErrorMessage="1" errorTitle="Invalid Input" error="Max characters allowed: 100" sqref="J29:N29 H20:I29 F20:F29 J27:N27 J25:N25 J23:N23 J21:N21 G20" xr:uid="{00000000-0002-0000-0000-000004000000}">
      <formula1>100</formula1>
    </dataValidation>
    <dataValidation type="textLength" operator="lessThanOrEqual" allowBlank="1" showInputMessage="1" showErrorMessage="1" errorTitle="Invalid Input" error="Max characters allowed: 20" sqref="P14:P15" xr:uid="{00000000-0002-0000-0000-000005000000}">
      <formula1>20</formula1>
    </dataValidation>
    <dataValidation type="date" allowBlank="1" showErrorMessage="1" errorTitle="Invalid Input" error="Please enter a valid date." sqref="P10" xr:uid="{00000000-0002-0000-0000-000006000000}">
      <formula1>36526</formula1>
      <formula2>402132</formula2>
    </dataValidation>
  </dataValidations>
  <hyperlinks>
    <hyperlink ref="A957" r:id="rId1" tooltip="Time Sheet" display="http://www.invoicingtemplate.com/timesheet.html" xr:uid="{00000000-0004-0000-0000-000000000000}"/>
    <hyperlink ref="A911" r:id="rId2" tooltip="Time Sheet" display="http://www.invoicingtemplate.com/timesheet.html" xr:uid="{00000000-0004-0000-0000-000001000000}"/>
    <hyperlink ref="IS1" r:id="rId3" tooltip="Timesheet" display="http://www.invoicingtemplate.com/timesheet.html" xr:uid="{00000000-0004-0000-0000-000002000000}"/>
    <hyperlink ref="A919" r:id="rId4" tooltip="Time Sheet" display="http://www.invoicingtemplate.com/timesheet.html" xr:uid="{00000000-0004-0000-0000-000003000000}"/>
    <hyperlink ref="S2:W3" r:id="rId5" location="create-invoice" display="To create an invoice (tutorial Movie)" xr:uid="{00000000-0004-0000-0000-000004000000}"/>
  </hyperlinks>
  <printOptions horizontalCentered="1"/>
  <pageMargins left="0.5" right="0.5" top="0.5" bottom="0.5" header="0.5" footer="0.5"/>
  <pageSetup orientation="portrait" r:id="rId6"/>
  <headerFooter alignWithMargins="0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433</vt:i4>
      </vt:variant>
    </vt:vector>
  </HeadingPairs>
  <TitlesOfParts>
    <vt:vector size="434" baseType="lpstr">
      <vt:lpstr>Invoice</vt:lpstr>
      <vt:lpstr>oknATTN</vt:lpstr>
      <vt:lpstr>oknBalanceDue</vt:lpstr>
      <vt:lpstr>oknCheckNO</vt:lpstr>
      <vt:lpstr>oknCOM_1</vt:lpstr>
      <vt:lpstr>oknCOM_10</vt:lpstr>
      <vt:lpstr>oknCOM_11</vt:lpstr>
      <vt:lpstr>oknCOM_12</vt:lpstr>
      <vt:lpstr>oknCOM_13</vt:lpstr>
      <vt:lpstr>oknCOM_14</vt:lpstr>
      <vt:lpstr>oknCOM_15</vt:lpstr>
      <vt:lpstr>oknCOM_16</vt:lpstr>
      <vt:lpstr>oknCOM_17</vt:lpstr>
      <vt:lpstr>oknCOM_18</vt:lpstr>
      <vt:lpstr>oknCOM_19</vt:lpstr>
      <vt:lpstr>oknCOM_2</vt:lpstr>
      <vt:lpstr>oknCOM_20</vt:lpstr>
      <vt:lpstr>oknCOM_21</vt:lpstr>
      <vt:lpstr>oknCOM_22</vt:lpstr>
      <vt:lpstr>oknCOM_23</vt:lpstr>
      <vt:lpstr>oknCOM_24</vt:lpstr>
      <vt:lpstr>oknCOM_25</vt:lpstr>
      <vt:lpstr>oknCOM_26</vt:lpstr>
      <vt:lpstr>oknCOM_3</vt:lpstr>
      <vt:lpstr>oknCOM_4</vt:lpstr>
      <vt:lpstr>oknCOM_5</vt:lpstr>
      <vt:lpstr>oknCOM_6</vt:lpstr>
      <vt:lpstr>oknCOM_7</vt:lpstr>
      <vt:lpstr>oknCOM_8</vt:lpstr>
      <vt:lpstr>oknCOM_9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oknCost_17</vt:lpstr>
      <vt:lpstr>oknCost_18</vt:lpstr>
      <vt:lpstr>oknCost_19</vt:lpstr>
      <vt:lpstr>oknCost_2</vt:lpstr>
      <vt:lpstr>oknCost_20</vt:lpstr>
      <vt:lpstr>oknCost_21</vt:lpstr>
      <vt:lpstr>oknCost_22</vt:lpstr>
      <vt:lpstr>oknCost_23</vt:lpstr>
      <vt:lpstr>oknCost_24</vt:lpstr>
      <vt:lpstr>oknCost_25</vt:lpstr>
      <vt:lpstr>oknCost_26</vt:lpstr>
      <vt:lpstr>oknCost_27</vt:lpstr>
      <vt:lpstr>oknCost_28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oknD1_1</vt:lpstr>
      <vt:lpstr>oknD1_10</vt:lpstr>
      <vt:lpstr>oknD1_11</vt:lpstr>
      <vt:lpstr>oknD1_12</vt:lpstr>
      <vt:lpstr>oknD1_13</vt:lpstr>
      <vt:lpstr>oknD1_14</vt:lpstr>
      <vt:lpstr>oknD1_15</vt:lpstr>
      <vt:lpstr>oknD1_16</vt:lpstr>
      <vt:lpstr>oknD1_17</vt:lpstr>
      <vt:lpstr>oknD1_18</vt:lpstr>
      <vt:lpstr>oknD1_19</vt:lpstr>
      <vt:lpstr>oknD1_2</vt:lpstr>
      <vt:lpstr>oknD1_20</vt:lpstr>
      <vt:lpstr>oknD1_21</vt:lpstr>
      <vt:lpstr>oknD1_22</vt:lpstr>
      <vt:lpstr>oknD1_23</vt:lpstr>
      <vt:lpstr>oknD1_24</vt:lpstr>
      <vt:lpstr>oknD1_25</vt:lpstr>
      <vt:lpstr>oknD1_26</vt:lpstr>
      <vt:lpstr>oknD1_3</vt:lpstr>
      <vt:lpstr>oknD1_4</vt:lpstr>
      <vt:lpstr>oknD1_5</vt:lpstr>
      <vt:lpstr>oknD1_6</vt:lpstr>
      <vt:lpstr>oknD1_7</vt:lpstr>
      <vt:lpstr>oknD1_8</vt:lpstr>
      <vt:lpstr>oknD1_9</vt:lpstr>
      <vt:lpstr>oknD2_1</vt:lpstr>
      <vt:lpstr>oknD2_10</vt:lpstr>
      <vt:lpstr>oknD2_11</vt:lpstr>
      <vt:lpstr>oknD2_12</vt:lpstr>
      <vt:lpstr>oknD2_13</vt:lpstr>
      <vt:lpstr>oknD2_14</vt:lpstr>
      <vt:lpstr>oknD2_15</vt:lpstr>
      <vt:lpstr>oknD2_16</vt:lpstr>
      <vt:lpstr>oknD2_17</vt:lpstr>
      <vt:lpstr>oknD2_18</vt:lpstr>
      <vt:lpstr>oknD2_19</vt:lpstr>
      <vt:lpstr>oknD2_2</vt:lpstr>
      <vt:lpstr>oknD2_20</vt:lpstr>
      <vt:lpstr>oknD2_21</vt:lpstr>
      <vt:lpstr>oknD2_22</vt:lpstr>
      <vt:lpstr>oknD2_23</vt:lpstr>
      <vt:lpstr>oknD2_24</vt:lpstr>
      <vt:lpstr>oknD2_25</vt:lpstr>
      <vt:lpstr>oknD2_26</vt:lpstr>
      <vt:lpstr>oknD2_3</vt:lpstr>
      <vt:lpstr>oknD2_4</vt:lpstr>
      <vt:lpstr>oknD2_5</vt:lpstr>
      <vt:lpstr>oknD2_6</vt:lpstr>
      <vt:lpstr>oknD2_7</vt:lpstr>
      <vt:lpstr>oknD2_8</vt:lpstr>
      <vt:lpstr>oknD2_9</vt:lpstr>
      <vt:lpstr>oknD3_1</vt:lpstr>
      <vt:lpstr>oknD3_10</vt:lpstr>
      <vt:lpstr>oknD3_11</vt:lpstr>
      <vt:lpstr>oknD3_12</vt:lpstr>
      <vt:lpstr>oknD3_13</vt:lpstr>
      <vt:lpstr>oknD3_14</vt:lpstr>
      <vt:lpstr>oknD3_15</vt:lpstr>
      <vt:lpstr>oknD3_16</vt:lpstr>
      <vt:lpstr>oknD3_17</vt:lpstr>
      <vt:lpstr>oknD3_18</vt:lpstr>
      <vt:lpstr>oknD3_19</vt:lpstr>
      <vt:lpstr>oknD3_2</vt:lpstr>
      <vt:lpstr>oknD3_20</vt:lpstr>
      <vt:lpstr>oknD3_21</vt:lpstr>
      <vt:lpstr>oknD3_22</vt:lpstr>
      <vt:lpstr>oknD3_23</vt:lpstr>
      <vt:lpstr>oknD3_24</vt:lpstr>
      <vt:lpstr>oknD3_25</vt:lpstr>
      <vt:lpstr>oknD3_26</vt:lpstr>
      <vt:lpstr>oknD3_3</vt:lpstr>
      <vt:lpstr>oknD3_4</vt:lpstr>
      <vt:lpstr>oknD3_5</vt:lpstr>
      <vt:lpstr>oknD3_6</vt:lpstr>
      <vt:lpstr>oknD3_7</vt:lpstr>
      <vt:lpstr>oknD3_8</vt:lpstr>
      <vt:lpstr>oknD3_9</vt:lpstr>
      <vt:lpstr>oknD4_1</vt:lpstr>
      <vt:lpstr>oknD4_10</vt:lpstr>
      <vt:lpstr>oknD4_11</vt:lpstr>
      <vt:lpstr>oknD4_12</vt:lpstr>
      <vt:lpstr>oknD4_13</vt:lpstr>
      <vt:lpstr>oknD4_14</vt:lpstr>
      <vt:lpstr>oknD4_15</vt:lpstr>
      <vt:lpstr>oknD4_16</vt:lpstr>
      <vt:lpstr>oknD4_17</vt:lpstr>
      <vt:lpstr>oknD4_18</vt:lpstr>
      <vt:lpstr>oknD4_19</vt:lpstr>
      <vt:lpstr>oknD4_2</vt:lpstr>
      <vt:lpstr>oknD4_20</vt:lpstr>
      <vt:lpstr>oknD4_21</vt:lpstr>
      <vt:lpstr>oknD4_22</vt:lpstr>
      <vt:lpstr>oknD4_23</vt:lpstr>
      <vt:lpstr>oknD4_24</vt:lpstr>
      <vt:lpstr>oknD4_25</vt:lpstr>
      <vt:lpstr>oknD4_26</vt:lpstr>
      <vt:lpstr>oknD4_3</vt:lpstr>
      <vt:lpstr>oknD4_4</vt:lpstr>
      <vt:lpstr>oknD4_5</vt:lpstr>
      <vt:lpstr>oknD4_6</vt:lpstr>
      <vt:lpstr>oknD4_7</vt:lpstr>
      <vt:lpstr>oknD4_8</vt:lpstr>
      <vt:lpstr>oknD4_9</vt:lpstr>
      <vt:lpstr>oknD5_1</vt:lpstr>
      <vt:lpstr>oknD5_10</vt:lpstr>
      <vt:lpstr>oknD5_11</vt:lpstr>
      <vt:lpstr>oknD5_12</vt:lpstr>
      <vt:lpstr>oknD5_13</vt:lpstr>
      <vt:lpstr>oknD5_14</vt:lpstr>
      <vt:lpstr>oknD5_15</vt:lpstr>
      <vt:lpstr>oknD5_16</vt:lpstr>
      <vt:lpstr>oknD5_17</vt:lpstr>
      <vt:lpstr>oknD5_18</vt:lpstr>
      <vt:lpstr>oknD5_19</vt:lpstr>
      <vt:lpstr>oknD5_2</vt:lpstr>
      <vt:lpstr>oknD5_20</vt:lpstr>
      <vt:lpstr>oknD5_21</vt:lpstr>
      <vt:lpstr>oknD5_22</vt:lpstr>
      <vt:lpstr>oknD5_23</vt:lpstr>
      <vt:lpstr>oknD5_24</vt:lpstr>
      <vt:lpstr>oknD5_25</vt:lpstr>
      <vt:lpstr>oknD5_26</vt:lpstr>
      <vt:lpstr>oknD5_3</vt:lpstr>
      <vt:lpstr>oknD5_4</vt:lpstr>
      <vt:lpstr>oknD5_5</vt:lpstr>
      <vt:lpstr>oknD5_6</vt:lpstr>
      <vt:lpstr>oknD5_7</vt:lpstr>
      <vt:lpstr>oknD5_8</vt:lpstr>
      <vt:lpstr>oknD5_9</vt:lpstr>
      <vt:lpstr>oknD6_1</vt:lpstr>
      <vt:lpstr>oknD6_10</vt:lpstr>
      <vt:lpstr>oknD6_11</vt:lpstr>
      <vt:lpstr>oknD6_12</vt:lpstr>
      <vt:lpstr>oknD6_13</vt:lpstr>
      <vt:lpstr>oknD6_14</vt:lpstr>
      <vt:lpstr>oknD6_15</vt:lpstr>
      <vt:lpstr>oknD6_16</vt:lpstr>
      <vt:lpstr>oknD6_17</vt:lpstr>
      <vt:lpstr>oknD6_18</vt:lpstr>
      <vt:lpstr>oknD6_19</vt:lpstr>
      <vt:lpstr>oknD6_2</vt:lpstr>
      <vt:lpstr>oknD6_20</vt:lpstr>
      <vt:lpstr>oknD6_21</vt:lpstr>
      <vt:lpstr>oknD6_22</vt:lpstr>
      <vt:lpstr>oknD6_23</vt:lpstr>
      <vt:lpstr>oknD6_24</vt:lpstr>
      <vt:lpstr>oknD6_25</vt:lpstr>
      <vt:lpstr>oknD6_26</vt:lpstr>
      <vt:lpstr>oknD6_3</vt:lpstr>
      <vt:lpstr>oknD6_4</vt:lpstr>
      <vt:lpstr>oknD6_5</vt:lpstr>
      <vt:lpstr>oknD6_6</vt:lpstr>
      <vt:lpstr>oknD6_7</vt:lpstr>
      <vt:lpstr>oknD6_8</vt:lpstr>
      <vt:lpstr>oknD6_9</vt:lpstr>
      <vt:lpstr>oknD7_1</vt:lpstr>
      <vt:lpstr>oknD7_10</vt:lpstr>
      <vt:lpstr>oknD7_11</vt:lpstr>
      <vt:lpstr>oknD7_12</vt:lpstr>
      <vt:lpstr>oknD7_13</vt:lpstr>
      <vt:lpstr>oknD7_14</vt:lpstr>
      <vt:lpstr>oknD7_15</vt:lpstr>
      <vt:lpstr>oknD7_16</vt:lpstr>
      <vt:lpstr>oknD7_17</vt:lpstr>
      <vt:lpstr>oknD7_18</vt:lpstr>
      <vt:lpstr>oknD7_19</vt:lpstr>
      <vt:lpstr>oknD7_2</vt:lpstr>
      <vt:lpstr>oknD7_20</vt:lpstr>
      <vt:lpstr>oknD7_21</vt:lpstr>
      <vt:lpstr>oknD7_22</vt:lpstr>
      <vt:lpstr>oknD7_23</vt:lpstr>
      <vt:lpstr>oknD7_24</vt:lpstr>
      <vt:lpstr>oknD7_25</vt:lpstr>
      <vt:lpstr>oknD7_26</vt:lpstr>
      <vt:lpstr>oknD7_3</vt:lpstr>
      <vt:lpstr>oknD7_4</vt:lpstr>
      <vt:lpstr>oknD7_5</vt:lpstr>
      <vt:lpstr>oknD7_6</vt:lpstr>
      <vt:lpstr>oknD7_7</vt:lpstr>
      <vt:lpstr>oknD7_8</vt:lpstr>
      <vt:lpstr>oknD7_9</vt:lpstr>
      <vt:lpstr>oknDatabaseName</vt:lpstr>
      <vt:lpstr>oknDateRec</vt:lpstr>
      <vt:lpstr>oknDay1</vt:lpstr>
      <vt:lpstr>oknDay2</vt:lpstr>
      <vt:lpstr>oknDay3</vt:lpstr>
      <vt:lpstr>oknDay4</vt:lpstr>
      <vt:lpstr>oknDay5</vt:lpstr>
      <vt:lpstr>oknDay6</vt:lpstr>
      <vt:lpstr>oknDay7</vt:lpstr>
      <vt:lpstr>oknDueDate</vt:lpstr>
      <vt:lpstr>oknInvoiceDate</vt:lpstr>
      <vt:lpstr>oknInvoiceID</vt:lpstr>
      <vt:lpstr>oknJobContact</vt:lpstr>
      <vt:lpstr>oknJobLocation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oknLineTotal_17</vt:lpstr>
      <vt:lpstr>oknLineTotal_18</vt:lpstr>
      <vt:lpstr>oknLineTotal_19</vt:lpstr>
      <vt:lpstr>oknLineTotal_2</vt:lpstr>
      <vt:lpstr>oknLineTotal_20</vt:lpstr>
      <vt:lpstr>oknLineTotal_21</vt:lpstr>
      <vt:lpstr>oknLineTotal_22</vt:lpstr>
      <vt:lpstr>oknLineTotal_23</vt:lpstr>
      <vt:lpstr>oknLineTotal_24</vt:lpstr>
      <vt:lpstr>oknLineTotal_25</vt:lpstr>
      <vt:lpstr>oknLineTotal_26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oknMisc</vt:lpstr>
      <vt:lpstr>oknOrderID</vt:lpstr>
      <vt:lpstr>oknPayments</vt:lpstr>
      <vt:lpstr>oknPayout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oknPrice_17</vt:lpstr>
      <vt:lpstr>oknPrice_18</vt:lpstr>
      <vt:lpstr>oknPrice_19</vt:lpstr>
      <vt:lpstr>oknPrice_2</vt:lpstr>
      <vt:lpstr>oknPrice_20</vt:lpstr>
      <vt:lpstr>oknPrice_21</vt:lpstr>
      <vt:lpstr>oknPrice_22</vt:lpstr>
      <vt:lpstr>oknPrice_23</vt:lpstr>
      <vt:lpstr>oknPrice_24</vt:lpstr>
      <vt:lpstr>oknPrice_25</vt:lpstr>
      <vt:lpstr>oknPrice_26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oknProductID_17</vt:lpstr>
      <vt:lpstr>oknProductID_18</vt:lpstr>
      <vt:lpstr>oknProductID_19</vt:lpstr>
      <vt:lpstr>oknProductID_2</vt:lpstr>
      <vt:lpstr>oknProductID_20</vt:lpstr>
      <vt:lpstr>oknProductID_21</vt:lpstr>
      <vt:lpstr>oknProductID_22</vt:lpstr>
      <vt:lpstr>oknProductID_23</vt:lpstr>
      <vt:lpstr>oknProductID_24</vt:lpstr>
      <vt:lpstr>oknProductID_25</vt:lpstr>
      <vt:lpstr>oknProductID_26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oknProductName_17</vt:lpstr>
      <vt:lpstr>oknProductName_18</vt:lpstr>
      <vt:lpstr>oknProductName_19</vt:lpstr>
      <vt:lpstr>oknProductName_2</vt:lpstr>
      <vt:lpstr>oknProductName_20</vt:lpstr>
      <vt:lpstr>oknProductName_21</vt:lpstr>
      <vt:lpstr>oknProductName_22</vt:lpstr>
      <vt:lpstr>oknProductName_23</vt:lpstr>
      <vt:lpstr>oknProductName_24</vt:lpstr>
      <vt:lpstr>oknProductName_25</vt:lpstr>
      <vt:lpstr>oknProductName_26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oknQuantity_17</vt:lpstr>
      <vt:lpstr>oknQuantity_18</vt:lpstr>
      <vt:lpstr>oknQuantity_19</vt:lpstr>
      <vt:lpstr>oknQuantity_2</vt:lpstr>
      <vt:lpstr>oknQuantity_20</vt:lpstr>
      <vt:lpstr>oknQuantity_21</vt:lpstr>
      <vt:lpstr>oknQuantity_22</vt:lpstr>
      <vt:lpstr>oknQuantity_23</vt:lpstr>
      <vt:lpstr>oknQuantity_24</vt:lpstr>
      <vt:lpstr>oknQuantity_25</vt:lpstr>
      <vt:lpstr>oknQuantity_26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oknShippingCost</vt:lpstr>
      <vt:lpstr>oknStatus</vt:lpstr>
      <vt:lpstr>oknSubTotal</vt:lpstr>
      <vt:lpstr>oknTax1</vt:lpstr>
      <vt:lpstr>oknTax1Name</vt:lpstr>
      <vt:lpstr>oknTax2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oknTaxable_17</vt:lpstr>
      <vt:lpstr>oknTaxable_18</vt:lpstr>
      <vt:lpstr>oknTaxable_19</vt:lpstr>
      <vt:lpstr>oknTaxable_2</vt:lpstr>
      <vt:lpstr>oknTaxable_20</vt:lpstr>
      <vt:lpstr>oknTaxable_21</vt:lpstr>
      <vt:lpstr>oknTaxable_22</vt:lpstr>
      <vt:lpstr>oknTaxable_23</vt:lpstr>
      <vt:lpstr>oknTaxable_24</vt:lpstr>
      <vt:lpstr>oknTaxable_25</vt:lpstr>
      <vt:lpstr>oknTaxable_26</vt:lpstr>
      <vt:lpstr>oknTaxable_27</vt:lpstr>
      <vt:lpstr>oknTaxable_28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oknTotal</vt:lpstr>
      <vt:lpstr>oknWhoAddress</vt:lpstr>
      <vt:lpstr>oknWhoCityStateZip</vt:lpstr>
      <vt:lpstr>oknWhoID</vt:lpstr>
      <vt:lpstr>oknWhoName</vt:lpstr>
      <vt:lpstr>oknWhoPhone</vt:lpstr>
      <vt:lpstr>Invoice!Print_Area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</dc:title>
  <dc:subject>"Timesheet" summary: This Timesheet template records the time your employee worked for a job. It includes fields for job location, job contact, as well as the hours each employee worked, hourly rate, administrative fee. This is a weekly time sheet.</dc:subject>
  <dc:creator>https://www.invoicingtemplate.com/</dc:creator>
  <cp:keywords/>
  <dc:description>https://www.invoicingtemplate.com/timesheet.html</dc:description>
  <cp:lastModifiedBy>james</cp:lastModifiedBy>
  <cp:lastPrinted>2017-12-27T16:30:14Z</cp:lastPrinted>
  <dcterms:created xsi:type="dcterms:W3CDTF">2000-07-27T22:24:14Z</dcterms:created>
  <dcterms:modified xsi:type="dcterms:W3CDTF">2020-04-28T02:56:30Z</dcterms:modified>
  <cp:category>Timesheet, Time Sheet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10, San Jose, California</vt:lpwstr>
  </property>
</Properties>
</file>