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andia3\src\cm006\"/>
    </mc:Choice>
  </mc:AlternateContent>
  <xr:revisionPtr revIDLastSave="0" documentId="13_ncr:1_{EC63B0FD-1BC6-4355-8F40-75468B9C2236}" xr6:coauthVersionLast="45" xr6:coauthVersionMax="45" xr10:uidLastSave="{00000000-0000-0000-0000-000000000000}"/>
  <bookViews>
    <workbookView xWindow="-120" yWindow="-120" windowWidth="29040" windowHeight="15840" tabRatio="721" xr2:uid="{00000000-000D-0000-FFFF-FFFF00000000}"/>
  </bookViews>
  <sheets>
    <sheet name="Invoice" sheetId="10" r:id="rId1"/>
  </sheets>
  <definedNames>
    <definedName name="oknAdvance">Invoice!$O$41</definedName>
    <definedName name="oknArch">Invoice!$H$18</definedName>
    <definedName name="oknAreaLength_1">Invoice!$L$21</definedName>
    <definedName name="oknAreaLength_10">Invoice!$L$30</definedName>
    <definedName name="oknAreaLength_11">Invoice!$L$31</definedName>
    <definedName name="oknAreaLength_12">Invoice!$L$32</definedName>
    <definedName name="oknAreaLength_2">Invoice!$L$22</definedName>
    <definedName name="oknAreaLength_3">Invoice!$L$23</definedName>
    <definedName name="oknAreaLength_4">Invoice!$L$24</definedName>
    <definedName name="oknAreaLength_5">Invoice!$L$25</definedName>
    <definedName name="oknAreaLength_6">Invoice!$L$26</definedName>
    <definedName name="oknAreaLength_7">Invoice!$L$27</definedName>
    <definedName name="oknAreaLength_8">Invoice!$L$28</definedName>
    <definedName name="oknAreaLength_9">Invoice!$L$29</definedName>
    <definedName name="oknAreaTemp_1">Invoice!$P$21</definedName>
    <definedName name="oknAreaTemp_10">Invoice!$P$30</definedName>
    <definedName name="oknAreaTemp_2">Invoice!$P$22</definedName>
    <definedName name="oknAreaTemp_3">Invoice!$P$23</definedName>
    <definedName name="oknAreaTemp_4">Invoice!$P$24</definedName>
    <definedName name="oknAreaTemp_5">Invoice!$P$25</definedName>
    <definedName name="oknAreaTemp_6">Invoice!$P$26</definedName>
    <definedName name="oknAreaTemp_7">Invoice!$P$27</definedName>
    <definedName name="oknAreaTemp_8">Invoice!$P$28</definedName>
    <definedName name="oknAreaTemp_9">Invoice!$P$29</definedName>
    <definedName name="oknBalanceDue">Invoice!$O$43</definedName>
    <definedName name="oknCompanyAddress">Invoice!$F$4</definedName>
    <definedName name="oknCompanyCityStateZip">Invoice!$F$5</definedName>
    <definedName name="oknCompanyContact">Invoice!$F$6</definedName>
    <definedName name="oknCompanyName">Invoice!$F$3</definedName>
    <definedName name="oknCost_1">Invoice!$E$21</definedName>
    <definedName name="oknCost_10">Invoice!$E$30</definedName>
    <definedName name="oknCost_11">Invoice!$E$31</definedName>
    <definedName name="oknCost_12">Invoice!$E$32</definedName>
    <definedName name="oknCost_2">Invoice!$E$22</definedName>
    <definedName name="oknCost_3">Invoice!$E$23</definedName>
    <definedName name="oknCost_4">Invoice!$E$24</definedName>
    <definedName name="oknCost_5">Invoice!$E$25</definedName>
    <definedName name="oknCost_6">Invoice!$E$26</definedName>
    <definedName name="oknCost_7">Invoice!$E$27</definedName>
    <definedName name="oknCost_8">Invoice!$E$28</definedName>
    <definedName name="oknCost_9">Invoice!$E$29</definedName>
    <definedName name="oknCsDateFrom">#REF!</definedName>
    <definedName name="oknCsDateTo">#REF!</definedName>
    <definedName name="oknCsHdrAddress">#REF!</definedName>
    <definedName name="oknCsHdrBalanceCurrent">#REF!</definedName>
    <definedName name="oknCsHdrBalanceForward">#REF!</definedName>
    <definedName name="oknCsHdrCityStateZip">#REF!</definedName>
    <definedName name="oknCsHdrCountry">#REF!</definedName>
    <definedName name="oknCsHdrCustomerID">#REF!</definedName>
    <definedName name="oknCsHdrCustomerName">#REF!</definedName>
    <definedName name="oknCsHdrInvoiceTotal">#REF!</definedName>
    <definedName name="oknCsHdrPaymentTotal">#REF!</definedName>
    <definedName name="oknCsHdrPhone">#REF!</definedName>
    <definedName name="oknCsStatementAmount">#REF!</definedName>
    <definedName name="oknCsStatementBalance">#REF!</definedName>
    <definedName name="oknCsStatementDate">#REF!</definedName>
    <definedName name="oknCsStatementDesc">#REF!</definedName>
    <definedName name="oknCsStatementDocID">#REF!</definedName>
    <definedName name="oknCsStatementDueDate">#REF!</definedName>
    <definedName name="oknCsStatementStatus">#REF!</definedName>
    <definedName name="oknDatabaseName">Invoice!$B$3</definedName>
    <definedName name="oknDate2">Invoice!$G$18</definedName>
    <definedName name="oknDiscount">Invoice!$O$35</definedName>
    <definedName name="oknDueDate">Invoice!$O$18</definedName>
    <definedName name="oknExtractingEmailInvoice" hidden="1">#REF!</definedName>
    <definedName name="oknExtractingInvoiceCopyPageSetup" hidden="1">#REF!</definedName>
    <definedName name="oknExtractingInvoiceRemoveRowCol" hidden="1">#REF!</definedName>
    <definedName name="oknExtractingProtectPwd" hidden="1">#REF!</definedName>
    <definedName name="oknExtractingProtectWorksheet" hidden="1">#REF!</definedName>
    <definedName name="oknExtractingReportRemoveRowCol" hidden="1">#REF!</definedName>
    <definedName name="oknExtractingRowsToRemoveOnReportWorksheet" hidden="1">#REF!</definedName>
    <definedName name="oknExtractingWhereToPlaceNewInvoice" hidden="1">#REF!</definedName>
    <definedName name="oknInstalledBy">Invoice!$C$11</definedName>
    <definedName name="oknInvoiceBodyMaxNumber" hidden="1">#REF!</definedName>
    <definedName name="oknInvoiceBodyMinNumber" hidden="1">#REF!</definedName>
    <definedName name="oknInvoiceDate">Invoice!$N$4</definedName>
    <definedName name="oknInvoiceID">Invoice!$N$5</definedName>
    <definedName name="oknItemD_1">Invoice!$K$21</definedName>
    <definedName name="oknItemD_10">Invoice!$K$30</definedName>
    <definedName name="oknItemD_11">Invoice!$K$31</definedName>
    <definedName name="oknItemD_12">Invoice!$K$32</definedName>
    <definedName name="oknItemD_2">Invoice!$K$22</definedName>
    <definedName name="oknItemD_3">Invoice!$K$23</definedName>
    <definedName name="oknItemD_4">Invoice!$K$24</definedName>
    <definedName name="oknItemD_5">Invoice!$K$25</definedName>
    <definedName name="oknItemD_6">Invoice!$K$26</definedName>
    <definedName name="oknItemD_7">Invoice!$K$27</definedName>
    <definedName name="oknItemD_8">Invoice!$K$28</definedName>
    <definedName name="oknItemD_9">Invoice!$K$29</definedName>
    <definedName name="oknItemW_1">Invoice!$J$21</definedName>
    <definedName name="oknItemW_10">Invoice!$J$30</definedName>
    <definedName name="oknItemW_11">Invoice!$J$31</definedName>
    <definedName name="oknItemW_12">Invoice!$J$32</definedName>
    <definedName name="oknItemW_2">Invoice!$J$22</definedName>
    <definedName name="oknItemW_3">Invoice!$J$23</definedName>
    <definedName name="oknItemW_4">Invoice!$J$24</definedName>
    <definedName name="oknItemW_5">Invoice!$J$25</definedName>
    <definedName name="oknItemW_6">Invoice!$J$26</definedName>
    <definedName name="oknItemW_7">Invoice!$J$27</definedName>
    <definedName name="oknItemW_8">Invoice!$J$28</definedName>
    <definedName name="oknItemW_9">Invoice!$J$29</definedName>
    <definedName name="oknItemWDType_1">Invoice!$R$21</definedName>
    <definedName name="oknItemWDType_10">Invoice!$R$30</definedName>
    <definedName name="oknItemWDType_2">Invoice!$R$22</definedName>
    <definedName name="oknItemWDType_3">Invoice!$R$23</definedName>
    <definedName name="oknItemWDType_4">Invoice!$R$24</definedName>
    <definedName name="oknItemWDType_5">Invoice!$R$25</definedName>
    <definedName name="oknItemWDType_6">Invoice!$R$26</definedName>
    <definedName name="oknItemWDType_7">Invoice!$R$27</definedName>
    <definedName name="oknItemWDType_8">Invoice!$R$28</definedName>
    <definedName name="oknItemWDType_9">Invoice!$R$29</definedName>
    <definedName name="oknLabour">Invoice!$O$39</definedName>
    <definedName name="oknLinetotal_1">Invoice!$O$21</definedName>
    <definedName name="oknLinetotal_10">Invoice!$O$30</definedName>
    <definedName name="oknLinetotal_11">Invoice!$O$31</definedName>
    <definedName name="oknLinetotal_12">Invoice!$O$32</definedName>
    <definedName name="oknLinetotal_2">Invoice!$O$22</definedName>
    <definedName name="oknLinetotal_3">Invoice!$O$23</definedName>
    <definedName name="oknLinetotal_4">Invoice!$O$24</definedName>
    <definedName name="oknLinetotal_5">Invoice!$O$25</definedName>
    <definedName name="oknLinetotal_6">Invoice!$O$26</definedName>
    <definedName name="oknLinetotal_7">Invoice!$O$27</definedName>
    <definedName name="oknLinetotal_8">Invoice!$O$28</definedName>
    <definedName name="oknLinetotal_9">Invoice!$O$29</definedName>
    <definedName name="oknLineTotalTaxable">#REF!</definedName>
    <definedName name="oknLocation_1">Invoice!$F$21</definedName>
    <definedName name="oknLocation_10">Invoice!$F$30</definedName>
    <definedName name="oknLocation_11">Invoice!$F$31</definedName>
    <definedName name="oknLocation_12">Invoice!$F$32</definedName>
    <definedName name="oknLocation_2">Invoice!$F$22</definedName>
    <definedName name="oknLocation_3">Invoice!$F$23</definedName>
    <definedName name="oknLocation_4">Invoice!$F$24</definedName>
    <definedName name="oknLocation_5">Invoice!$F$25</definedName>
    <definedName name="oknLocation_6">Invoice!$F$26</definedName>
    <definedName name="oknLocation_7">Invoice!$F$27</definedName>
    <definedName name="oknLocation_8">Invoice!$F$28</definedName>
    <definedName name="oknLocation_9">Invoice!$F$29</definedName>
    <definedName name="oknMeasurementsBy">Invoice!$C$10</definedName>
    <definedName name="oknNotes">Invoice!#REF!</definedName>
    <definedName name="oknOrderID">Invoice!$J$18</definedName>
    <definedName name="oknPaymentAmount">#REF!</definedName>
    <definedName name="oknPaymentCheckNumber">#REF!</definedName>
    <definedName name="oknPaymentCreatedDate">#REF!</definedName>
    <definedName name="oknPaymentDetail">#REF!</definedName>
    <definedName name="oknPaymentNotes">#REF!</definedName>
    <definedName name="oknPaymentPaymentTerm">#REF!</definedName>
    <definedName name="oknPayments">Invoice!$O$42</definedName>
    <definedName name="oknPaymentTerm">#REF!</definedName>
    <definedName name="oknPaymentTotalApplied">#REF!</definedName>
    <definedName name="oknPrAmount">#REF!</definedName>
    <definedName name="oknPrCheckNumber">#REF!</definedName>
    <definedName name="oknPrCreatedDate">#REF!</definedName>
    <definedName name="oknPrDateFrom">#REF!</definedName>
    <definedName name="oknPrDateTo">#REF!</definedName>
    <definedName name="oknPrice_1">Invoice!$N$21</definedName>
    <definedName name="oknPrice_10">Invoice!$N$30</definedName>
    <definedName name="oknPrice_11">Invoice!$N$31</definedName>
    <definedName name="oknPrice_12">Invoice!$N$32</definedName>
    <definedName name="oknPrice_2">Invoice!$N$22</definedName>
    <definedName name="oknPrice_3">Invoice!$N$23</definedName>
    <definedName name="oknPrice_4">Invoice!$N$24</definedName>
    <definedName name="oknPrice_5">Invoice!$N$25</definedName>
    <definedName name="oknPrice_6">Invoice!$N$26</definedName>
    <definedName name="oknPrice_7">Invoice!$N$27</definedName>
    <definedName name="oknPrice_8">Invoice!$N$28</definedName>
    <definedName name="oknPrice_9">Invoice!$N$29</definedName>
    <definedName name="oknPrInvoiceID">#REF!</definedName>
    <definedName name="oknPrNotes">#REF!</definedName>
    <definedName name="oknProductID_1">Invoice!$B$21</definedName>
    <definedName name="oknProductID_10">Invoice!$B$30</definedName>
    <definedName name="oknProductID_11">Invoice!$B$31</definedName>
    <definedName name="oknProductID_12">Invoice!$B$32</definedName>
    <definedName name="oknProductID_2">Invoice!$B$22</definedName>
    <definedName name="oknProductID_3">Invoice!$B$23</definedName>
    <definedName name="oknProductID_4">Invoice!$B$24</definedName>
    <definedName name="oknProductID_5">Invoice!$B$25</definedName>
    <definedName name="oknProductID_6">Invoice!$B$26</definedName>
    <definedName name="oknProductID_7">Invoice!$B$27</definedName>
    <definedName name="oknProductID_8">Invoice!$B$28</definedName>
    <definedName name="oknProductID_9">Invoice!$B$29</definedName>
    <definedName name="oknProductName_1">Invoice!$G$21</definedName>
    <definedName name="oknProductName_10">Invoice!$G$30</definedName>
    <definedName name="oknProductName_11">Invoice!$G$31</definedName>
    <definedName name="oknProductName_12">Invoice!$G$32</definedName>
    <definedName name="oknProductName_2">Invoice!$G$22</definedName>
    <definedName name="oknProductName_3">Invoice!$G$23</definedName>
    <definedName name="oknProductName_4">Invoice!$G$24</definedName>
    <definedName name="oknProductName_5">Invoice!$G$25</definedName>
    <definedName name="oknProductName_6">Invoice!$G$26</definedName>
    <definedName name="oknProductName_7">Invoice!$G$27</definedName>
    <definedName name="oknProductName_8">Invoice!$G$28</definedName>
    <definedName name="oknProductName_9">Invoice!$G$29</definedName>
    <definedName name="oknPrPaymentTerm">#REF!</definedName>
    <definedName name="oknPrTotalApplied">#REF!</definedName>
    <definedName name="oknPrWhoID">#REF!</definedName>
    <definedName name="oknPrWhoName">#REF!</definedName>
    <definedName name="oknQuantity_1">Invoice!$I$21</definedName>
    <definedName name="oknQuantity_10">Invoice!$I$30</definedName>
    <definedName name="oknQuantity_11">Invoice!$I$31</definedName>
    <definedName name="oknQuantity_12">Invoice!$I$32</definedName>
    <definedName name="oknQuantity_2">Invoice!$I$22</definedName>
    <definedName name="oknQuantity_3">Invoice!$I$23</definedName>
    <definedName name="oknQuantity_4">Invoice!$I$24</definedName>
    <definedName name="oknQuantity_5">Invoice!$I$25</definedName>
    <definedName name="oknQuantity_6">Invoice!$I$26</definedName>
    <definedName name="oknQuantity_7">Invoice!$I$27</definedName>
    <definedName name="oknQuantity_8">Invoice!$I$28</definedName>
    <definedName name="oknQuantity_9">Invoice!$I$29</definedName>
    <definedName name="oknRcBalanceDue">#REF!</definedName>
    <definedName name="oknRcDateFrom">#REF!</definedName>
    <definedName name="oknRcDateTo">#REF!</definedName>
    <definedName name="oknRcDueDate">#REF!</definedName>
    <definedName name="oknRcInvoiceCost">#REF!</definedName>
    <definedName name="oknRcInvoiceDate">#REF!</definedName>
    <definedName name="oknRcInvoiceID">#REF!</definedName>
    <definedName name="oknRcOrderID">#REF!</definedName>
    <definedName name="oknRcPayments">#REF!</definedName>
    <definedName name="oknRcPaymentTerm">#REF!</definedName>
    <definedName name="oknRcSalesRepName">#REF!</definedName>
    <definedName name="oknRcShippingCost">#REF!</definedName>
    <definedName name="oknRcSubtotal">#REF!</definedName>
    <definedName name="oknRcTax1">#REF!</definedName>
    <definedName name="oknRcTax2">#REF!</definedName>
    <definedName name="oknRcTotal">#REF!</definedName>
    <definedName name="oknRcWhoID">#REF!</definedName>
    <definedName name="oknRcWhoName">#REF!</definedName>
    <definedName name="oknRefNo">Invoice!$F$18</definedName>
    <definedName name="oknRpAreaLength">#REF!</definedName>
    <definedName name="oknRpCost">#REF!</definedName>
    <definedName name="oknRpDateFrom">#REF!</definedName>
    <definedName name="oknRpDateTo">#REF!</definedName>
    <definedName name="oknRpInvoiceDate">#REF!</definedName>
    <definedName name="oknRpInvoiceID">#REF!</definedName>
    <definedName name="oknRpItemD">#REF!</definedName>
    <definedName name="oknRpItemW">#REF!</definedName>
    <definedName name="oknRpItemWDType">#REF!</definedName>
    <definedName name="oknRpLineTotal">#REF!</definedName>
    <definedName name="oknRpPrice">#REF!</definedName>
    <definedName name="oknRpProductID">#REF!</definedName>
    <definedName name="oknRpProductName">#REF!</definedName>
    <definedName name="oknRpQuantity">#REF!</definedName>
    <definedName name="oknRpShade">#REF!</definedName>
    <definedName name="oknRpUnit">#REF!</definedName>
    <definedName name="oknRrBalanceDue">#REF!</definedName>
    <definedName name="oknRrDateFrom">#REF!</definedName>
    <definedName name="oknRrDateTo">#REF!</definedName>
    <definedName name="oknRrDueDate">#REF!</definedName>
    <definedName name="oknRrInvoiceCost">#REF!</definedName>
    <definedName name="oknRrInvoiceDate">#REF!</definedName>
    <definedName name="oknRrInvoiceID">#REF!</definedName>
    <definedName name="oknRrOrderID">#REF!</definedName>
    <definedName name="oknRrPayments">#REF!</definedName>
    <definedName name="oknRrSalesRepName">#REF!</definedName>
    <definedName name="oknRrShippingCost">#REF!</definedName>
    <definedName name="oknRrSubtotal">#REF!</definedName>
    <definedName name="oknRrTax1">#REF!</definedName>
    <definedName name="oknRrTax2">#REF!</definedName>
    <definedName name="oknRrTotal">#REF!</definedName>
    <definedName name="oknRsAdvance">#REF!</definedName>
    <definedName name="oknRsArch">#REF!</definedName>
    <definedName name="oknRsBalanceDue">#REF!</definedName>
    <definedName name="oknRsDate2">#REF!</definedName>
    <definedName name="oknRsDateFrom">#REF!</definedName>
    <definedName name="oknRsDateTo">#REF!</definedName>
    <definedName name="oknRsDueDate">#REF!</definedName>
    <definedName name="oknRsInvoiceCost">#REF!</definedName>
    <definedName name="oknRsInvoiceDate">#REF!</definedName>
    <definedName name="oknRsInvoiceID">#REF!</definedName>
    <definedName name="oknRsLabour">#REF!</definedName>
    <definedName name="oknRsOrderID">#REF!</definedName>
    <definedName name="oknRsPayments">#REF!</definedName>
    <definedName name="oknRsPaymentTerm">#REF!</definedName>
    <definedName name="oknRsRefNo">#REF!</definedName>
    <definedName name="oknRsSalesRepName">#REF!</definedName>
    <definedName name="oknRsShippingCost">#REF!</definedName>
    <definedName name="oknRsSubTotal">#REF!</definedName>
    <definedName name="oknRsTax1">#REF!</definedName>
    <definedName name="oknRsTax2">#REF!</definedName>
    <definedName name="oknRsTotal">#REF!</definedName>
    <definedName name="oknRsYearMonth">#REF!</definedName>
    <definedName name="oknSalesRepName">Invoice!$M$18</definedName>
    <definedName name="oknSavingInvoiceClearWorksheet" hidden="1">#REF!</definedName>
    <definedName name="oknSavingInvoicePromptForPayment" hidden="1">#REF!</definedName>
    <definedName name="oknShade_1">Invoice!$H$21</definedName>
    <definedName name="oknShade_10">Invoice!$H$30</definedName>
    <definedName name="oknShade_11">Invoice!$H$31</definedName>
    <definedName name="oknShade_12">Invoice!$H$32</definedName>
    <definedName name="oknShade_2">Invoice!$H$22</definedName>
    <definedName name="oknShade_3">Invoice!$H$23</definedName>
    <definedName name="oknShade_4">Invoice!$H$24</definedName>
    <definedName name="oknShade_5">Invoice!$H$25</definedName>
    <definedName name="oknShade_6">Invoice!$H$26</definedName>
    <definedName name="oknShade_7">Invoice!$H$27</definedName>
    <definedName name="oknShade_8">Invoice!$H$28</definedName>
    <definedName name="oknShade_9">Invoice!$H$29</definedName>
    <definedName name="oknShipAddress">Invoice!$L$11</definedName>
    <definedName name="oknShipCityStateZip">Invoice!$L$12</definedName>
    <definedName name="oknShipContact">Invoice!$L$14</definedName>
    <definedName name="oknShipCountry">Invoice!$L$13</definedName>
    <definedName name="oknShipDate">#REF!</definedName>
    <definedName name="oknShipName">Invoice!$L$10</definedName>
    <definedName name="oknShippingCost">Invoice!$O$34</definedName>
    <definedName name="oknShipVia">#REF!</definedName>
    <definedName name="oknShipZipPostcode">#REF!</definedName>
    <definedName name="oknStatus">Invoice!$B$5</definedName>
    <definedName name="oknSubtotal">Invoice!$O$36</definedName>
    <definedName name="oknTax1">Invoice!$O$37</definedName>
    <definedName name="oknTax1Name">Invoice!$L$37</definedName>
    <definedName name="oknTax1Rate">Invoice!$N$37</definedName>
    <definedName name="oknTax1RateDefault">Invoice!$D$13</definedName>
    <definedName name="oknTax2">Invoice!$O$38</definedName>
    <definedName name="oknTax2IsAppliedToTax1">Invoice!$D$11</definedName>
    <definedName name="oknTax2Name">Invoice!$L$38</definedName>
    <definedName name="oknTax2Rate">Invoice!$N$38</definedName>
    <definedName name="oknTax2RateDefault">Invoice!$D$15</definedName>
    <definedName name="oknTaxable_1">Invoice!$D$21</definedName>
    <definedName name="oknTaxable_10">Invoice!$D$30</definedName>
    <definedName name="oknTaxable_11">Invoice!$D$31</definedName>
    <definedName name="oknTaxable_12">Invoice!$D$32</definedName>
    <definedName name="oknTaxable_2">Invoice!$D$22</definedName>
    <definedName name="oknTaxable_3">Invoice!$D$23</definedName>
    <definedName name="oknTaxable_4">Invoice!$D$24</definedName>
    <definedName name="oknTaxable_5">Invoice!$D$25</definedName>
    <definedName name="oknTaxable_6">Invoice!$D$26</definedName>
    <definedName name="oknTaxable_7">Invoice!$D$27</definedName>
    <definedName name="oknTaxable_8">Invoice!$D$28</definedName>
    <definedName name="oknTaxable_9">Invoice!$D$29</definedName>
    <definedName name="oknTaxTotalIncludingShippingCost">Invoice!$D$12</definedName>
    <definedName name="oknTaxType">Invoice!$D$9</definedName>
    <definedName name="oknTotal">Invoice!$O$40</definedName>
    <definedName name="oknTotal1">Invoice!$O$33</definedName>
    <definedName name="oknUnit_1">Invoice!$M$21</definedName>
    <definedName name="oknUnit_10">Invoice!$M$30</definedName>
    <definedName name="oknUnit_11">Invoice!$M$31</definedName>
    <definedName name="oknUnit_12">Invoice!$M$32</definedName>
    <definedName name="oknUnit_2">Invoice!$M$22</definedName>
    <definedName name="oknUnit_3">Invoice!$M$23</definedName>
    <definedName name="oknUnit_4">Invoice!$M$24</definedName>
    <definedName name="oknUnit_5">Invoice!$M$25</definedName>
    <definedName name="oknUnit_6">Invoice!$M$26</definedName>
    <definedName name="oknUnit_7">Invoice!$M$27</definedName>
    <definedName name="oknUnit_8">Invoice!$M$28</definedName>
    <definedName name="oknUnit_9">Invoice!$M$29</definedName>
    <definedName name="oknWDType">Invoice!$A$15</definedName>
    <definedName name="oknWhoAddress">Invoice!$G$12</definedName>
    <definedName name="oknWhoCityStateZip">Invoice!$G$13</definedName>
    <definedName name="oknWhoCountry">Invoice!$G$14</definedName>
    <definedName name="oknWhoID">Invoice!$G$10</definedName>
    <definedName name="oknWhoName">Invoice!$G$11</definedName>
    <definedName name="oknWhoPhone">Invoice!$G$15</definedName>
    <definedName name="oknWhoZipPostcode">#REF!</definedName>
    <definedName name="oknWorkCategory">Invoice!$C$9</definedName>
    <definedName name="oknZ2DONTREMOVESoftwareID" hidden="1">#REF!</definedName>
    <definedName name="oknZZDONTREMOVEDatabasePath" hidden="1">#REF!</definedName>
    <definedName name="oknZZDONTREMOVEHowToCloseWorkbook" hidden="1">#REF!</definedName>
    <definedName name="_xlnm.Print_Area" localSheetId="0">Invoice!$D$2:$O$45</definedName>
    <definedName name="_xlnm.Print_Titles" localSheetId="0">Invoice!$2:$20</definedName>
    <definedName name="valuevx">42.314159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0" l="1"/>
  <c r="P21" i="10"/>
  <c r="L21" i="10"/>
  <c r="O21" i="10" s="1"/>
  <c r="P22" i="10"/>
  <c r="P32" i="10"/>
  <c r="P31" i="10"/>
  <c r="P30" i="10"/>
  <c r="P29" i="10"/>
  <c r="P28" i="10"/>
  <c r="P27" i="10"/>
  <c r="P26" i="10"/>
  <c r="P25" i="10"/>
  <c r="P24" i="10"/>
  <c r="P23" i="10"/>
  <c r="R32" i="10"/>
  <c r="R31" i="10"/>
  <c r="R30" i="10"/>
  <c r="L30" i="10"/>
  <c r="O30" i="10" s="1"/>
  <c r="L24" i="10"/>
  <c r="O24" i="10" s="1"/>
  <c r="L23" i="10"/>
  <c r="O23" i="10" s="1"/>
  <c r="L22" i="10"/>
  <c r="O22" i="10" s="1"/>
  <c r="L29" i="10"/>
  <c r="O29" i="10" s="1"/>
  <c r="L28" i="10"/>
  <c r="O28" i="10" s="1"/>
  <c r="L26" i="10"/>
  <c r="O26" i="10" s="1"/>
  <c r="L25" i="10"/>
  <c r="O25" i="10" s="1"/>
  <c r="R29" i="10"/>
  <c r="R28" i="10"/>
  <c r="R27" i="10"/>
  <c r="R26" i="10"/>
  <c r="R25" i="10"/>
  <c r="R24" i="10"/>
  <c r="R23" i="10"/>
  <c r="R22" i="10"/>
  <c r="R21" i="10"/>
  <c r="K20" i="10"/>
  <c r="J20" i="10"/>
  <c r="L27" i="10"/>
  <c r="O27" i="10" s="1"/>
  <c r="O33" i="10" l="1"/>
  <c r="O34" i="10" l="1"/>
  <c r="O36" i="10" s="1"/>
  <c r="O38" i="10" l="1"/>
  <c r="O37" i="10"/>
  <c r="O40" i="10" l="1"/>
  <c r="O43" i="10" s="1"/>
</calcChain>
</file>

<file path=xl/sharedStrings.xml><?xml version="1.0" encoding="utf-8"?>
<sst xmlns="http://schemas.openxmlformats.org/spreadsheetml/2006/main" count="83" uniqueCount="77">
  <si>
    <t>DATE:</t>
  </si>
  <si>
    <t>SHIPPING &amp; HANDLING</t>
  </si>
  <si>
    <t>Current Database</t>
  </si>
  <si>
    <t>Invoice Status</t>
  </si>
  <si>
    <t>Taxable</t>
  </si>
  <si>
    <t>Date</t>
  </si>
  <si>
    <t>Due Date</t>
  </si>
  <si>
    <t>Line Total</t>
  </si>
  <si>
    <t>cost</t>
  </si>
  <si>
    <t>TaxSystem</t>
  </si>
  <si>
    <t xml:space="preserve">THANK YOU FOR YOUR BUSINESS! </t>
  </si>
  <si>
    <t>Pending</t>
  </si>
  <si>
    <t xml:space="preserve"> </t>
  </si>
  <si>
    <t>Arch</t>
  </si>
  <si>
    <t>P.O #</t>
  </si>
  <si>
    <t>Sales Rep. name</t>
  </si>
  <si>
    <t>Shade</t>
  </si>
  <si>
    <t>Units</t>
  </si>
  <si>
    <t>Rate</t>
  </si>
  <si>
    <t>Product</t>
    <phoneticPr fontId="9" type="noConversion"/>
  </si>
  <si>
    <t>Qty</t>
    <phoneticPr fontId="9" type="noConversion"/>
  </si>
  <si>
    <t>Ref. No.</t>
    <phoneticPr fontId="9" type="noConversion"/>
  </si>
  <si>
    <t>#</t>
    <phoneticPr fontId="9" type="noConversion"/>
  </si>
  <si>
    <t>Choose W/D type here</t>
    <phoneticPr fontId="9" type="noConversion"/>
  </si>
  <si>
    <t>Item WD Type (for Product Report)</t>
    <phoneticPr fontId="9" type="noConversion"/>
  </si>
  <si>
    <t>don't delete this column</t>
    <phoneticPr fontId="9" type="noConversion"/>
  </si>
  <si>
    <t>Area/Ln</t>
  </si>
  <si>
    <t>Location</t>
  </si>
  <si>
    <t>Address</t>
    <phoneticPr fontId="9" type="noConversion"/>
  </si>
  <si>
    <t>City, State ZIP</t>
    <phoneticPr fontId="9" type="noConversion"/>
  </si>
  <si>
    <t>Cust. #</t>
    <phoneticPr fontId="9" type="noConversion"/>
  </si>
  <si>
    <t>BILL TO</t>
    <phoneticPr fontId="9" type="noConversion"/>
  </si>
  <si>
    <t>Name</t>
    <phoneticPr fontId="9" type="noConversion"/>
  </si>
  <si>
    <t>Country</t>
    <phoneticPr fontId="9" type="noConversion"/>
  </si>
  <si>
    <t>Phone</t>
    <phoneticPr fontId="9" type="noConversion"/>
  </si>
  <si>
    <t>Estimate</t>
    <phoneticPr fontId="9" type="noConversion"/>
  </si>
  <si>
    <t>Work Category</t>
    <phoneticPr fontId="9" type="noConversion"/>
  </si>
  <si>
    <t>Measurements by</t>
    <phoneticPr fontId="9" type="noConversion"/>
  </si>
  <si>
    <t>Installed by</t>
    <phoneticPr fontId="9" type="noConversion"/>
  </si>
  <si>
    <t>CMS-Ft-Inch</t>
    <phoneticPr fontId="9" type="noConversion"/>
  </si>
  <si>
    <t>Name</t>
    <phoneticPr fontId="9" type="noConversion"/>
  </si>
  <si>
    <t>Address</t>
    <phoneticPr fontId="9" type="noConversion"/>
  </si>
  <si>
    <t>City, State ZIP</t>
    <phoneticPr fontId="9" type="noConversion"/>
  </si>
  <si>
    <t>Country</t>
    <phoneticPr fontId="9" type="noConversion"/>
  </si>
  <si>
    <t>Contact</t>
    <phoneticPr fontId="9" type="noConversion"/>
  </si>
  <si>
    <t>Your's Faithfully                                                                                               For CompanyName</t>
    <phoneticPr fontId="9" type="noConversion"/>
  </si>
  <si>
    <t>Pr.ID</t>
    <phoneticPr fontId="9" type="noConversion"/>
  </si>
  <si>
    <t>SUBTOTAL</t>
    <phoneticPr fontId="9" type="noConversion"/>
  </si>
  <si>
    <t>VAT</t>
    <phoneticPr fontId="9" type="noConversion"/>
  </si>
  <si>
    <t>DISCOUNT</t>
    <phoneticPr fontId="9" type="noConversion"/>
  </si>
  <si>
    <t>SUM TOTAL</t>
    <phoneticPr fontId="9" type="noConversion"/>
  </si>
  <si>
    <t>OCTROI</t>
    <phoneticPr fontId="9" type="noConversion"/>
  </si>
  <si>
    <t>LABOUR CHARGES</t>
    <phoneticPr fontId="9" type="noConversion"/>
  </si>
  <si>
    <t>TOTAL</t>
    <phoneticPr fontId="9" type="noConversion"/>
  </si>
  <si>
    <t>ADVANCE</t>
    <phoneticPr fontId="9" type="noConversion"/>
  </si>
  <si>
    <t>PAYMENT</t>
    <phoneticPr fontId="9" type="noConversion"/>
  </si>
  <si>
    <t>BALANCE DUE</t>
    <phoneticPr fontId="9" type="noConversion"/>
  </si>
  <si>
    <t>Engineering Service Company Name</t>
    <phoneticPr fontId="9" type="noConversion"/>
  </si>
  <si>
    <t>SITE ADDRESS</t>
    <phoneticPr fontId="9" type="noConversion"/>
  </si>
  <si>
    <t>Contact Info, VAT ID#, etc.</t>
    <phoneticPr fontId="9" type="noConversion"/>
  </si>
  <si>
    <t>Inch</t>
  </si>
  <si>
    <t/>
  </si>
  <si>
    <t>cm006</t>
  </si>
  <si>
    <t xml:space="preserve">
Terms &amp; conditions                                                                                                                               Delivery: your text here your text here your text here
Payment : your text here your text here 
Minimum Chargeble sizes 10.76 sq.ft for blinds &amp; 3 Rn.ft for Curtains.                                 </t>
  </si>
  <si>
    <t>To create an invoice (tutorial Movie)</t>
  </si>
  <si>
    <r>
      <t xml:space="preserve">Click </t>
    </r>
    <r>
      <rPr>
        <b/>
        <sz val="10"/>
        <rFont val="Arial"/>
        <family val="2"/>
        <charset val="204"/>
      </rPr>
      <t>Clear &amp; New.</t>
    </r>
  </si>
  <si>
    <r>
      <t xml:space="preserve">Fill client information into the </t>
    </r>
    <r>
      <rPr>
        <b/>
        <sz val="10"/>
        <rFont val="Arial"/>
        <family val="2"/>
        <charset val="204"/>
      </rPr>
      <t>BILL To</t>
    </r>
    <r>
      <rPr>
        <sz val="10"/>
        <rFont val="Arial"/>
        <family val="2"/>
      </rPr>
      <t xml:space="preserve"> section. Or click the "on-sheet picker" button to pick from existing customers.</t>
    </r>
  </si>
  <si>
    <t>Fill products / items, or click the "on-sheet picker" button to pick from existing items.</t>
  </si>
  <si>
    <r>
      <t xml:space="preserve">Click </t>
    </r>
    <r>
      <rPr>
        <b/>
        <sz val="9"/>
        <rFont val="Arial"/>
        <family val="2"/>
        <charset val="204"/>
      </rPr>
      <t>Save Invoice</t>
    </r>
    <r>
      <rPr>
        <sz val="9"/>
        <rFont val="Arial"/>
        <family val="2"/>
      </rPr>
      <t xml:space="preserve"> to create a new invoice.</t>
    </r>
  </si>
  <si>
    <t>Extract, Email or print the invoice by clicking the corresponding button on the task pane.</t>
  </si>
  <si>
    <r>
      <t xml:space="preserve">Click the </t>
    </r>
    <r>
      <rPr>
        <b/>
        <sz val="9"/>
        <rFont val="Arial"/>
        <family val="2"/>
        <charset val="204"/>
      </rPr>
      <t>Help</t>
    </r>
    <r>
      <rPr>
        <sz val="9"/>
        <rFont val="Arial"/>
        <family val="2"/>
      </rPr>
      <t xml:space="preserve"> button on the </t>
    </r>
    <r>
      <rPr>
        <b/>
        <sz val="9"/>
        <rFont val="Arial"/>
        <family val="2"/>
        <charset val="204"/>
      </rPr>
      <t>Invoice</t>
    </r>
    <r>
      <rPr>
        <sz val="9"/>
        <rFont val="Arial"/>
        <family val="2"/>
      </rPr>
      <t xml:space="preserve"> ribbon tab to open detailed documents</t>
    </r>
  </si>
  <si>
    <t>Engineering Estimate Form</t>
  </si>
  <si>
    <t>Engineering Estimate Templatecm006</t>
  </si>
  <si>
    <t>Engineering Estimate Form - 64, Saint Paul, Minnesota, 302398, 285068, 7000607925126636450?+6.08%, 52.0 sq mi, 134.7 km2, 5,815/sq mi, 2,245/km2, 44°56′56″N 93°06′15″W? / ?44.9489°N 93.1041°W? / 44.9489; -93.1041? (Saint Paul)</t>
  </si>
  <si>
    <t>Engineering Estimate Templatecm006 - 64, Saint Paul, Minnesota, 302398, 285068, 7000607925126636450?+6.08%, 52.0 sq mi, 134.7 km2, 5,815/sq mi, 2,245/km2, 44°56′56″N 93°06′15″W? / ?44.9489°N 93.1041°W? / 44.9489; -93.1041? (Saint Paul)</t>
  </si>
  <si>
    <t>Engineering Estimate Form - 65, Cincinnati, Ohio, 298800, 296943, 6999625372546246240?+0.63%, 77.4 sq mi, 200.5 km2, 3,860/sq mi, 1,490/km2, 39°08′25″N 84°30′21″W? / ?39.1402°N 84.5058°W? / 39.1402; -84.5058? (Cincinnati)</t>
  </si>
  <si>
    <t>Engineering Estimate Templatecm006 - 65, Cincinnati, Ohio, 298800, 296943, 6999625372546246240?+0.63%, 77.4 sq mi, 200.5 km2, 3,860/sq mi, 1,490/km2, 39°08′25″N 84°30′21″W? / ?39.1402°N 84.5058°W? / 39.1402; -84.5058? (Cincinnati)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</si>
</sst>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@\ \ "/>
    <numFmt numFmtId="165" formatCode="[$-409]mmmm\ d\,\ yyyy;@"/>
    <numFmt numFmtId="166" formatCode="_-* #,##0.00_ ;_-* \-#,##0.00\ ;_-* &quot;-&quot;??_ ;_-@_ 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宋体"/>
      <charset val="134"/>
    </font>
    <font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2"/>
      <name val="Arial Black"/>
      <family val="2"/>
    </font>
    <font>
      <sz val="22"/>
      <color indexed="42"/>
      <name val="Arial Black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sz val="20"/>
      <color theme="9" tint="-0.499984740745262"/>
      <name val="Arial Black"/>
      <family val="2"/>
    </font>
    <font>
      <u/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Trebuchet MS"/>
      <family val="2"/>
    </font>
    <font>
      <u/>
      <sz val="10"/>
      <color indexed="1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170">
    <xf numFmtId="0" fontId="0" fillId="0" borderId="0" xfId="0"/>
    <xf numFmtId="0" fontId="11" fillId="0" borderId="0" xfId="0" applyFont="1" applyAlignment="1" applyProtection="1">
      <alignment vertical="center"/>
      <protection locked="0" hidden="1"/>
    </xf>
    <xf numFmtId="0" fontId="11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  <protection locked="0" hidden="1"/>
    </xf>
    <xf numFmtId="0" fontId="7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</xf>
    <xf numFmtId="0" fontId="6" fillId="0" borderId="0" xfId="0" applyFont="1" applyAlignment="1" applyProtection="1">
      <alignment horizontal="right" vertical="center"/>
    </xf>
    <xf numFmtId="43" fontId="7" fillId="0" borderId="4" xfId="0" applyNumberFormat="1" applyFont="1" applyFill="1" applyBorder="1" applyAlignment="1" applyProtection="1">
      <alignment horizontal="right" vertical="center"/>
      <protection hidden="1"/>
    </xf>
    <xf numFmtId="43" fontId="0" fillId="0" borderId="1" xfId="0" applyNumberForma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</xf>
    <xf numFmtId="0" fontId="0" fillId="0" borderId="0" xfId="0" applyAlignment="1">
      <alignment vertical="center"/>
    </xf>
    <xf numFmtId="0" fontId="11" fillId="0" borderId="0" xfId="0" applyNumberFormat="1" applyFont="1" applyAlignment="1" applyProtection="1">
      <alignment vertical="center"/>
      <protection locked="0" hidden="1"/>
    </xf>
    <xf numFmtId="0" fontId="11" fillId="0" borderId="0" xfId="0" applyFont="1" applyAlignment="1" applyProtection="1">
      <alignment horizontal="right" vertical="center"/>
      <protection locked="0" hidden="1"/>
    </xf>
    <xf numFmtId="0" fontId="6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  <protection locked="0" hidden="1"/>
    </xf>
    <xf numFmtId="0" fontId="0" fillId="0" borderId="0" xfId="0" applyBorder="1" applyAlignment="1">
      <alignment vertical="center"/>
    </xf>
    <xf numFmtId="0" fontId="6" fillId="0" borderId="6" xfId="0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horizontal="right" vertical="center"/>
    </xf>
    <xf numFmtId="0" fontId="7" fillId="0" borderId="7" xfId="0" applyFont="1" applyBorder="1" applyAlignment="1" applyProtection="1">
      <alignment vertical="center"/>
    </xf>
    <xf numFmtId="0" fontId="0" fillId="0" borderId="0" xfId="0" applyAlignment="1" applyProtection="1">
      <alignment vertical="center"/>
      <protection locked="0" hidden="1"/>
    </xf>
    <xf numFmtId="43" fontId="0" fillId="0" borderId="4" xfId="0" applyNumberFormat="1" applyFill="1" applyBorder="1" applyAlignment="1" applyProtection="1">
      <alignment horizontal="right" vertical="center"/>
      <protection locked="0" hidden="1"/>
    </xf>
    <xf numFmtId="43" fontId="7" fillId="0" borderId="4" xfId="0" applyNumberFormat="1" applyFont="1" applyFill="1" applyBorder="1" applyAlignment="1" applyProtection="1">
      <alignment horizontal="right" vertical="center"/>
      <protection locked="0" hidden="1"/>
    </xf>
    <xf numFmtId="2" fontId="8" fillId="0" borderId="1" xfId="0" applyNumberFormat="1" applyFont="1" applyBorder="1" applyAlignment="1" applyProtection="1">
      <alignment horizontal="left" vertical="center" wrapText="1"/>
      <protection locked="0"/>
    </xf>
    <xf numFmtId="1" fontId="8" fillId="0" borderId="1" xfId="0" applyNumberFormat="1" applyFont="1" applyBorder="1" applyAlignment="1" applyProtection="1">
      <alignment horizontal="right" vertical="center" wrapText="1"/>
      <protection locked="0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2" fontId="8" fillId="0" borderId="1" xfId="0" applyNumberFormat="1" applyFont="1" applyBorder="1" applyAlignment="1" applyProtection="1">
      <alignment vertical="center" wrapText="1"/>
      <protection locked="0"/>
    </xf>
    <xf numFmtId="2" fontId="8" fillId="0" borderId="1" xfId="0" applyNumberFormat="1" applyFont="1" applyBorder="1" applyAlignment="1" applyProtection="1">
      <alignment vertical="center" wrapText="1"/>
    </xf>
    <xf numFmtId="1" fontId="8" fillId="0" borderId="1" xfId="0" applyNumberFormat="1" applyFont="1" applyFill="1" applyBorder="1" applyAlignment="1" applyProtection="1">
      <alignment horizontal="left" vertical="center" wrapText="1"/>
      <protection locked="0"/>
    </xf>
    <xf numFmtId="2" fontId="8" fillId="0" borderId="1" xfId="0" applyNumberFormat="1" applyFont="1" applyFill="1" applyBorder="1" applyAlignment="1" applyProtection="1">
      <alignment horizontal="right" vertical="center" wrapText="1"/>
      <protection locked="0"/>
    </xf>
    <xf numFmtId="2" fontId="8" fillId="0" borderId="1" xfId="0" applyNumberFormat="1" applyFont="1" applyFill="1" applyBorder="1" applyAlignment="1" applyProtection="1">
      <alignment horizontal="right" vertical="center" wrapText="1"/>
      <protection hidden="1"/>
    </xf>
    <xf numFmtId="1" fontId="8" fillId="0" borderId="1" xfId="0" applyNumberFormat="1" applyFont="1" applyBorder="1" applyAlignment="1" applyProtection="1">
      <alignment horizontal="left" vertical="center" wrapText="1"/>
      <protection locked="0"/>
    </xf>
    <xf numFmtId="2" fontId="8" fillId="0" borderId="1" xfId="0" applyNumberFormat="1" applyFont="1" applyFill="1" applyBorder="1" applyAlignment="1" applyProtection="1">
      <alignment vertical="center" wrapText="1"/>
    </xf>
    <xf numFmtId="0" fontId="8" fillId="0" borderId="1" xfId="0" applyFont="1" applyBorder="1" applyAlignment="1" applyProtection="1">
      <alignment vertical="center" wrapText="1"/>
      <protection locked="0" hidden="1"/>
    </xf>
    <xf numFmtId="0" fontId="8" fillId="0" borderId="0" xfId="0" applyFont="1" applyAlignment="1">
      <alignment vertical="center"/>
    </xf>
    <xf numFmtId="43" fontId="0" fillId="0" borderId="6" xfId="0" applyNumberFormat="1" applyBorder="1" applyAlignment="1" applyProtection="1">
      <alignment vertical="center"/>
    </xf>
    <xf numFmtId="43" fontId="7" fillId="0" borderId="0" xfId="0" applyNumberFormat="1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vertic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0" xfId="0" applyFont="1" applyAlignment="1" applyProtection="1">
      <alignment vertical="center"/>
    </xf>
    <xf numFmtId="2" fontId="0" fillId="0" borderId="4" xfId="0" applyNumberFormat="1" applyBorder="1" applyAlignment="1">
      <alignment vertical="center"/>
    </xf>
    <xf numFmtId="0" fontId="8" fillId="0" borderId="8" xfId="0" applyFont="1" applyBorder="1" applyAlignment="1" applyProtection="1">
      <alignment vertical="center" wrapText="1"/>
      <protection locked="0" hidden="1"/>
    </xf>
    <xf numFmtId="1" fontId="8" fillId="0" borderId="8" xfId="0" applyNumberFormat="1" applyFont="1" applyBorder="1" applyAlignment="1" applyProtection="1">
      <alignment horizontal="left" vertical="center" wrapText="1"/>
      <protection locked="0"/>
    </xf>
    <xf numFmtId="1" fontId="8" fillId="0" borderId="8" xfId="0" applyNumberFormat="1" applyFont="1" applyBorder="1" applyAlignment="1" applyProtection="1">
      <alignment horizontal="right" vertical="center" wrapText="1"/>
      <protection locked="0"/>
    </xf>
    <xf numFmtId="2" fontId="8" fillId="0" borderId="8" xfId="0" applyNumberFormat="1" applyFont="1" applyBorder="1" applyAlignment="1" applyProtection="1">
      <alignment horizontal="right" vertical="center" wrapText="1"/>
      <protection locked="0"/>
    </xf>
    <xf numFmtId="2" fontId="8" fillId="0" borderId="8" xfId="0" applyNumberFormat="1" applyFont="1" applyBorder="1" applyAlignment="1" applyProtection="1">
      <alignment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6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right"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43" fontId="7" fillId="0" borderId="1" xfId="0" applyNumberFormat="1" applyFont="1" applyFill="1" applyBorder="1" applyAlignment="1" applyProtection="1">
      <alignment horizontal="right" vertical="center"/>
      <protection hidden="1"/>
    </xf>
    <xf numFmtId="0" fontId="0" fillId="0" borderId="6" xfId="0" applyBorder="1" applyAlignment="1">
      <alignment vertical="center"/>
    </xf>
    <xf numFmtId="0" fontId="8" fillId="0" borderId="9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 applyProtection="1">
      <alignment horizontal="left" vertical="center" wrapText="1"/>
      <protection locked="0"/>
    </xf>
    <xf numFmtId="2" fontId="8" fillId="0" borderId="10" xfId="0" applyNumberFormat="1" applyFont="1" applyFill="1" applyBorder="1" applyAlignment="1" applyProtection="1">
      <alignment horizontal="left" vertical="center" wrapText="1"/>
      <protection locked="0"/>
    </xf>
    <xf numFmtId="14" fontId="8" fillId="0" borderId="9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right" vertical="center"/>
    </xf>
    <xf numFmtId="0" fontId="13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8" fillId="0" borderId="0" xfId="0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0" fontId="0" fillId="0" borderId="0" xfId="0" applyFill="1" applyAlignment="1"/>
    <xf numFmtId="0" fontId="18" fillId="5" borderId="0" xfId="0" applyFont="1" applyFill="1" applyAlignment="1">
      <alignment vertical="center"/>
    </xf>
    <xf numFmtId="0" fontId="19" fillId="5" borderId="0" xfId="0" applyFont="1" applyFill="1" applyAlignment="1" applyProtection="1">
      <alignment vertical="center"/>
    </xf>
    <xf numFmtId="10" fontId="21" fillId="5" borderId="0" xfId="0" applyNumberFormat="1" applyFont="1" applyFill="1" applyBorder="1" applyAlignment="1">
      <alignment horizontal="right" vertical="center"/>
    </xf>
    <xf numFmtId="166" fontId="21" fillId="5" borderId="0" xfId="0" applyNumberFormat="1" applyFont="1" applyFill="1" applyAlignment="1">
      <alignment horizontal="right" vertical="center"/>
    </xf>
    <xf numFmtId="164" fontId="21" fillId="5" borderId="0" xfId="0" applyNumberFormat="1" applyFont="1" applyFill="1" applyAlignment="1">
      <alignment horizontal="right" vertical="center"/>
    </xf>
    <xf numFmtId="0" fontId="18" fillId="5" borderId="0" xfId="0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right" vertical="center"/>
    </xf>
    <xf numFmtId="0" fontId="18" fillId="5" borderId="0" xfId="0" applyFont="1" applyFill="1" applyAlignment="1" applyProtection="1">
      <alignment vertical="center"/>
    </xf>
    <xf numFmtId="0" fontId="8" fillId="8" borderId="0" xfId="0" applyFont="1" applyFill="1" applyAlignment="1" applyProtection="1">
      <alignment horizontal="right" vertical="center"/>
      <protection locked="0"/>
    </xf>
    <xf numFmtId="0" fontId="8" fillId="8" borderId="0" xfId="0" applyFont="1" applyFill="1" applyAlignment="1" applyProtection="1">
      <alignment horizontal="center" vertical="center"/>
      <protection locked="0"/>
    </xf>
    <xf numFmtId="0" fontId="8" fillId="8" borderId="0" xfId="0" applyFont="1" applyFill="1" applyBorder="1" applyAlignment="1" applyProtection="1">
      <alignment vertical="center"/>
      <protection locked="0" hidden="1"/>
    </xf>
    <xf numFmtId="0" fontId="8" fillId="8" borderId="0" xfId="0" applyFont="1" applyFill="1" applyBorder="1" applyAlignment="1" applyProtection="1">
      <alignment vertical="center"/>
      <protection locked="0"/>
    </xf>
    <xf numFmtId="0" fontId="18" fillId="7" borderId="0" xfId="0" applyFont="1" applyFill="1" applyAlignment="1">
      <alignment vertical="center"/>
    </xf>
    <xf numFmtId="0" fontId="19" fillId="7" borderId="0" xfId="0" applyFont="1" applyFill="1" applyAlignment="1" applyProtection="1">
      <alignment vertical="center"/>
    </xf>
    <xf numFmtId="0" fontId="0" fillId="7" borderId="0" xfId="0" applyFill="1" applyAlignment="1" applyProtection="1">
      <alignment vertical="center"/>
      <protection locked="0" hidden="1"/>
    </xf>
    <xf numFmtId="0" fontId="0" fillId="7" borderId="0" xfId="0" applyFill="1" applyAlignment="1" applyProtection="1">
      <alignment vertical="center"/>
    </xf>
    <xf numFmtId="0" fontId="0" fillId="7" borderId="0" xfId="0" applyFill="1" applyAlignment="1">
      <alignment vertical="center"/>
    </xf>
    <xf numFmtId="0" fontId="12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 wrapText="1"/>
    </xf>
    <xf numFmtId="0" fontId="12" fillId="7" borderId="1" xfId="0" applyFont="1" applyFill="1" applyBorder="1" applyAlignment="1" applyProtection="1">
      <alignment horizontal="center" vertical="center"/>
      <protection locked="0" hidden="1"/>
    </xf>
    <xf numFmtId="0" fontId="12" fillId="7" borderId="9" xfId="0" applyFont="1" applyFill="1" applyBorder="1" applyAlignment="1" applyProtection="1">
      <alignment horizontal="center" vertical="center"/>
    </xf>
    <xf numFmtId="0" fontId="12" fillId="7" borderId="1" xfId="0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right" vertical="center"/>
    </xf>
    <xf numFmtId="0" fontId="19" fillId="5" borderId="0" xfId="0" applyFont="1" applyFill="1" applyAlignment="1">
      <alignment horizontal="center" vertical="center"/>
    </xf>
    <xf numFmtId="0" fontId="24" fillId="5" borderId="0" xfId="1" applyFill="1" applyAlignment="1" applyProtection="1">
      <alignment vertical="center"/>
    </xf>
    <xf numFmtId="0" fontId="24" fillId="7" borderId="0" xfId="1" applyFill="1" applyAlignment="1" applyProtection="1">
      <alignment vertical="center"/>
    </xf>
    <xf numFmtId="2" fontId="8" fillId="0" borderId="8" xfId="0" applyNumberFormat="1" applyFont="1" applyFill="1" applyBorder="1" applyAlignment="1" applyProtection="1">
      <alignment vertical="center" wrapText="1"/>
      <protection locked="0"/>
    </xf>
    <xf numFmtId="43" fontId="0" fillId="0" borderId="1" xfId="0" applyNumberFormat="1" applyFill="1" applyBorder="1" applyAlignment="1" applyProtection="1">
      <alignment horizontal="right" vertical="center"/>
      <protection locked="0" hidden="1"/>
    </xf>
    <xf numFmtId="2" fontId="8" fillId="0" borderId="1" xfId="0" applyNumberFormat="1" applyFont="1" applyFill="1" applyBorder="1" applyAlignment="1" applyProtection="1">
      <alignment horizontal="right" vertical="center" wrapText="1"/>
      <protection locked="0" hidden="1"/>
    </xf>
    <xf numFmtId="2" fontId="8" fillId="0" borderId="8" xfId="0" applyNumberFormat="1" applyFont="1" applyFill="1" applyBorder="1" applyAlignment="1" applyProtection="1">
      <alignment horizontal="right" vertical="center" wrapText="1"/>
      <protection locked="0" hidden="1"/>
    </xf>
    <xf numFmtId="1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vertical="top" wrapText="1"/>
      <protection locked="0" hidden="1"/>
    </xf>
    <xf numFmtId="0" fontId="8" fillId="0" borderId="14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right" vertical="center"/>
    </xf>
    <xf numFmtId="0" fontId="8" fillId="0" borderId="5" xfId="0" applyFont="1" applyBorder="1" applyAlignment="1" applyProtection="1">
      <alignment horizontal="right" vertical="center"/>
    </xf>
    <xf numFmtId="0" fontId="8" fillId="8" borderId="0" xfId="0" applyFont="1" applyFill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/>
    </xf>
    <xf numFmtId="0" fontId="8" fillId="0" borderId="5" xfId="0" applyFont="1" applyBorder="1" applyAlignment="1" applyProtection="1">
      <alignment vertical="center"/>
    </xf>
    <xf numFmtId="0" fontId="0" fillId="0" borderId="2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2" fillId="7" borderId="9" xfId="0" applyFont="1" applyFill="1" applyBorder="1" applyAlignment="1" applyProtection="1">
      <alignment horizontal="center" vertical="center"/>
    </xf>
    <xf numFmtId="0" fontId="8" fillId="7" borderId="5" xfId="0" applyFont="1" applyFill="1" applyBorder="1" applyAlignment="1" applyProtection="1">
      <alignment horizontal="center" vertical="center"/>
    </xf>
    <xf numFmtId="0" fontId="12" fillId="7" borderId="11" xfId="0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20" fillId="5" borderId="0" xfId="0" applyFont="1" applyFill="1" applyAlignment="1" applyProtection="1">
      <alignment horizontal="center" vertical="center"/>
    </xf>
    <xf numFmtId="0" fontId="0" fillId="8" borderId="0" xfId="0" applyFont="1" applyFill="1" applyAlignment="1" applyProtection="1">
      <alignment horizontal="center" vertical="center"/>
      <protection locked="0"/>
    </xf>
    <xf numFmtId="0" fontId="19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165" fontId="7" fillId="0" borderId="0" xfId="0" applyNumberFormat="1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 wrapText="1"/>
      <protection locked="0"/>
    </xf>
    <xf numFmtId="0" fontId="10" fillId="9" borderId="0" xfId="0" applyFont="1" applyFill="1" applyAlignment="1" applyProtection="1">
      <alignment horizontal="center" vertical="center"/>
    </xf>
    <xf numFmtId="0" fontId="7" fillId="9" borderId="0" xfId="0" applyFont="1" applyFill="1" applyAlignment="1" applyProtection="1">
      <alignment horizontal="center" vertical="center"/>
    </xf>
    <xf numFmtId="0" fontId="8" fillId="0" borderId="11" xfId="0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6" fillId="0" borderId="2" xfId="0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0" xfId="0" applyFont="1" applyFill="1" applyBorder="1" applyAlignment="1" applyProtection="1">
      <alignment horizontal="righ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8" borderId="0" xfId="0" applyFont="1" applyFill="1" applyAlignment="1">
      <alignment horizontal="left" vertical="center" wrapText="1"/>
    </xf>
    <xf numFmtId="0" fontId="24" fillId="6" borderId="0" xfId="1" applyFill="1" applyAlignment="1" applyProtection="1">
      <alignment horizontal="center" vertical="center" wrapText="1"/>
      <protection locked="0"/>
    </xf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left" vertical="center" wrapText="1"/>
    </xf>
  </cellXfs>
  <cellStyles count="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oknTaxable_1" lockText="1" noThreeD="1"/>
</file>

<file path=xl/ctrlProps/ctrlProp10.xml><?xml version="1.0" encoding="utf-8"?>
<formControlPr xmlns="http://schemas.microsoft.com/office/spreadsheetml/2009/9/main" objectType="CheckBox" fmlaLink="oknTaxable_10" lockText="1" noThreeD="1"/>
</file>

<file path=xl/ctrlProps/ctrlProp11.xml><?xml version="1.0" encoding="utf-8"?>
<formControlPr xmlns="http://schemas.microsoft.com/office/spreadsheetml/2009/9/main" objectType="CheckBox" fmlaLink="oknTaxable_11" lockText="1" noThreeD="1"/>
</file>

<file path=xl/ctrlProps/ctrlProp12.xml><?xml version="1.0" encoding="utf-8"?>
<formControlPr xmlns="http://schemas.microsoft.com/office/spreadsheetml/2009/9/main" objectType="CheckBox" fmlaLink="oknTaxable_12" lockText="1" noThreeD="1"/>
</file>

<file path=xl/ctrlProps/ctrlProp2.xml><?xml version="1.0" encoding="utf-8"?>
<formControlPr xmlns="http://schemas.microsoft.com/office/spreadsheetml/2009/9/main" objectType="CheckBox" fmlaLink="oknTaxable_2" lockText="1" noThreeD="1"/>
</file>

<file path=xl/ctrlProps/ctrlProp3.xml><?xml version="1.0" encoding="utf-8"?>
<formControlPr xmlns="http://schemas.microsoft.com/office/spreadsheetml/2009/9/main" objectType="CheckBox" fmlaLink="oknTaxable_3" lockText="1" noThreeD="1"/>
</file>

<file path=xl/ctrlProps/ctrlProp4.xml><?xml version="1.0" encoding="utf-8"?>
<formControlPr xmlns="http://schemas.microsoft.com/office/spreadsheetml/2009/9/main" objectType="CheckBox" fmlaLink="oknTaxable_4" lockText="1" noThreeD="1"/>
</file>

<file path=xl/ctrlProps/ctrlProp5.xml><?xml version="1.0" encoding="utf-8"?>
<formControlPr xmlns="http://schemas.microsoft.com/office/spreadsheetml/2009/9/main" objectType="CheckBox" fmlaLink="oknTaxable_5" lockText="1" noThreeD="1"/>
</file>

<file path=xl/ctrlProps/ctrlProp6.xml><?xml version="1.0" encoding="utf-8"?>
<formControlPr xmlns="http://schemas.microsoft.com/office/spreadsheetml/2009/9/main" objectType="CheckBox" fmlaLink="oknTaxable_6" lockText="1" noThreeD="1"/>
</file>

<file path=xl/ctrlProps/ctrlProp7.xml><?xml version="1.0" encoding="utf-8"?>
<formControlPr xmlns="http://schemas.microsoft.com/office/spreadsheetml/2009/9/main" objectType="CheckBox" fmlaLink="oknTaxable_7" lockText="1" noThreeD="1"/>
</file>

<file path=xl/ctrlProps/ctrlProp8.xml><?xml version="1.0" encoding="utf-8"?>
<formControlPr xmlns="http://schemas.microsoft.com/office/spreadsheetml/2009/9/main" objectType="CheckBox" fmlaLink="oknTaxable_8" lockText="1" noThreeD="1"/>
</file>

<file path=xl/ctrlProps/ctrlProp9.xml><?xml version="1.0" encoding="utf-8"?>
<formControlPr xmlns="http://schemas.microsoft.com/office/spreadsheetml/2009/9/main" objectType="CheckBox" fmlaLink="oknTaxable_9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store/apps/9P28T9B07J17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invoicingtemplate.com/engineering-service-estimate-invoice.html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microsoft.com/store/apps/9P4GC5QMKD6J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6</xdr:row>
      <xdr:rowOff>19050</xdr:rowOff>
    </xdr:from>
    <xdr:to>
      <xdr:col>14</xdr:col>
      <xdr:colOff>742950</xdr:colOff>
      <xdr:row>6</xdr:row>
      <xdr:rowOff>48227</xdr:rowOff>
    </xdr:to>
    <xdr:sp macro="" textlink="">
      <xdr:nvSpPr>
        <xdr:cNvPr id="11352" name="oknWidget_1">
          <a:extLst>
            <a:ext uri="{FF2B5EF4-FFF2-40B4-BE49-F238E27FC236}">
              <a16:creationId xmlns:a16="http://schemas.microsoft.com/office/drawing/2014/main" id="{00000000-0008-0000-0000-0000582C0000}"/>
            </a:ext>
          </a:extLst>
        </xdr:cNvPr>
        <xdr:cNvSpPr>
          <a:spLocks noChangeShapeType="1"/>
        </xdr:cNvSpPr>
      </xdr:nvSpPr>
      <xdr:spPr bwMode="auto">
        <a:xfrm>
          <a:off x="1400175" y="1943100"/>
          <a:ext cx="6457950" cy="29177"/>
        </a:xfrm>
        <a:prstGeom prst="line">
          <a:avLst/>
        </a:prstGeom>
        <a:noFill/>
        <a:ln w="76200" cmpd="tri">
          <a:solidFill>
            <a:schemeClr val="accent6">
              <a:lumMod val="60000"/>
              <a:lumOff val="4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20</xdr:row>
          <xdr:rowOff>66675</xdr:rowOff>
        </xdr:from>
        <xdr:to>
          <xdr:col>2</xdr:col>
          <xdr:colOff>447675</xdr:colOff>
          <xdr:row>20</xdr:row>
          <xdr:rowOff>276225</xdr:rowOff>
        </xdr:to>
        <xdr:sp macro="" textlink="">
          <xdr:nvSpPr>
            <xdr:cNvPr id="11383" name="oknWidget_taxable1" hidden="1">
              <a:extLst>
                <a:ext uri="{63B3BB69-23CF-44E3-9099-C40C66FF867C}">
                  <a14:compatExt spid="_x0000_s11383"/>
                </a:ext>
                <a:ext uri="{FF2B5EF4-FFF2-40B4-BE49-F238E27FC236}">
                  <a16:creationId xmlns:a16="http://schemas.microsoft.com/office/drawing/2014/main" id="{00000000-0008-0000-0000-00007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21</xdr:row>
          <xdr:rowOff>76200</xdr:rowOff>
        </xdr:from>
        <xdr:to>
          <xdr:col>2</xdr:col>
          <xdr:colOff>447675</xdr:colOff>
          <xdr:row>22</xdr:row>
          <xdr:rowOff>0</xdr:rowOff>
        </xdr:to>
        <xdr:sp macro="" textlink="">
          <xdr:nvSpPr>
            <xdr:cNvPr id="11384" name="oknWidget_taxable2" hidden="1">
              <a:extLst>
                <a:ext uri="{63B3BB69-23CF-44E3-9099-C40C66FF867C}">
                  <a14:compatExt spid="_x0000_s11384"/>
                </a:ext>
                <a:ext uri="{FF2B5EF4-FFF2-40B4-BE49-F238E27FC236}">
                  <a16:creationId xmlns:a16="http://schemas.microsoft.com/office/drawing/2014/main" id="{00000000-0008-0000-0000-00007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22</xdr:row>
          <xdr:rowOff>66675</xdr:rowOff>
        </xdr:from>
        <xdr:to>
          <xdr:col>2</xdr:col>
          <xdr:colOff>447675</xdr:colOff>
          <xdr:row>22</xdr:row>
          <xdr:rowOff>276225</xdr:rowOff>
        </xdr:to>
        <xdr:sp macro="" textlink="">
          <xdr:nvSpPr>
            <xdr:cNvPr id="11385" name="oknWidget_taxable3" hidden="1">
              <a:extLst>
                <a:ext uri="{63B3BB69-23CF-44E3-9099-C40C66FF867C}">
                  <a14:compatExt spid="_x0000_s11385"/>
                </a:ext>
                <a:ext uri="{FF2B5EF4-FFF2-40B4-BE49-F238E27FC236}">
                  <a16:creationId xmlns:a16="http://schemas.microsoft.com/office/drawing/2014/main" id="{00000000-0008-0000-0000-00007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23</xdr:row>
          <xdr:rowOff>76200</xdr:rowOff>
        </xdr:from>
        <xdr:to>
          <xdr:col>2</xdr:col>
          <xdr:colOff>447675</xdr:colOff>
          <xdr:row>24</xdr:row>
          <xdr:rowOff>0</xdr:rowOff>
        </xdr:to>
        <xdr:sp macro="" textlink="">
          <xdr:nvSpPr>
            <xdr:cNvPr id="11386" name="oknWidget_taxable4" hidden="1">
              <a:extLst>
                <a:ext uri="{63B3BB69-23CF-44E3-9099-C40C66FF867C}">
                  <a14:compatExt spid="_x0000_s11386"/>
                </a:ext>
                <a:ext uri="{FF2B5EF4-FFF2-40B4-BE49-F238E27FC236}">
                  <a16:creationId xmlns:a16="http://schemas.microsoft.com/office/drawing/2014/main" id="{00000000-0008-0000-0000-00007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24</xdr:row>
          <xdr:rowOff>66675</xdr:rowOff>
        </xdr:from>
        <xdr:to>
          <xdr:col>2</xdr:col>
          <xdr:colOff>447675</xdr:colOff>
          <xdr:row>24</xdr:row>
          <xdr:rowOff>276225</xdr:rowOff>
        </xdr:to>
        <xdr:sp macro="" textlink="">
          <xdr:nvSpPr>
            <xdr:cNvPr id="11387" name="oknWidget_taxable5" hidden="1">
              <a:extLst>
                <a:ext uri="{63B3BB69-23CF-44E3-9099-C40C66FF867C}">
                  <a14:compatExt spid="_x0000_s11387"/>
                </a:ext>
                <a:ext uri="{FF2B5EF4-FFF2-40B4-BE49-F238E27FC236}">
                  <a16:creationId xmlns:a16="http://schemas.microsoft.com/office/drawing/2014/main" id="{00000000-0008-0000-0000-00007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25</xdr:row>
          <xdr:rowOff>76200</xdr:rowOff>
        </xdr:from>
        <xdr:to>
          <xdr:col>2</xdr:col>
          <xdr:colOff>447675</xdr:colOff>
          <xdr:row>26</xdr:row>
          <xdr:rowOff>0</xdr:rowOff>
        </xdr:to>
        <xdr:sp macro="" textlink="">
          <xdr:nvSpPr>
            <xdr:cNvPr id="11388" name="oknWidget_taxable6" hidden="1">
              <a:extLst>
                <a:ext uri="{63B3BB69-23CF-44E3-9099-C40C66FF867C}">
                  <a14:compatExt spid="_x0000_s11388"/>
                </a:ext>
                <a:ext uri="{FF2B5EF4-FFF2-40B4-BE49-F238E27FC236}">
                  <a16:creationId xmlns:a16="http://schemas.microsoft.com/office/drawing/2014/main" id="{00000000-0008-0000-0000-00007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26</xdr:row>
          <xdr:rowOff>66675</xdr:rowOff>
        </xdr:from>
        <xdr:to>
          <xdr:col>2</xdr:col>
          <xdr:colOff>447675</xdr:colOff>
          <xdr:row>26</xdr:row>
          <xdr:rowOff>276225</xdr:rowOff>
        </xdr:to>
        <xdr:sp macro="" textlink="">
          <xdr:nvSpPr>
            <xdr:cNvPr id="11389" name="oknWidget_taxable7" hidden="1">
              <a:extLst>
                <a:ext uri="{63B3BB69-23CF-44E3-9099-C40C66FF867C}">
                  <a14:compatExt spid="_x0000_s11389"/>
                </a:ext>
                <a:ext uri="{FF2B5EF4-FFF2-40B4-BE49-F238E27FC236}">
                  <a16:creationId xmlns:a16="http://schemas.microsoft.com/office/drawing/2014/main" id="{00000000-0008-0000-0000-00007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27</xdr:row>
          <xdr:rowOff>76200</xdr:rowOff>
        </xdr:from>
        <xdr:to>
          <xdr:col>2</xdr:col>
          <xdr:colOff>447675</xdr:colOff>
          <xdr:row>28</xdr:row>
          <xdr:rowOff>0</xdr:rowOff>
        </xdr:to>
        <xdr:sp macro="" textlink="">
          <xdr:nvSpPr>
            <xdr:cNvPr id="11390" name="oknWidget_taxable8" hidden="1">
              <a:extLst>
                <a:ext uri="{63B3BB69-23CF-44E3-9099-C40C66FF867C}">
                  <a14:compatExt spid="_x0000_s11390"/>
                </a:ext>
                <a:ext uri="{FF2B5EF4-FFF2-40B4-BE49-F238E27FC236}">
                  <a16:creationId xmlns:a16="http://schemas.microsoft.com/office/drawing/2014/main" id="{00000000-0008-0000-0000-00007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28</xdr:row>
          <xdr:rowOff>66675</xdr:rowOff>
        </xdr:from>
        <xdr:to>
          <xdr:col>2</xdr:col>
          <xdr:colOff>447675</xdr:colOff>
          <xdr:row>28</xdr:row>
          <xdr:rowOff>276225</xdr:rowOff>
        </xdr:to>
        <xdr:sp macro="" textlink="">
          <xdr:nvSpPr>
            <xdr:cNvPr id="11391" name="oknWidget_taxable9" hidden="1">
              <a:extLst>
                <a:ext uri="{63B3BB69-23CF-44E3-9099-C40C66FF867C}">
                  <a14:compatExt spid="_x0000_s11391"/>
                </a:ext>
                <a:ext uri="{FF2B5EF4-FFF2-40B4-BE49-F238E27FC236}">
                  <a16:creationId xmlns:a16="http://schemas.microsoft.com/office/drawing/2014/main" id="{00000000-0008-0000-0000-00007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29</xdr:row>
          <xdr:rowOff>76200</xdr:rowOff>
        </xdr:from>
        <xdr:to>
          <xdr:col>2</xdr:col>
          <xdr:colOff>447675</xdr:colOff>
          <xdr:row>30</xdr:row>
          <xdr:rowOff>0</xdr:rowOff>
        </xdr:to>
        <xdr:sp macro="" textlink="">
          <xdr:nvSpPr>
            <xdr:cNvPr id="11392" name="oknWidget_taxable10" hidden="1">
              <a:extLst>
                <a:ext uri="{63B3BB69-23CF-44E3-9099-C40C66FF867C}">
                  <a14:compatExt spid="_x0000_s11392"/>
                </a:ext>
                <a:ext uri="{FF2B5EF4-FFF2-40B4-BE49-F238E27FC236}">
                  <a16:creationId xmlns:a16="http://schemas.microsoft.com/office/drawing/2014/main" id="{00000000-0008-0000-0000-00008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30</xdr:row>
          <xdr:rowOff>66675</xdr:rowOff>
        </xdr:from>
        <xdr:to>
          <xdr:col>2</xdr:col>
          <xdr:colOff>447675</xdr:colOff>
          <xdr:row>30</xdr:row>
          <xdr:rowOff>276225</xdr:rowOff>
        </xdr:to>
        <xdr:sp macro="" textlink="">
          <xdr:nvSpPr>
            <xdr:cNvPr id="11393" name="oknWidget_taxable11" hidden="1">
              <a:extLst>
                <a:ext uri="{63B3BB69-23CF-44E3-9099-C40C66FF867C}">
                  <a14:compatExt spid="_x0000_s11393"/>
                </a:ext>
                <a:ext uri="{FF2B5EF4-FFF2-40B4-BE49-F238E27FC236}">
                  <a16:creationId xmlns:a16="http://schemas.microsoft.com/office/drawing/2014/main" id="{00000000-0008-0000-0000-00008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31</xdr:row>
          <xdr:rowOff>76200</xdr:rowOff>
        </xdr:from>
        <xdr:to>
          <xdr:col>2</xdr:col>
          <xdr:colOff>447675</xdr:colOff>
          <xdr:row>32</xdr:row>
          <xdr:rowOff>0</xdr:rowOff>
        </xdr:to>
        <xdr:sp macro="" textlink="">
          <xdr:nvSpPr>
            <xdr:cNvPr id="11394" name="oknWidget_taxable12" hidden="1">
              <a:extLst>
                <a:ext uri="{63B3BB69-23CF-44E3-9099-C40C66FF867C}">
                  <a14:compatExt spid="_x0000_s11394"/>
                </a:ext>
                <a:ext uri="{FF2B5EF4-FFF2-40B4-BE49-F238E27FC236}">
                  <a16:creationId xmlns:a16="http://schemas.microsoft.com/office/drawing/2014/main" id="{00000000-0008-0000-0000-00008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19051</xdr:colOff>
      <xdr:row>1</xdr:row>
      <xdr:rowOff>76200</xdr:rowOff>
    </xdr:from>
    <xdr:to>
      <xdr:col>6</xdr:col>
      <xdr:colOff>695326</xdr:colOff>
      <xdr:row>1</xdr:row>
      <xdr:rowOff>384445</xdr:rowOff>
    </xdr:to>
    <xdr:pic>
      <xdr:nvPicPr>
        <xdr:cNvPr id="11328" name="oknWidget_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762000"/>
          <a:ext cx="1485900" cy="308245"/>
        </a:xfrm>
        <a:prstGeom prst="rect">
          <a:avLst/>
        </a:prstGeom>
      </xdr:spPr>
    </xdr:pic>
    <xdr:clientData/>
  </xdr:twoCellAnchor>
  <xdr:twoCellAnchor>
    <xdr:from>
      <xdr:col>18</xdr:col>
      <xdr:colOff>127000</xdr:colOff>
      <xdr:row>1</xdr:row>
      <xdr:rowOff>127000</xdr:rowOff>
    </xdr:from>
    <xdr:to>
      <xdr:col>24</xdr:col>
      <xdr:colOff>98425</xdr:colOff>
      <xdr:row>13</xdr:row>
      <xdr:rowOff>3175</xdr:rowOff>
    </xdr:to>
    <xdr:sp macro="" textlink="">
      <xdr:nvSpPr>
        <xdr:cNvPr id="36" name="oknLiteNot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8023225" y="812800"/>
          <a:ext cx="3705225" cy="2190750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74320" tIns="0" rIns="274320" bIns="0" rtlCol="0" anchor="ctr" upright="1"/>
        <a:lstStyle/>
        <a:p>
          <a:pPr algn="l"/>
          <a:r>
            <a:rPr lang="en-US" sz="11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man Old Style" panose="02050604050505020204" pitchFamily="18" charset="0"/>
            </a:rPr>
            <a:t>This template is the lite version of cm006. It might contains elements that are suitable for Invoice Manager only. The template integrates Invoice Manager (Lite) , so the "Auto open" option on the Invoice Manager (Lite) taskpane will not work -- i.e. the template always opens Invoice Manager (Lite).</a:t>
          </a:r>
        </a:p>
      </xdr:txBody>
    </xdr:sp>
    <xdr:clientData/>
  </xdr:twoCellAnchor>
  <xdr:twoCellAnchor editAs="oneCell">
    <xdr:from>
      <xdr:col>18</xdr:col>
      <xdr:colOff>28575</xdr:colOff>
      <xdr:row>25</xdr:row>
      <xdr:rowOff>9525</xdr:rowOff>
    </xdr:from>
    <xdr:to>
      <xdr:col>22</xdr:col>
      <xdr:colOff>542122</xdr:colOff>
      <xdr:row>31</xdr:row>
      <xdr:rowOff>34925</xdr:rowOff>
    </xdr:to>
    <xdr:pic>
      <xdr:nvPicPr>
        <xdr:cNvPr id="4" name="oknShareInvManage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7525B6-8684-4383-996B-68D6F168A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562600"/>
          <a:ext cx="2389972" cy="1739900"/>
        </a:xfrm>
        <a:prstGeom prst="rect">
          <a:avLst/>
        </a:prstGeom>
      </xdr:spPr>
    </xdr:pic>
    <xdr:clientData/>
  </xdr:twoCellAnchor>
  <xdr:twoCellAnchor editAs="oneCell">
    <xdr:from>
      <xdr:col>22</xdr:col>
      <xdr:colOff>542123</xdr:colOff>
      <xdr:row>25</xdr:row>
      <xdr:rowOff>9525</xdr:rowOff>
    </xdr:from>
    <xdr:to>
      <xdr:col>25</xdr:col>
      <xdr:colOff>465120</xdr:colOff>
      <xdr:row>31</xdr:row>
      <xdr:rowOff>34925</xdr:rowOff>
    </xdr:to>
    <xdr:pic>
      <xdr:nvPicPr>
        <xdr:cNvPr id="6" name="oknShareDatePick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DC1FE9-9284-46D7-AEE3-CFB0E288BD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4773" y="5562600"/>
          <a:ext cx="2389972" cy="173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1517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1517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14155F-83DD-4013-B26E-979B49A0D6F7}">
  <we:reference id="WA200000004" version="1.1.1.1" store="en-US" storeType="OMEX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voicingtemplate.com/engineering-estimate-template.html" TargetMode="External"/><Relationship Id="rId13" Type="http://schemas.openxmlformats.org/officeDocument/2006/relationships/ctrlProp" Target="../ctrlProps/ctrlProp1.xml"/><Relationship Id="rId18" Type="http://schemas.openxmlformats.org/officeDocument/2006/relationships/ctrlProp" Target="../ctrlProps/ctrlProp6.xml"/><Relationship Id="rId3" Type="http://schemas.openxmlformats.org/officeDocument/2006/relationships/hyperlink" Target="http://www.invoicingtemplate.com/engineering-estimate-template.html" TargetMode="External"/><Relationship Id="rId21" Type="http://schemas.openxmlformats.org/officeDocument/2006/relationships/ctrlProp" Target="../ctrlProps/ctrlProp9.xml"/><Relationship Id="rId7" Type="http://schemas.openxmlformats.org/officeDocument/2006/relationships/hyperlink" Target="http://www.invoicingtemplate.com/engineering-estimate-template.html" TargetMode="External"/><Relationship Id="rId12" Type="http://schemas.openxmlformats.org/officeDocument/2006/relationships/vmlDrawing" Target="../drawings/vmlDrawing1.vml"/><Relationship Id="rId17" Type="http://schemas.openxmlformats.org/officeDocument/2006/relationships/ctrlProp" Target="../ctrlProps/ctrlProp5.xml"/><Relationship Id="rId2" Type="http://schemas.openxmlformats.org/officeDocument/2006/relationships/hyperlink" Target="http://www.invoicingtemplate.com/engineering-estimate-template.html" TargetMode="External"/><Relationship Id="rId16" Type="http://schemas.openxmlformats.org/officeDocument/2006/relationships/ctrlProp" Target="../ctrlProps/ctrlProp4.xml"/><Relationship Id="rId20" Type="http://schemas.openxmlformats.org/officeDocument/2006/relationships/ctrlProp" Target="../ctrlProps/ctrlProp8.xml"/><Relationship Id="rId1" Type="http://schemas.openxmlformats.org/officeDocument/2006/relationships/hyperlink" Target="http://www.invoicingtemplate.com/" TargetMode="External"/><Relationship Id="rId6" Type="http://schemas.openxmlformats.org/officeDocument/2006/relationships/hyperlink" Target="http://www.invoicingtemplate.com/engineering-estimate-template.html" TargetMode="External"/><Relationship Id="rId11" Type="http://schemas.openxmlformats.org/officeDocument/2006/relationships/drawing" Target="../drawings/drawing1.xml"/><Relationship Id="rId24" Type="http://schemas.openxmlformats.org/officeDocument/2006/relationships/ctrlProp" Target="../ctrlProps/ctrlProp12.xml"/><Relationship Id="rId5" Type="http://schemas.openxmlformats.org/officeDocument/2006/relationships/hyperlink" Target="http://www.invoicingtemplate.com/engineering-estimate-template.html" TargetMode="External"/><Relationship Id="rId15" Type="http://schemas.openxmlformats.org/officeDocument/2006/relationships/ctrlProp" Target="../ctrlProps/ctrlProp3.xml"/><Relationship Id="rId23" Type="http://schemas.openxmlformats.org/officeDocument/2006/relationships/ctrlProp" Target="../ctrlProps/ctrlProp11.xml"/><Relationship Id="rId10" Type="http://schemas.openxmlformats.org/officeDocument/2006/relationships/printerSettings" Target="../printerSettings/printerSettings1.bin"/><Relationship Id="rId19" Type="http://schemas.openxmlformats.org/officeDocument/2006/relationships/ctrlProp" Target="../ctrlProps/ctrlProp7.xml"/><Relationship Id="rId4" Type="http://schemas.openxmlformats.org/officeDocument/2006/relationships/hyperlink" Target="http://www.invoicingtemplate.com/engineering-estimate-template.html" TargetMode="External"/><Relationship Id="rId9" Type="http://schemas.openxmlformats.org/officeDocument/2006/relationships/hyperlink" Target="http://www.invoicingtemplate.com/engineering-estimate-template.html" TargetMode="External"/><Relationship Id="rId14" Type="http://schemas.openxmlformats.org/officeDocument/2006/relationships/ctrlProp" Target="../ctrlProps/ctrlProp2.xml"/><Relationship Id="rId22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AJP998"/>
  <sheetViews>
    <sheetView showGridLines="0" showRowColHeaders="0" showZeros="0" tabSelected="1" workbookViewId="0">
      <selection activeCell="G11" sqref="G11:J11"/>
    </sheetView>
  </sheetViews>
  <sheetFormatPr defaultRowHeight="12.75" x14ac:dyDescent="0.2"/>
  <cols>
    <col min="1" max="1" width="2.7109375" style="80" customWidth="1"/>
    <col min="2" max="2" width="9.42578125" style="81" customWidth="1"/>
    <col min="3" max="3" width="8.5703125" style="81" customWidth="1"/>
    <col min="4" max="4" width="10.28515625" style="20" hidden="1" customWidth="1"/>
    <col min="5" max="5" width="16" style="20" hidden="1" customWidth="1"/>
    <col min="6" max="6" width="12.140625" style="20" customWidth="1"/>
    <col min="7" max="7" width="15" style="10" customWidth="1"/>
    <col min="8" max="8" width="8.7109375" style="11" customWidth="1"/>
    <col min="9" max="9" width="4.42578125" style="11" customWidth="1"/>
    <col min="10" max="10" width="8.85546875" style="11" customWidth="1"/>
    <col min="11" max="11" width="12.140625" style="11" customWidth="1"/>
    <col min="12" max="12" width="7.85546875" style="11" customWidth="1"/>
    <col min="13" max="13" width="7.7109375" style="11" customWidth="1"/>
    <col min="14" max="14" width="9.140625" style="11" customWidth="1"/>
    <col min="15" max="15" width="11.7109375" style="11" customWidth="1"/>
    <col min="16" max="16" width="9.140625" style="11" hidden="1" customWidth="1"/>
    <col min="17" max="17" width="5.7109375" style="11" hidden="1" customWidth="1"/>
    <col min="18" max="18" width="7" style="11" hidden="1" customWidth="1"/>
    <col min="19" max="19" width="5.85546875" style="72" customWidth="1"/>
    <col min="20" max="20" width="5" style="73" customWidth="1"/>
    <col min="21" max="21" width="10" style="73" customWidth="1"/>
    <col min="22" max="22" width="7.28515625" style="73" customWidth="1"/>
    <col min="23" max="23" width="18.7109375" style="72" customWidth="1"/>
    <col min="24" max="29" width="9.140625" style="72" customWidth="1"/>
    <col min="30" max="30" width="9" style="72" customWidth="1"/>
    <col min="31" max="42" width="9.140625" style="72" customWidth="1"/>
    <col min="43" max="43" width="9.140625" style="72"/>
    <col min="44" max="16384" width="9.140625" style="11"/>
  </cols>
  <sheetData>
    <row r="1" spans="1:952" s="97" customFormat="1" ht="54" customHeight="1" x14ac:dyDescent="0.2">
      <c r="A1" s="93"/>
      <c r="B1" s="94"/>
      <c r="C1" s="94"/>
      <c r="D1" s="95"/>
      <c r="E1" s="95"/>
      <c r="F1" s="95"/>
      <c r="G1" s="96"/>
      <c r="T1" s="98"/>
      <c r="U1" s="99"/>
      <c r="V1" s="99"/>
      <c r="AHW1" s="107" t="s">
        <v>76</v>
      </c>
      <c r="AJH1" s="107" t="s">
        <v>74</v>
      </c>
      <c r="AJJ1" s="107" t="s">
        <v>74</v>
      </c>
      <c r="AJP1" s="107" t="s">
        <v>72</v>
      </c>
    </row>
    <row r="2" spans="1:952" ht="35.25" customHeight="1" x14ac:dyDescent="0.2">
      <c r="B2" s="141" t="s">
        <v>2</v>
      </c>
      <c r="C2" s="141"/>
      <c r="D2" s="1"/>
      <c r="E2" s="1"/>
      <c r="F2" s="1"/>
      <c r="G2" s="2"/>
      <c r="I2" s="4"/>
      <c r="K2" s="48"/>
      <c r="L2" s="48"/>
      <c r="M2" s="48"/>
      <c r="N2" s="48"/>
      <c r="O2" s="104" t="s">
        <v>35</v>
      </c>
      <c r="S2" s="167" t="s">
        <v>64</v>
      </c>
      <c r="T2" s="167"/>
      <c r="U2" s="167"/>
      <c r="V2" s="167"/>
      <c r="W2" s="167"/>
    </row>
    <row r="3" spans="1:952" ht="15" customHeight="1" x14ac:dyDescent="0.2">
      <c r="B3" s="142" t="s">
        <v>62</v>
      </c>
      <c r="C3" s="142"/>
      <c r="D3" s="1"/>
      <c r="E3" s="1"/>
      <c r="F3" s="49" t="s">
        <v>57</v>
      </c>
      <c r="J3" s="4"/>
      <c r="K3" s="4"/>
      <c r="L3" s="4"/>
      <c r="M3" s="4"/>
      <c r="N3" s="4"/>
      <c r="O3" s="4"/>
      <c r="S3" s="167"/>
      <c r="T3" s="167"/>
      <c r="U3" s="167"/>
      <c r="V3" s="167"/>
      <c r="W3" s="167"/>
    </row>
    <row r="4" spans="1:952" ht="15.95" customHeight="1" x14ac:dyDescent="0.2">
      <c r="B4" s="141" t="s">
        <v>3</v>
      </c>
      <c r="C4" s="141"/>
      <c r="D4" s="1"/>
      <c r="E4" s="1"/>
      <c r="F4" s="10" t="s">
        <v>28</v>
      </c>
      <c r="J4" s="4"/>
      <c r="K4" s="4"/>
      <c r="L4" s="4"/>
      <c r="M4" s="7" t="s">
        <v>0</v>
      </c>
      <c r="N4" s="145"/>
      <c r="O4" s="146"/>
      <c r="S4" s="105">
        <v>1</v>
      </c>
      <c r="T4" s="168" t="s">
        <v>65</v>
      </c>
      <c r="U4" s="168"/>
      <c r="V4" s="168"/>
      <c r="W4" s="168"/>
    </row>
    <row r="5" spans="1:952" ht="15.95" customHeight="1" x14ac:dyDescent="0.2">
      <c r="B5" s="142" t="s">
        <v>11</v>
      </c>
      <c r="C5" s="142"/>
      <c r="D5" s="1"/>
      <c r="E5" s="1"/>
      <c r="F5" s="10" t="s">
        <v>29</v>
      </c>
      <c r="J5" s="4"/>
      <c r="M5" s="7" t="str">
        <f>CONCATENATE(O2,"#:")</f>
        <v>Estimate#:</v>
      </c>
      <c r="N5" s="147" t="s">
        <v>61</v>
      </c>
      <c r="O5" s="146"/>
      <c r="S5" s="143">
        <v>2</v>
      </c>
      <c r="T5" s="169" t="s">
        <v>66</v>
      </c>
      <c r="U5" s="169"/>
      <c r="V5" s="169"/>
      <c r="W5" s="169"/>
    </row>
    <row r="6" spans="1:952" ht="15.95" customHeight="1" x14ac:dyDescent="0.2">
      <c r="B6" s="82"/>
      <c r="C6" s="83"/>
      <c r="D6" s="3"/>
      <c r="E6" s="3"/>
      <c r="F6" s="10" t="s">
        <v>59</v>
      </c>
      <c r="G6"/>
      <c r="H6"/>
      <c r="I6"/>
      <c r="J6"/>
      <c r="K6"/>
      <c r="L6"/>
      <c r="M6"/>
      <c r="N6"/>
      <c r="O6"/>
      <c r="P6"/>
      <c r="Q6"/>
      <c r="R6"/>
      <c r="S6" s="143"/>
      <c r="T6" s="169"/>
      <c r="U6" s="169"/>
      <c r="V6" s="169"/>
      <c r="W6" s="169"/>
    </row>
    <row r="7" spans="1:952" ht="6.75" customHeight="1" x14ac:dyDescent="0.2">
      <c r="B7" s="82"/>
      <c r="C7" s="83"/>
      <c r="D7" s="1" t="s">
        <v>9</v>
      </c>
      <c r="E7" s="1"/>
      <c r="F7" s="148"/>
      <c r="G7" s="149"/>
      <c r="J7" s="40"/>
      <c r="K7" s="54"/>
      <c r="L7" s="4"/>
      <c r="M7" s="4"/>
      <c r="N7" s="4"/>
      <c r="O7" s="4"/>
      <c r="S7" s="143"/>
      <c r="T7" s="169"/>
      <c r="U7" s="169"/>
      <c r="V7" s="169"/>
      <c r="W7" s="169"/>
    </row>
    <row r="8" spans="1:952" ht="4.5" customHeight="1" x14ac:dyDescent="0.2">
      <c r="D8" s="1"/>
      <c r="E8" s="1"/>
      <c r="F8" s="51"/>
      <c r="G8" s="52"/>
      <c r="H8" s="14"/>
      <c r="J8" s="14"/>
      <c r="K8" s="4"/>
      <c r="L8" s="4"/>
      <c r="M8" s="4"/>
      <c r="N8" s="4"/>
      <c r="O8" s="4"/>
      <c r="S8" s="143"/>
      <c r="T8" s="169"/>
      <c r="U8" s="169"/>
      <c r="V8" s="169"/>
      <c r="W8" s="169"/>
    </row>
    <row r="9" spans="1:952" ht="16.5" customHeight="1" x14ac:dyDescent="0.2">
      <c r="B9" s="82" t="s">
        <v>36</v>
      </c>
      <c r="C9" s="89"/>
      <c r="D9" s="12">
        <v>2</v>
      </c>
      <c r="E9" s="13"/>
      <c r="F9" s="39" t="s">
        <v>31</v>
      </c>
      <c r="G9" s="11"/>
      <c r="K9" s="70" t="s">
        <v>58</v>
      </c>
      <c r="N9" s="4"/>
      <c r="O9" s="4"/>
      <c r="S9" s="143"/>
      <c r="T9" s="169"/>
      <c r="U9" s="169"/>
      <c r="V9" s="169"/>
      <c r="W9" s="169"/>
    </row>
    <row r="10" spans="1:952" ht="16.5" customHeight="1" x14ac:dyDescent="0.2">
      <c r="B10" s="82" t="s">
        <v>37</v>
      </c>
      <c r="C10" s="90"/>
      <c r="D10" s="12"/>
      <c r="E10" s="13"/>
      <c r="F10" s="53" t="s">
        <v>30</v>
      </c>
      <c r="G10" s="140"/>
      <c r="H10" s="140"/>
      <c r="I10" s="140"/>
      <c r="J10" s="140"/>
      <c r="K10" s="71" t="s">
        <v>40</v>
      </c>
      <c r="L10" s="140"/>
      <c r="M10" s="140"/>
      <c r="N10" s="140"/>
      <c r="O10" s="140"/>
      <c r="S10" s="143">
        <v>3</v>
      </c>
      <c r="T10" s="169" t="s">
        <v>67</v>
      </c>
      <c r="U10" s="169"/>
      <c r="V10" s="169"/>
      <c r="W10" s="169"/>
    </row>
    <row r="11" spans="1:952" ht="14.1" customHeight="1" x14ac:dyDescent="0.2">
      <c r="B11" s="82" t="s">
        <v>38</v>
      </c>
      <c r="C11" s="90"/>
      <c r="D11" s="12">
        <v>0</v>
      </c>
      <c r="E11" s="13"/>
      <c r="F11" s="55" t="s">
        <v>32</v>
      </c>
      <c r="G11" s="140"/>
      <c r="H11" s="140"/>
      <c r="I11" s="140"/>
      <c r="J11" s="140"/>
      <c r="K11" s="71" t="s">
        <v>41</v>
      </c>
      <c r="L11" s="150"/>
      <c r="M11" s="150"/>
      <c r="N11" s="150"/>
      <c r="O11" s="150"/>
      <c r="S11" s="143"/>
      <c r="T11" s="169"/>
      <c r="U11" s="169"/>
      <c r="V11" s="169"/>
      <c r="W11" s="169"/>
    </row>
    <row r="12" spans="1:952" ht="14.1" customHeight="1" x14ac:dyDescent="0.2">
      <c r="B12" s="82"/>
      <c r="C12" s="83"/>
      <c r="D12" s="12">
        <v>0</v>
      </c>
      <c r="E12" s="13"/>
      <c r="F12" s="55" t="s">
        <v>28</v>
      </c>
      <c r="G12" s="150"/>
      <c r="H12" s="150"/>
      <c r="I12" s="150"/>
      <c r="J12" s="150"/>
      <c r="K12" s="71" t="s">
        <v>42</v>
      </c>
      <c r="L12" s="140"/>
      <c r="M12" s="140"/>
      <c r="N12" s="140"/>
      <c r="O12" s="140"/>
      <c r="S12" s="143"/>
      <c r="T12" s="169"/>
      <c r="U12" s="169"/>
      <c r="V12" s="169"/>
      <c r="W12" s="169"/>
    </row>
    <row r="13" spans="1:952" ht="14.1" customHeight="1" x14ac:dyDescent="0.2">
      <c r="A13" s="143" t="s">
        <v>23</v>
      </c>
      <c r="B13" s="143"/>
      <c r="C13" s="143"/>
      <c r="D13" s="12">
        <v>0.08</v>
      </c>
      <c r="E13" s="13"/>
      <c r="F13" s="55" t="s">
        <v>29</v>
      </c>
      <c r="G13" s="140"/>
      <c r="H13" s="140"/>
      <c r="I13" s="140"/>
      <c r="J13" s="140"/>
      <c r="K13" s="71" t="s">
        <v>43</v>
      </c>
      <c r="L13" s="140"/>
      <c r="M13" s="140"/>
      <c r="N13" s="140"/>
      <c r="O13" s="140"/>
      <c r="S13" s="143"/>
      <c r="T13" s="169"/>
      <c r="U13" s="169"/>
      <c r="V13" s="169"/>
      <c r="W13" s="169"/>
    </row>
    <row r="14" spans="1:952" ht="14.1" customHeight="1" x14ac:dyDescent="0.2">
      <c r="A14" s="144" t="s">
        <v>39</v>
      </c>
      <c r="B14" s="144"/>
      <c r="C14" s="144"/>
      <c r="D14" s="12"/>
      <c r="E14" s="13"/>
      <c r="F14" s="55" t="s">
        <v>33</v>
      </c>
      <c r="G14" s="140"/>
      <c r="H14" s="140"/>
      <c r="I14" s="140"/>
      <c r="J14" s="140"/>
      <c r="K14" s="53" t="s">
        <v>44</v>
      </c>
      <c r="L14" s="140"/>
      <c r="M14" s="140"/>
      <c r="N14" s="140"/>
      <c r="O14" s="140"/>
      <c r="S14" s="143"/>
      <c r="T14" s="169"/>
      <c r="U14" s="169"/>
      <c r="V14" s="169"/>
      <c r="W14" s="169"/>
    </row>
    <row r="15" spans="1:952" ht="14.1" customHeight="1" x14ac:dyDescent="0.2">
      <c r="A15" s="128" t="s">
        <v>60</v>
      </c>
      <c r="B15" s="128"/>
      <c r="C15" s="128"/>
      <c r="D15" s="12">
        <v>0.03</v>
      </c>
      <c r="E15" s="13"/>
      <c r="F15" s="55" t="s">
        <v>34</v>
      </c>
      <c r="G15" s="140"/>
      <c r="H15" s="140"/>
      <c r="I15" s="140"/>
      <c r="J15" s="140"/>
      <c r="S15" s="144">
        <v>4</v>
      </c>
      <c r="T15" s="166" t="s">
        <v>68</v>
      </c>
      <c r="U15" s="166"/>
      <c r="V15" s="166"/>
      <c r="W15" s="166"/>
      <c r="X15" s="60"/>
      <c r="Y15" s="60"/>
      <c r="Z15" s="60"/>
      <c r="AA15" s="60"/>
    </row>
    <row r="16" spans="1:952" ht="3" customHeight="1" x14ac:dyDescent="0.2">
      <c r="B16" s="84"/>
      <c r="C16" s="83"/>
      <c r="D16" s="1"/>
      <c r="E16" s="1"/>
      <c r="F16" s="1"/>
      <c r="G16" s="2"/>
      <c r="H16" s="4"/>
      <c r="I16" s="4"/>
      <c r="J16" s="4"/>
      <c r="K16" s="4"/>
      <c r="L16" s="4"/>
      <c r="M16" s="4"/>
      <c r="N16" s="4"/>
      <c r="O16" s="4"/>
      <c r="S16" s="144"/>
      <c r="T16" s="166"/>
      <c r="U16" s="166"/>
      <c r="V16" s="166"/>
      <c r="W16" s="166"/>
      <c r="X16" s="60"/>
      <c r="Y16" s="60"/>
      <c r="Z16" s="60"/>
      <c r="AA16" s="60"/>
    </row>
    <row r="17" spans="1:43" s="34" customFormat="1" ht="20.100000000000001" customHeight="1" x14ac:dyDescent="0.2">
      <c r="A17" s="80"/>
      <c r="B17" s="82"/>
      <c r="C17" s="83"/>
      <c r="D17" s="56"/>
      <c r="E17" s="56"/>
      <c r="F17" s="100" t="s">
        <v>21</v>
      </c>
      <c r="G17" s="101" t="s">
        <v>5</v>
      </c>
      <c r="H17" s="136" t="s">
        <v>13</v>
      </c>
      <c r="I17" s="137"/>
      <c r="J17" s="136" t="s">
        <v>14</v>
      </c>
      <c r="K17" s="138"/>
      <c r="L17" s="139"/>
      <c r="M17" s="136" t="s">
        <v>15</v>
      </c>
      <c r="N17" s="137"/>
      <c r="O17" s="102" t="s">
        <v>6</v>
      </c>
      <c r="S17" s="144">
        <v>5</v>
      </c>
      <c r="T17" s="166" t="s">
        <v>69</v>
      </c>
      <c r="U17" s="166"/>
      <c r="V17" s="166"/>
      <c r="W17" s="166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</row>
    <row r="18" spans="1:43" s="34" customFormat="1" ht="17.25" customHeight="1" x14ac:dyDescent="0.2">
      <c r="A18" s="80"/>
      <c r="B18" s="82"/>
      <c r="C18" s="83"/>
      <c r="D18" s="56"/>
      <c r="E18" s="56"/>
      <c r="F18" s="57"/>
      <c r="G18" s="69"/>
      <c r="H18" s="113"/>
      <c r="I18" s="113"/>
      <c r="J18" s="123"/>
      <c r="K18" s="123"/>
      <c r="L18" s="124"/>
      <c r="M18" s="129"/>
      <c r="N18" s="124"/>
      <c r="O18" s="58"/>
      <c r="S18" s="144"/>
      <c r="T18" s="166"/>
      <c r="U18" s="166"/>
      <c r="V18" s="166"/>
      <c r="W18" s="166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</row>
    <row r="19" spans="1:43" s="34" customFormat="1" ht="2.25" customHeight="1" x14ac:dyDescent="0.2">
      <c r="A19" s="80"/>
      <c r="B19" s="80"/>
      <c r="C19" s="80"/>
      <c r="D19" s="56"/>
      <c r="E19" s="56"/>
      <c r="F19" s="56"/>
      <c r="G19" s="54"/>
      <c r="H19" s="50"/>
      <c r="I19" s="50"/>
      <c r="J19" s="50"/>
      <c r="K19" s="50"/>
      <c r="L19" s="50"/>
      <c r="M19" s="50"/>
      <c r="N19" s="50"/>
      <c r="O19" s="50"/>
      <c r="S19" s="144"/>
      <c r="T19" s="166"/>
      <c r="U19" s="166"/>
      <c r="V19" s="166"/>
      <c r="W19" s="166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</row>
    <row r="20" spans="1:43" s="34" customFormat="1" ht="20.100000000000001" customHeight="1" x14ac:dyDescent="0.2">
      <c r="A20" s="85" t="s">
        <v>22</v>
      </c>
      <c r="B20" s="86" t="s">
        <v>46</v>
      </c>
      <c r="C20" s="87" t="s">
        <v>4</v>
      </c>
      <c r="D20" s="56" t="s">
        <v>4</v>
      </c>
      <c r="E20" s="56" t="s">
        <v>8</v>
      </c>
      <c r="F20" s="100" t="s">
        <v>27</v>
      </c>
      <c r="G20" s="101" t="s">
        <v>19</v>
      </c>
      <c r="H20" s="102" t="s">
        <v>16</v>
      </c>
      <c r="I20" s="102" t="s">
        <v>20</v>
      </c>
      <c r="J20" s="103" t="str">
        <f>CONCATENATE("W[",IF(oknWDType="", "CMS",oknWDType),"]")</f>
        <v>W[Inch]</v>
      </c>
      <c r="K20" s="102" t="str">
        <f>CONCATENATE("D[",IF(oknWDType="", "CMS",oknWDType),"]")</f>
        <v>D[Inch]</v>
      </c>
      <c r="L20" s="102" t="s">
        <v>26</v>
      </c>
      <c r="M20" s="103" t="s">
        <v>17</v>
      </c>
      <c r="N20" s="103" t="s">
        <v>18</v>
      </c>
      <c r="O20" s="103" t="s">
        <v>7</v>
      </c>
      <c r="P20" s="59" t="s">
        <v>25</v>
      </c>
      <c r="Q20" s="60"/>
      <c r="R20" s="34" t="s">
        <v>24</v>
      </c>
      <c r="S20" s="144"/>
      <c r="T20" s="166"/>
      <c r="U20" s="166"/>
      <c r="V20" s="166"/>
      <c r="W20" s="166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</row>
    <row r="21" spans="1:43" s="34" customFormat="1" ht="22.5" customHeight="1" x14ac:dyDescent="0.2">
      <c r="A21" s="85">
        <v>1</v>
      </c>
      <c r="B21" s="91"/>
      <c r="C21" s="88"/>
      <c r="D21" s="56">
        <v>0</v>
      </c>
      <c r="E21" s="56">
        <v>0</v>
      </c>
      <c r="F21" s="33"/>
      <c r="G21" s="66"/>
      <c r="H21" s="31"/>
      <c r="I21" s="24">
        <v>0</v>
      </c>
      <c r="J21" s="25">
        <v>0</v>
      </c>
      <c r="K21" s="26">
        <v>0</v>
      </c>
      <c r="L21" s="27">
        <f>ROUND(IF(OR(oknUnit_1="",NOT(ISERR(SEARCH("per pc",oknUnit_1,1)))),0,IF(NOT(ISERR(SEARCH("Sq",oknUnit_1,1))),IF(oknAreaTemp_1&lt;10.76,10.76,oknAreaTemp_1),IF(oknAreaTemp_1&lt;3,3,oknAreaTemp_1))),2)</f>
        <v>0</v>
      </c>
      <c r="M21" s="28"/>
      <c r="N21" s="29">
        <v>0</v>
      </c>
      <c r="O21" s="30">
        <f>ROUND(IF(NOT(ISERR(SEARCH("per pc",oknUnit_1,1))),oknQuantity_1*oknPrice_1,oknQuantity_1*oknPrice_1*oknAreaLength_1),2)</f>
        <v>0</v>
      </c>
      <c r="P21" s="61">
        <f>IF(NOT(ISERR(SEARCH("Sq",oknUnit_1,1))),(oknItemW_1*oknItemD_1)/IF(oknWDType="CMS",929,IF(oknWDType="Inch",144,1)),oknItemW_1/IF(oknWDType="CMS",30.48,IF(oknWDType="Inch",12,1)))</f>
        <v>0</v>
      </c>
      <c r="R21" s="62" t="str">
        <f t="shared" ref="R21:R32" si="0">IF(oknWDType="", "CMS",oknWDType)</f>
        <v>Inch</v>
      </c>
      <c r="S21" s="144"/>
      <c r="T21" s="166"/>
      <c r="U21" s="166"/>
      <c r="V21" s="166"/>
      <c r="W21" s="166"/>
      <c r="X21" s="77"/>
      <c r="Y21" s="77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</row>
    <row r="22" spans="1:43" s="34" customFormat="1" ht="22.5" customHeight="1" x14ac:dyDescent="0.2">
      <c r="A22" s="85">
        <v>2</v>
      </c>
      <c r="B22" s="92"/>
      <c r="C22" s="88"/>
      <c r="D22" s="63">
        <v>0</v>
      </c>
      <c r="E22" s="63">
        <v>0</v>
      </c>
      <c r="F22" s="33"/>
      <c r="G22" s="66"/>
      <c r="H22" s="31"/>
      <c r="I22" s="24">
        <v>0</v>
      </c>
      <c r="J22" s="25">
        <v>0</v>
      </c>
      <c r="K22" s="26">
        <v>0</v>
      </c>
      <c r="L22" s="27">
        <f>ROUND(IF(OR(oknUnit_2="",NOT(ISERR(SEARCH("per pc",oknUnit_2,1)))),0,IF(NOT(ISERR(SEARCH("Sq",oknUnit_2,1))),IF(oknAreaTemp_2&lt;10.76,10.76,oknAreaTemp_2),IF(oknAreaTemp_2&lt;3,3,oknAreaTemp_2))),2)</f>
        <v>0</v>
      </c>
      <c r="M22" s="28"/>
      <c r="N22" s="29">
        <v>0</v>
      </c>
      <c r="O22" s="30">
        <f>ROUND(IF(NOT(ISERR(SEARCH("per pc",oknUnit_2,1))),oknQuantity_2*oknPrice_2,oknQuantity_2*oknPrice_2*oknAreaLength_2),2)</f>
        <v>0</v>
      </c>
      <c r="P22" s="61">
        <f>IF(NOT(ISERR(SEARCH("Sq",oknUnit_2,1))),(oknItemW_2*oknItemD_2)/IF(oknWDType="CMS",929,IF(oknWDType="Inch",144,1)),oknItemW_2/IF(oknWDType="CMS",30.48,IF(oknWDType="Inch",12,1)))</f>
        <v>0</v>
      </c>
      <c r="R22" s="62" t="str">
        <f t="shared" si="0"/>
        <v>Inch</v>
      </c>
      <c r="S22" s="143">
        <v>6</v>
      </c>
      <c r="T22" s="166" t="s">
        <v>70</v>
      </c>
      <c r="U22" s="166"/>
      <c r="V22" s="166"/>
      <c r="W22" s="166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</row>
    <row r="23" spans="1:43" s="34" customFormat="1" ht="22.5" customHeight="1" x14ac:dyDescent="0.2">
      <c r="A23" s="85">
        <v>3</v>
      </c>
      <c r="B23" s="92"/>
      <c r="C23" s="88"/>
      <c r="D23" s="63">
        <v>0</v>
      </c>
      <c r="E23" s="63">
        <v>0</v>
      </c>
      <c r="F23" s="33"/>
      <c r="G23" s="66"/>
      <c r="H23" s="31"/>
      <c r="I23" s="24">
        <v>0</v>
      </c>
      <c r="J23" s="25">
        <v>0</v>
      </c>
      <c r="K23" s="26">
        <v>0</v>
      </c>
      <c r="L23" s="27">
        <f>ROUND(IF(OR(oknUnit_3="",NOT(ISERR(SEARCH("per pc",oknUnit_3,1)))),0,IF(NOT(ISERR(SEARCH("Sq",oknUnit_3,1))),IF(oknAreaTemp_3&lt;10.76,10.76,oknAreaTemp_3),IF(oknAreaTemp_3&lt;3,3,oknAreaTemp_3))),2)</f>
        <v>0</v>
      </c>
      <c r="M23" s="28"/>
      <c r="N23" s="29">
        <v>0</v>
      </c>
      <c r="O23" s="30">
        <f>ROUND(IF(NOT(ISERR(SEARCH("per pc",oknUnit_3,1))),oknQuantity_3*oknPrice_3,oknQuantity_3*oknPrice_3*oknAreaLength_3),2)</f>
        <v>0</v>
      </c>
      <c r="P23" s="61">
        <f>IF(NOT(ISERR(SEARCH("Sq",oknUnit_3,1))),(oknItemW_3*oknItemD_3)/IF(oknWDType="CMS",929,IF(oknWDType="Inch",144,1)),oknItemW_3/IF(oknWDType="CMS",30.48,IF(oknWDType="Inch",12,1)))</f>
        <v>0</v>
      </c>
      <c r="R23" s="62" t="str">
        <f t="shared" si="0"/>
        <v>Inch</v>
      </c>
      <c r="S23" s="143"/>
      <c r="T23" s="166"/>
      <c r="U23" s="166"/>
      <c r="V23" s="166"/>
      <c r="W23" s="166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</row>
    <row r="24" spans="1:43" s="34" customFormat="1" ht="22.5" customHeight="1" x14ac:dyDescent="0.2">
      <c r="A24" s="85">
        <v>4</v>
      </c>
      <c r="B24" s="92"/>
      <c r="C24" s="88"/>
      <c r="D24" s="63">
        <v>0</v>
      </c>
      <c r="E24" s="63">
        <v>0</v>
      </c>
      <c r="F24" s="33"/>
      <c r="G24" s="66"/>
      <c r="H24" s="33"/>
      <c r="I24" s="24">
        <v>0</v>
      </c>
      <c r="J24" s="25">
        <v>0</v>
      </c>
      <c r="K24" s="26">
        <v>0</v>
      </c>
      <c r="L24" s="27">
        <f>ROUND(IF(OR(oknUnit_4="",NOT(ISERR(SEARCH("per pc",oknUnit_4,1)))),0,IF(NOT(ISERR(SEARCH("Sq",oknUnit_4,1))),IF(oknAreaTemp_4&lt;10.76,10.76,oknAreaTemp_4),IF(oknAreaTemp_4&lt;3,3,oknAreaTemp_4))),2)</f>
        <v>0</v>
      </c>
      <c r="M24" s="23"/>
      <c r="N24" s="25">
        <v>0</v>
      </c>
      <c r="O24" s="30">
        <f>ROUND(IF(NOT(ISERR(SEARCH("per pc",oknUnit_4,1))),oknQuantity_4*oknPrice_4,oknQuantity_4*oknPrice_4*oknAreaLength_4),2)</f>
        <v>0</v>
      </c>
      <c r="P24" s="61">
        <f>IF(NOT(ISERR(SEARCH("Sq",oknUnit_4,1))),(oknItemW_4*oknItemD_4)/IF(oknWDType="CMS",929,IF(oknWDType="Inch",144,1)),oknItemW_4/IF(oknWDType="CMS",30.48,IF(oknWDType="Inch",12,1)))</f>
        <v>0</v>
      </c>
      <c r="R24" s="62" t="str">
        <f t="shared" si="0"/>
        <v>Inch</v>
      </c>
      <c r="S24" s="143"/>
      <c r="T24" s="166"/>
      <c r="U24" s="166"/>
      <c r="V24" s="166"/>
      <c r="W24" s="166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</row>
    <row r="25" spans="1:43" s="34" customFormat="1" ht="22.5" customHeight="1" x14ac:dyDescent="0.2">
      <c r="A25" s="85">
        <v>5</v>
      </c>
      <c r="B25" s="92"/>
      <c r="C25" s="88"/>
      <c r="D25" s="63">
        <v>0</v>
      </c>
      <c r="E25" s="63">
        <v>0</v>
      </c>
      <c r="F25" s="33"/>
      <c r="G25" s="67"/>
      <c r="H25" s="33"/>
      <c r="I25" s="24">
        <v>0</v>
      </c>
      <c r="J25" s="25">
        <v>0</v>
      </c>
      <c r="K25" s="26">
        <v>0</v>
      </c>
      <c r="L25" s="27">
        <f>ROUND(IF(OR(oknUnit_5="",NOT(ISERR(SEARCH("per pc",oknUnit_5,1)))),0,IF(NOT(ISERR(SEARCH("Sq",oknUnit_5,1))),IF(oknAreaTemp_5&lt;10.76,10.76,oknAreaTemp_5),IF(oknAreaTemp_5&lt;3,3,oknAreaTemp_5))),2)</f>
        <v>0</v>
      </c>
      <c r="M25" s="37"/>
      <c r="N25" s="25">
        <v>0</v>
      </c>
      <c r="O25" s="30">
        <f>ROUND(IF(NOT(ISERR(SEARCH("per pc",oknUnit_5,1))),oknQuantity_5*oknPrice_5,oknQuantity_5*oknPrice_5*oknAreaLength_5),2)</f>
        <v>0</v>
      </c>
      <c r="P25" s="61">
        <f>IF(NOT(ISERR(SEARCH("Sq",oknUnit_5,1))),(oknItemW_5*oknItemD_5)/IF(oknWDType="CMS",929,IF(oknWDType="Inch",144,1)),oknItemW_5/IF(oknWDType="CMS",30.48,IF(oknWDType="Inch",12,1)))</f>
        <v>0</v>
      </c>
      <c r="R25" s="62" t="str">
        <f t="shared" si="0"/>
        <v>Inch</v>
      </c>
      <c r="S25" s="143"/>
      <c r="T25" s="166"/>
      <c r="U25" s="166"/>
      <c r="V25" s="166"/>
      <c r="W25" s="166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</row>
    <row r="26" spans="1:43" s="34" customFormat="1" ht="22.5" customHeight="1" x14ac:dyDescent="0.2">
      <c r="A26" s="85">
        <v>6</v>
      </c>
      <c r="B26" s="92"/>
      <c r="C26" s="88"/>
      <c r="D26" s="63">
        <v>0</v>
      </c>
      <c r="E26" s="63">
        <v>0</v>
      </c>
      <c r="F26" s="33"/>
      <c r="G26" s="67"/>
      <c r="H26" s="31"/>
      <c r="I26" s="24">
        <v>0</v>
      </c>
      <c r="J26" s="25">
        <v>0</v>
      </c>
      <c r="K26" s="26">
        <v>0</v>
      </c>
      <c r="L26" s="27">
        <f>ROUND(IF(OR(oknUnit_6="",NOT(ISERR(SEARCH("per pc",oknUnit_6,1)))),0,IF(NOT(ISERR(SEARCH("Sq",oknUnit_6,1))),IF(oknAreaTemp_6&lt;10.76,10.76,oknAreaTemp_6),IF(oknAreaTemp_6&lt;3,3,oknAreaTemp_6))),2)</f>
        <v>0</v>
      </c>
      <c r="M26" s="37"/>
      <c r="N26" s="25">
        <v>0</v>
      </c>
      <c r="O26" s="30">
        <f>ROUND(IF(NOT(ISERR(SEARCH("per pc",oknUnit_6,1))),oknQuantity_6*oknPrice_6,oknQuantity_6*oknPrice_6*oknAreaLength_6),2)</f>
        <v>0</v>
      </c>
      <c r="P26" s="61">
        <f>IF(NOT(ISERR(SEARCH("Sq",oknUnit_6,1))),(oknItemW_6*oknItemD_6)/IF(oknWDType="CMS",929,IF(oknWDType="Inch",144,1)),oknItemW_6/IF(oknWDType="CMS",30.48,IF(oknWDType="Inch",12,1)))</f>
        <v>0</v>
      </c>
      <c r="R26" s="62" t="str">
        <f t="shared" si="0"/>
        <v>Inch</v>
      </c>
      <c r="S26" s="60"/>
      <c r="T26" s="74"/>
      <c r="U26" s="74"/>
      <c r="V26" s="74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</row>
    <row r="27" spans="1:43" s="34" customFormat="1" ht="22.5" customHeight="1" x14ac:dyDescent="0.2">
      <c r="A27" s="85">
        <v>7</v>
      </c>
      <c r="B27" s="92"/>
      <c r="C27" s="88"/>
      <c r="D27" s="63">
        <v>0</v>
      </c>
      <c r="E27" s="63">
        <v>0</v>
      </c>
      <c r="F27" s="33"/>
      <c r="G27" s="67"/>
      <c r="H27" s="31"/>
      <c r="I27" s="24">
        <v>0</v>
      </c>
      <c r="J27" s="25">
        <v>0</v>
      </c>
      <c r="K27" s="26">
        <v>0</v>
      </c>
      <c r="L27" s="27">
        <f>ROUND(IF(OR(oknUnit_7="",NOT(ISERR(SEARCH("per pc",oknUnit_7,1)))),0,IF(NOT(ISERR(SEARCH("Sq",oknUnit_7,1))),IF(oknAreaTemp_7&lt;10.76,10.76,oknAreaTemp_7),IF(oknAreaTemp_7&lt;3,3,oknAreaTemp_7))),2)</f>
        <v>0</v>
      </c>
      <c r="M27" s="37"/>
      <c r="N27" s="25">
        <v>0</v>
      </c>
      <c r="O27" s="30">
        <f>ROUND(IF(NOT(ISERR(SEARCH("per pc",oknUnit_7,1))),oknQuantity_7*oknPrice_7,oknQuantity_7*oknPrice_7*oknAreaLength_7),2)</f>
        <v>0</v>
      </c>
      <c r="P27" s="61">
        <f>IF(NOT(ISERR(SEARCH("Sq",oknUnit_7,1))),(oknItemW_7*oknItemD_7)/IF(oknWDType="CMS",929,IF(oknWDType="Inch",144,1)),oknItemW_7/IF(oknWDType="CMS",30.48,IF(oknWDType="Inch",12,1)))</f>
        <v>0</v>
      </c>
      <c r="R27" s="62" t="str">
        <f t="shared" si="0"/>
        <v>Inch</v>
      </c>
      <c r="S27" s="60"/>
      <c r="T27" s="75"/>
      <c r="U27" s="75"/>
      <c r="V27" s="75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</row>
    <row r="28" spans="1:43" s="34" customFormat="1" ht="22.5" customHeight="1" x14ac:dyDescent="0.2">
      <c r="A28" s="85">
        <v>8</v>
      </c>
      <c r="B28" s="92"/>
      <c r="C28" s="88"/>
      <c r="D28" s="63">
        <v>0</v>
      </c>
      <c r="E28" s="63">
        <v>0</v>
      </c>
      <c r="F28" s="33"/>
      <c r="G28" s="67"/>
      <c r="H28" s="31"/>
      <c r="I28" s="24">
        <v>0</v>
      </c>
      <c r="J28" s="25">
        <v>0</v>
      </c>
      <c r="K28" s="26">
        <v>0</v>
      </c>
      <c r="L28" s="27">
        <f>ROUND(IF(OR(oknUnit_8="",NOT(ISERR(SEARCH("per pc",oknUnit_8,1)))),0,IF(NOT(ISERR(SEARCH("Sq",oknUnit_8,1))),IF(oknAreaTemp_8&lt;10.76,10.76,oknAreaTemp_8),IF(oknAreaTemp_8&lt;3,3,oknAreaTemp_8))),2)</f>
        <v>0</v>
      </c>
      <c r="M28" s="37"/>
      <c r="N28" s="25">
        <v>0</v>
      </c>
      <c r="O28" s="30">
        <f>ROUND(IF(NOT(ISERR(SEARCH("per pc",oknUnit_8,1))),oknQuantity_8*oknPrice_8,oknQuantity_8*oknPrice_8*oknAreaLength_8),2)</f>
        <v>0</v>
      </c>
      <c r="P28" s="61">
        <f>IF(NOT(ISERR(SEARCH("Sq",oknUnit_8,1))),(oknItemW_8*oknItemD_8)/IF(oknWDType="CMS",929,IF(oknWDType="Inch",144,1)),oknItemW_8/IF(oknWDType="CMS",30.48,IF(oknWDType="Inch",12,1)))</f>
        <v>0</v>
      </c>
      <c r="R28" s="62" t="str">
        <f t="shared" si="0"/>
        <v>Inch</v>
      </c>
      <c r="S28" s="60"/>
      <c r="T28" s="75"/>
      <c r="U28" s="75"/>
      <c r="V28" s="75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</row>
    <row r="29" spans="1:43" s="34" customFormat="1" ht="22.5" customHeight="1" x14ac:dyDescent="0.2">
      <c r="A29" s="85">
        <v>9</v>
      </c>
      <c r="B29" s="92"/>
      <c r="C29" s="88"/>
      <c r="D29" s="63">
        <v>0</v>
      </c>
      <c r="E29" s="63">
        <v>0</v>
      </c>
      <c r="F29" s="33"/>
      <c r="G29" s="66"/>
      <c r="H29" s="31"/>
      <c r="I29" s="24">
        <v>0</v>
      </c>
      <c r="J29" s="25">
        <v>0</v>
      </c>
      <c r="K29" s="26">
        <v>0</v>
      </c>
      <c r="L29" s="32">
        <f>ROUND(IF(OR(oknUnit_9="",NOT(ISERR(SEARCH("per pc",oknUnit_9,1)))),0,IF(NOT(ISERR(SEARCH("Sq",oknUnit_9,1))),IF(oknAreaTemp_9&lt;10.76,10.76,oknAreaTemp_9),IF(oknAreaTemp_9&lt;3,3,oknAreaTemp_9))),2)</f>
        <v>0</v>
      </c>
      <c r="M29" s="37"/>
      <c r="N29" s="25">
        <v>0</v>
      </c>
      <c r="O29" s="30">
        <f>ROUND(IF(NOT(ISERR(SEARCH("per pc",oknUnit_9,1))),oknQuantity_9*oknPrice_9,oknQuantity_9*oknPrice_9*oknAreaLength_9),2)</f>
        <v>0</v>
      </c>
      <c r="P29" s="61">
        <f>IF(NOT(ISERR(SEARCH("Sq",oknUnit_9,1))),(oknItemW_9*oknItemD_9)/IF(oknWDType="CMS",929,IF(oknWDType="Inch",144,1)),oknItemW_9/IF(oknWDType="CMS",30.48,IF(oknWDType="Inch",12,1)))</f>
        <v>0</v>
      </c>
      <c r="R29" s="62" t="str">
        <f t="shared" si="0"/>
        <v>Inch</v>
      </c>
      <c r="S29" s="60"/>
      <c r="T29" s="75"/>
      <c r="U29" s="75"/>
      <c r="V29" s="75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</row>
    <row r="30" spans="1:43" s="34" customFormat="1" ht="22.5" customHeight="1" x14ac:dyDescent="0.2">
      <c r="A30" s="85">
        <v>10</v>
      </c>
      <c r="B30" s="92"/>
      <c r="C30" s="88"/>
      <c r="D30" s="63">
        <v>0</v>
      </c>
      <c r="E30" s="63">
        <v>0</v>
      </c>
      <c r="F30" s="33"/>
      <c r="G30" s="66"/>
      <c r="H30" s="31"/>
      <c r="I30" s="24">
        <v>0</v>
      </c>
      <c r="J30" s="25">
        <v>0</v>
      </c>
      <c r="K30" s="26">
        <v>0</v>
      </c>
      <c r="L30" s="32">
        <f>ROUND(IF(OR(oknUnit_10="",NOT(ISERR(SEARCH("per pc",oknUnit_10,1)))),0,IF(NOT(ISERR(SEARCH("Sq",oknUnit_10,1))),IF(oknAreaTemp_10&lt;10.76,10.76,oknAreaTemp_10),IF(oknAreaTemp_10&lt;3,3,oknAreaTemp_10))),2)</f>
        <v>0</v>
      </c>
      <c r="M30" s="37"/>
      <c r="N30" s="25">
        <v>0</v>
      </c>
      <c r="O30" s="30">
        <f>ROUND(IF(NOT(ISERR(SEARCH("per pc",oknUnit_10,1))),oknQuantity_10*oknPrice_10,oknQuantity_10*oknPrice_10*oknAreaLength_10),2)</f>
        <v>0</v>
      </c>
      <c r="P30" s="61">
        <f>IF(NOT(ISERR(SEARCH("Sq",oknUnit_10,1))),(oknItemW_10*oknItemD_10)/IF(oknWDType="CMS",929,IF(oknWDType="Inch",144,1)),oknItemW_10/IF(oknWDType="CMS",30.48,IF(oknWDType="Inch",12,1)))</f>
        <v>0</v>
      </c>
      <c r="R30" s="62" t="str">
        <f>IF(oknWDType="", "CMS",oknWDType)</f>
        <v>Inch</v>
      </c>
      <c r="S30" s="60"/>
      <c r="T30" s="75"/>
      <c r="U30" s="75"/>
      <c r="V30" s="75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</row>
    <row r="31" spans="1:43" s="34" customFormat="1" ht="22.5" customHeight="1" x14ac:dyDescent="0.2">
      <c r="A31" s="85">
        <v>11</v>
      </c>
      <c r="B31" s="91"/>
      <c r="C31" s="88"/>
      <c r="D31" s="56">
        <v>0</v>
      </c>
      <c r="E31" s="56">
        <v>0</v>
      </c>
      <c r="F31" s="33"/>
      <c r="G31" s="66"/>
      <c r="H31" s="31"/>
      <c r="I31" s="24">
        <v>0</v>
      </c>
      <c r="J31" s="25">
        <v>0</v>
      </c>
      <c r="K31" s="26">
        <v>0</v>
      </c>
      <c r="L31" s="26">
        <v>0</v>
      </c>
      <c r="M31" s="28"/>
      <c r="N31" s="29">
        <v>0</v>
      </c>
      <c r="O31" s="110">
        <v>0</v>
      </c>
      <c r="P31" s="61">
        <f>IF(NOT(ISERR(SEARCH("Sq",oknUnit_11,1))),(oknItemW_11*oknItemD_11)/IF(oknWDType="CMS",929,IF(oknWDType="Inch",144,1)),oknItemW_11/IF(oknWDType="CMS",30.48,IF(oknWDType="Inch",12,1)))</f>
        <v>0</v>
      </c>
      <c r="R31" s="62" t="str">
        <f t="shared" si="0"/>
        <v>Inch</v>
      </c>
      <c r="S31" s="60"/>
      <c r="T31" s="75"/>
      <c r="U31" s="75"/>
      <c r="V31" s="75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</row>
    <row r="32" spans="1:43" s="34" customFormat="1" ht="22.5" customHeight="1" thickBot="1" x14ac:dyDescent="0.25">
      <c r="A32" s="85">
        <v>12</v>
      </c>
      <c r="B32" s="92"/>
      <c r="C32" s="88"/>
      <c r="D32" s="63">
        <v>0</v>
      </c>
      <c r="E32" s="63">
        <v>0</v>
      </c>
      <c r="F32" s="42"/>
      <c r="G32" s="68"/>
      <c r="H32" s="43"/>
      <c r="I32" s="44">
        <v>0</v>
      </c>
      <c r="J32" s="45">
        <v>0</v>
      </c>
      <c r="K32" s="46">
        <v>0</v>
      </c>
      <c r="L32" s="108">
        <v>0</v>
      </c>
      <c r="M32" s="47"/>
      <c r="N32" s="45">
        <v>0</v>
      </c>
      <c r="O32" s="111">
        <v>0</v>
      </c>
      <c r="P32" s="61">
        <f>IF(NOT(ISERR(SEARCH("Sq",oknUnit_12,1))),(oknItemW_12*oknItemD_12)/IF(oknWDType="CMS",929,IF(oknWDType="Inch",144,1)),oknItemW_12/IF(oknWDType="CMS",30.48,IF(oknWDType="Inch",12,1)))</f>
        <v>0</v>
      </c>
      <c r="R32" s="62" t="str">
        <f t="shared" si="0"/>
        <v>Inch</v>
      </c>
      <c r="S32" s="60"/>
      <c r="T32" s="75"/>
      <c r="U32" s="75"/>
      <c r="V32" s="75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</row>
    <row r="33" spans="4:22" ht="18" customHeight="1" x14ac:dyDescent="0.2">
      <c r="D33" s="5"/>
      <c r="E33" s="5"/>
      <c r="F33" s="114" t="s">
        <v>63</v>
      </c>
      <c r="G33" s="115"/>
      <c r="H33" s="115"/>
      <c r="I33" s="115"/>
      <c r="J33" s="115"/>
      <c r="K33" s="116"/>
      <c r="L33" s="133" t="s">
        <v>50</v>
      </c>
      <c r="M33" s="134"/>
      <c r="N33" s="135"/>
      <c r="O33" s="41">
        <f>SUM(O21:O32)</f>
        <v>0</v>
      </c>
      <c r="P33"/>
      <c r="Q33"/>
      <c r="R33"/>
      <c r="T33" s="75"/>
      <c r="U33" s="75"/>
      <c r="V33" s="75"/>
    </row>
    <row r="34" spans="4:22" ht="18" customHeight="1" x14ac:dyDescent="0.2">
      <c r="D34" s="5">
        <v>0</v>
      </c>
      <c r="E34" s="5">
        <v>0</v>
      </c>
      <c r="F34" s="117"/>
      <c r="G34" s="118"/>
      <c r="H34" s="118"/>
      <c r="I34" s="118"/>
      <c r="J34" s="118"/>
      <c r="K34" s="119"/>
      <c r="L34" s="130" t="s">
        <v>1</v>
      </c>
      <c r="M34" s="131"/>
      <c r="N34" s="132"/>
      <c r="O34" s="9">
        <f>3.5%*O33</f>
        <v>0</v>
      </c>
      <c r="P34"/>
      <c r="Q34"/>
      <c r="R34"/>
      <c r="T34" s="75"/>
      <c r="U34" s="75"/>
      <c r="V34" s="75"/>
    </row>
    <row r="35" spans="4:22" ht="18" customHeight="1" x14ac:dyDescent="0.2">
      <c r="D35" s="5"/>
      <c r="E35" s="5"/>
      <c r="F35" s="117"/>
      <c r="G35" s="118"/>
      <c r="H35" s="118"/>
      <c r="I35" s="118"/>
      <c r="J35" s="118"/>
      <c r="K35" s="119"/>
      <c r="L35" s="125" t="s">
        <v>49</v>
      </c>
      <c r="M35" s="126"/>
      <c r="N35" s="127"/>
      <c r="O35" s="109">
        <v>0</v>
      </c>
      <c r="P35"/>
      <c r="Q35"/>
      <c r="R35"/>
      <c r="T35" s="75"/>
      <c r="U35" s="75"/>
      <c r="V35" s="75"/>
    </row>
    <row r="36" spans="4:22" ht="18" customHeight="1" x14ac:dyDescent="0.2">
      <c r="D36" s="15"/>
      <c r="E36" s="16"/>
      <c r="F36" s="117"/>
      <c r="G36" s="118"/>
      <c r="H36" s="118"/>
      <c r="I36" s="118"/>
      <c r="J36" s="118"/>
      <c r="K36" s="119"/>
      <c r="L36" s="130" t="s">
        <v>47</v>
      </c>
      <c r="M36" s="131"/>
      <c r="N36" s="132"/>
      <c r="O36" s="64">
        <f>O33+oknShippingCost-O35</f>
        <v>0</v>
      </c>
      <c r="P36"/>
      <c r="Q36"/>
      <c r="R36"/>
      <c r="T36" s="75"/>
      <c r="U36" s="75"/>
      <c r="V36" s="75"/>
    </row>
    <row r="37" spans="4:22" ht="18" customHeight="1" x14ac:dyDescent="0.2">
      <c r="D37" s="15"/>
      <c r="E37" s="16"/>
      <c r="F37" s="117"/>
      <c r="G37" s="118"/>
      <c r="H37" s="118"/>
      <c r="I37" s="118"/>
      <c r="J37" s="118"/>
      <c r="K37" s="119"/>
      <c r="L37" s="153" t="s">
        <v>48</v>
      </c>
      <c r="M37" s="154"/>
      <c r="N37" s="112">
        <v>0.08</v>
      </c>
      <c r="O37" s="9">
        <f>oknTax1Rate*oknSubtotal</f>
        <v>0</v>
      </c>
      <c r="P37"/>
      <c r="Q37"/>
      <c r="R37"/>
      <c r="T37" s="75"/>
      <c r="U37" s="75"/>
      <c r="V37" s="75"/>
    </row>
    <row r="38" spans="4:22" ht="18" customHeight="1" x14ac:dyDescent="0.2">
      <c r="D38" s="16"/>
      <c r="E38" s="16"/>
      <c r="F38" s="117"/>
      <c r="G38" s="118"/>
      <c r="H38" s="118"/>
      <c r="I38" s="118"/>
      <c r="J38" s="118"/>
      <c r="K38" s="119"/>
      <c r="L38" s="153" t="s">
        <v>51</v>
      </c>
      <c r="M38" s="154"/>
      <c r="N38" s="112">
        <v>0.03</v>
      </c>
      <c r="O38" s="9">
        <f>N38*oknSubtotal</f>
        <v>0</v>
      </c>
      <c r="P38"/>
      <c r="Q38"/>
      <c r="R38"/>
      <c r="T38" s="76"/>
      <c r="U38" s="76"/>
      <c r="V38" s="76"/>
    </row>
    <row r="39" spans="4:22" ht="18" customHeight="1" x14ac:dyDescent="0.2">
      <c r="D39" s="16"/>
      <c r="E39" s="16"/>
      <c r="F39" s="117"/>
      <c r="G39" s="118"/>
      <c r="H39" s="118"/>
      <c r="I39" s="118"/>
      <c r="J39" s="118"/>
      <c r="K39" s="119"/>
      <c r="L39" s="125" t="s">
        <v>52</v>
      </c>
      <c r="M39" s="126"/>
      <c r="N39" s="127"/>
      <c r="O39" s="21">
        <v>0</v>
      </c>
      <c r="P39"/>
      <c r="Q39"/>
      <c r="R39"/>
      <c r="T39" s="76"/>
      <c r="U39" s="76"/>
      <c r="V39" s="76"/>
    </row>
    <row r="40" spans="4:22" ht="18" customHeight="1" x14ac:dyDescent="0.2">
      <c r="D40" s="16"/>
      <c r="E40" s="16"/>
      <c r="F40" s="117"/>
      <c r="G40" s="118"/>
      <c r="H40" s="118"/>
      <c r="I40" s="118"/>
      <c r="J40" s="118"/>
      <c r="K40" s="119"/>
      <c r="L40" s="35" t="s">
        <v>12</v>
      </c>
      <c r="M40" s="38" t="s">
        <v>12</v>
      </c>
      <c r="N40" s="17" t="s">
        <v>53</v>
      </c>
      <c r="O40" s="9">
        <f>SUM(O36:O39)</f>
        <v>0</v>
      </c>
      <c r="P40"/>
      <c r="Q40"/>
      <c r="R40"/>
      <c r="S40" s="78"/>
      <c r="T40" s="76"/>
      <c r="U40" s="76"/>
      <c r="V40" s="76"/>
    </row>
    <row r="41" spans="4:22" ht="18" customHeight="1" x14ac:dyDescent="0.2">
      <c r="D41" s="16"/>
      <c r="E41" s="16"/>
      <c r="F41" s="120"/>
      <c r="G41" s="121"/>
      <c r="H41" s="121"/>
      <c r="I41" s="121"/>
      <c r="J41" s="121"/>
      <c r="K41" s="122"/>
      <c r="L41" s="36"/>
      <c r="M41" s="6"/>
      <c r="N41" s="18" t="s">
        <v>54</v>
      </c>
      <c r="O41" s="21">
        <v>0</v>
      </c>
      <c r="P41"/>
      <c r="Q41"/>
      <c r="R41"/>
      <c r="T41" s="76"/>
      <c r="U41" s="76"/>
      <c r="V41" s="76"/>
    </row>
    <row r="42" spans="4:22" ht="18" customHeight="1" x14ac:dyDescent="0.2">
      <c r="D42" s="16"/>
      <c r="E42" s="16"/>
      <c r="F42" s="160" t="s">
        <v>45</v>
      </c>
      <c r="G42" s="161"/>
      <c r="H42" s="161"/>
      <c r="I42" s="161"/>
      <c r="J42" s="161"/>
      <c r="K42" s="162"/>
      <c r="L42" s="19"/>
      <c r="M42" s="158" t="s">
        <v>55</v>
      </c>
      <c r="N42" s="159"/>
      <c r="O42" s="22">
        <v>0</v>
      </c>
      <c r="P42"/>
      <c r="Q42"/>
      <c r="R42"/>
      <c r="T42" s="76"/>
      <c r="U42" s="76"/>
      <c r="V42" s="76"/>
    </row>
    <row r="43" spans="4:22" ht="18" customHeight="1" x14ac:dyDescent="0.2">
      <c r="D43" s="16"/>
      <c r="E43" s="16"/>
      <c r="F43" s="163"/>
      <c r="G43" s="164"/>
      <c r="H43" s="164"/>
      <c r="I43" s="164"/>
      <c r="J43" s="164"/>
      <c r="K43" s="165"/>
      <c r="L43" s="155" t="s">
        <v>56</v>
      </c>
      <c r="M43" s="156"/>
      <c r="N43" s="157"/>
      <c r="O43" s="8">
        <f>O40-O41-O42</f>
        <v>0</v>
      </c>
      <c r="P43"/>
      <c r="Q43"/>
      <c r="R43"/>
      <c r="T43" s="76"/>
      <c r="U43" s="76"/>
      <c r="V43" s="76"/>
    </row>
    <row r="44" spans="4:22" ht="4.5" customHeight="1" x14ac:dyDescent="0.2">
      <c r="D44" s="3"/>
      <c r="E44" s="3"/>
      <c r="F44" s="161"/>
      <c r="G44" s="161"/>
      <c r="H44" s="161"/>
      <c r="I44" s="161"/>
      <c r="J44" s="161"/>
      <c r="K44" s="161"/>
      <c r="L44" s="65"/>
      <c r="M44" s="65"/>
      <c r="N44" s="65"/>
      <c r="O44" s="65"/>
      <c r="P44"/>
      <c r="Q44"/>
      <c r="R44"/>
      <c r="T44" s="76"/>
      <c r="U44" s="76"/>
      <c r="V44" s="76"/>
    </row>
    <row r="45" spans="4:22" ht="18.75" customHeight="1" x14ac:dyDescent="0.2">
      <c r="D45" s="151" t="s">
        <v>10</v>
      </c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/>
      <c r="Q45"/>
      <c r="R45"/>
    </row>
    <row r="46" spans="4:22" x14ac:dyDescent="0.2">
      <c r="D46" s="3"/>
      <c r="E46" s="3"/>
      <c r="F46" s="3"/>
      <c r="G46" s="4"/>
    </row>
    <row r="47" spans="4:22" x14ac:dyDescent="0.2">
      <c r="D47" s="3"/>
      <c r="E47" s="3"/>
      <c r="F47" s="3"/>
      <c r="G47" s="4"/>
      <c r="T47" s="79"/>
      <c r="U47" s="79"/>
      <c r="V47" s="79"/>
    </row>
    <row r="48" spans="4:22" x14ac:dyDescent="0.2">
      <c r="D48" s="3"/>
      <c r="E48" s="3"/>
      <c r="F48" s="3"/>
      <c r="G48" s="4"/>
    </row>
    <row r="49" spans="4:7" x14ac:dyDescent="0.2">
      <c r="D49" s="3"/>
      <c r="E49" s="3"/>
      <c r="F49" s="3"/>
      <c r="G49" s="4"/>
    </row>
    <row r="910" spans="1:1" hidden="1" x14ac:dyDescent="0.2">
      <c r="A910" s="106" t="s">
        <v>73</v>
      </c>
    </row>
    <row r="933" spans="1:1" hidden="1" x14ac:dyDescent="0.2">
      <c r="A933" s="106" t="s">
        <v>75</v>
      </c>
    </row>
    <row r="947" spans="1:1" hidden="1" x14ac:dyDescent="0.2">
      <c r="A947" s="106" t="s">
        <v>73</v>
      </c>
    </row>
    <row r="998" spans="1:1" hidden="1" x14ac:dyDescent="0.2">
      <c r="A998" s="106" t="s">
        <v>71</v>
      </c>
    </row>
  </sheetData>
  <dataConsolidate/>
  <mergeCells count="52">
    <mergeCell ref="T17:W21"/>
    <mergeCell ref="S22:S25"/>
    <mergeCell ref="T22:W25"/>
    <mergeCell ref="S2:W3"/>
    <mergeCell ref="T4:W4"/>
    <mergeCell ref="S5:S9"/>
    <mergeCell ref="T5:W9"/>
    <mergeCell ref="S10:S14"/>
    <mergeCell ref="T10:W14"/>
    <mergeCell ref="S15:S16"/>
    <mergeCell ref="T15:W16"/>
    <mergeCell ref="S17:S21"/>
    <mergeCell ref="D45:O45"/>
    <mergeCell ref="L37:M37"/>
    <mergeCell ref="L43:N43"/>
    <mergeCell ref="M42:N42"/>
    <mergeCell ref="F42:K43"/>
    <mergeCell ref="F44:K44"/>
    <mergeCell ref="L38:M38"/>
    <mergeCell ref="A14:C14"/>
    <mergeCell ref="N4:O4"/>
    <mergeCell ref="G14:J14"/>
    <mergeCell ref="G13:J13"/>
    <mergeCell ref="N5:O5"/>
    <mergeCell ref="L10:O10"/>
    <mergeCell ref="F7:G7"/>
    <mergeCell ref="G10:J10"/>
    <mergeCell ref="L11:O11"/>
    <mergeCell ref="G11:J11"/>
    <mergeCell ref="L13:O13"/>
    <mergeCell ref="G12:J12"/>
    <mergeCell ref="L12:O12"/>
    <mergeCell ref="L14:O14"/>
    <mergeCell ref="B2:C2"/>
    <mergeCell ref="B3:C3"/>
    <mergeCell ref="B4:C4"/>
    <mergeCell ref="B5:C5"/>
    <mergeCell ref="A13:C13"/>
    <mergeCell ref="H18:I18"/>
    <mergeCell ref="F33:K41"/>
    <mergeCell ref="J18:L18"/>
    <mergeCell ref="L39:N39"/>
    <mergeCell ref="A15:C15"/>
    <mergeCell ref="L35:N35"/>
    <mergeCell ref="M18:N18"/>
    <mergeCell ref="L36:N36"/>
    <mergeCell ref="L33:N33"/>
    <mergeCell ref="M17:N17"/>
    <mergeCell ref="J17:L17"/>
    <mergeCell ref="H17:I17"/>
    <mergeCell ref="L34:N34"/>
    <mergeCell ref="G15:J15"/>
  </mergeCells>
  <phoneticPr fontId="9" type="noConversion"/>
  <dataValidations count="3">
    <dataValidation type="list" allowBlank="1" showInputMessage="1" showErrorMessage="1" sqref="L2:M2" xr:uid="{00000000-0002-0000-0000-000000000000}">
      <formula1>"PROFORMA INVOICE,Estimate,"</formula1>
    </dataValidation>
    <dataValidation type="list" allowBlank="1" showInputMessage="1" showErrorMessage="1" sqref="A15" xr:uid="{00000000-0002-0000-0000-000001000000}">
      <formula1>"CMS, Ft, Inch"</formula1>
    </dataValidation>
    <dataValidation type="list" allowBlank="1" showInputMessage="1" showErrorMessage="1" sqref="C9" xr:uid="{00000000-0002-0000-0000-000002000000}">
      <formula1>"Category 1, Category 2, Category 3"</formula1>
    </dataValidation>
  </dataValidations>
  <hyperlinks>
    <hyperlink ref="S2:W3" r:id="rId1" display="To create an invoice (tutorial Movie)" xr:uid="{00000000-0004-0000-0000-000000000000}"/>
    <hyperlink ref="A998" r:id="rId2" tooltip="Engineering Estimate Form" display="http://www.invoicingtemplate.com/engineering-estimate-template.html" xr:uid="{00000000-0004-0000-0000-000001000000}"/>
    <hyperlink ref="AJP1" r:id="rId3" tooltip="Engineering Estimate Template" display="http://www.invoicingtemplate.com/engineering-estimate-template.html" xr:uid="{00000000-0004-0000-0000-000002000000}"/>
    <hyperlink ref="A947" r:id="rId4" tooltip="Engineering Estimate Form" display="http://www.invoicingtemplate.com/engineering-estimate-template.html" xr:uid="{00000000-0004-0000-0000-000003000000}"/>
    <hyperlink ref="AJJ1" r:id="rId5" tooltip="Engineering Estimate Template" display="http://www.invoicingtemplate.com/engineering-estimate-template.html" xr:uid="{00000000-0004-0000-0000-000004000000}"/>
    <hyperlink ref="A910" r:id="rId6" tooltip="Engineering Estimate Form" display="http://www.invoicingtemplate.com/engineering-estimate-template.html" xr:uid="{00000000-0004-0000-0000-000005000000}"/>
    <hyperlink ref="AJH1" r:id="rId7" tooltip="Engineering Estimate Template" display="http://www.invoicingtemplate.com/engineering-estimate-template.html" xr:uid="{00000000-0004-0000-0000-000006000000}"/>
    <hyperlink ref="A933" r:id="rId8" tooltip="Engineering Estimate Form" display="http://www.invoicingtemplate.com/engineering-estimate-template.html" xr:uid="{00000000-0004-0000-0000-000007000000}"/>
    <hyperlink ref="AHW1" r:id="rId9" tooltip="Engineering Estimate Template" display="http://www.invoicingtemplate.com/engineering-estimate-template.html" xr:uid="{00000000-0004-0000-0000-000008000000}"/>
  </hyperlinks>
  <printOptions horizontalCentered="1" verticalCentered="1"/>
  <pageMargins left="0.31496062992126" right="0.31496062992126" top="0.31496062992126" bottom="0.31496062992126" header="0.31496062992126" footer="0.31496062992126"/>
  <pageSetup paperSize="9" orientation="portrait" horizontalDpi="300" verticalDpi="300" r:id="rId10"/>
  <headerFooter alignWithMargins="0"/>
  <drawing r:id="rId11"/>
  <legacyDrawing r:id="rId1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383" r:id="rId13" name="oknWidget_taxable1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20</xdr:row>
                    <xdr:rowOff>66675</xdr:rowOff>
                  </from>
                  <to>
                    <xdr:col>2</xdr:col>
                    <xdr:colOff>447675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4" r:id="rId14" name="oknWidget_taxable2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21</xdr:row>
                    <xdr:rowOff>76200</xdr:rowOff>
                  </from>
                  <to>
                    <xdr:col>2</xdr:col>
                    <xdr:colOff>447675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5" r:id="rId15" name="oknWidget_taxable3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22</xdr:row>
                    <xdr:rowOff>66675</xdr:rowOff>
                  </from>
                  <to>
                    <xdr:col>2</xdr:col>
                    <xdr:colOff>447675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6" r:id="rId16" name="oknWidget_taxable4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23</xdr:row>
                    <xdr:rowOff>76200</xdr:rowOff>
                  </from>
                  <to>
                    <xdr:col>2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7" r:id="rId17" name="oknWidget_taxable5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24</xdr:row>
                    <xdr:rowOff>66675</xdr:rowOff>
                  </from>
                  <to>
                    <xdr:col>2</xdr:col>
                    <xdr:colOff>447675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8" r:id="rId18" name="oknWidget_taxable6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25</xdr:row>
                    <xdr:rowOff>76200</xdr:rowOff>
                  </from>
                  <to>
                    <xdr:col>2</xdr:col>
                    <xdr:colOff>447675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9" r:id="rId19" name="oknWidget_taxable7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26</xdr:row>
                    <xdr:rowOff>66675</xdr:rowOff>
                  </from>
                  <to>
                    <xdr:col>2</xdr:col>
                    <xdr:colOff>447675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0" r:id="rId20" name="oknWidget_taxable8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27</xdr:row>
                    <xdr:rowOff>76200</xdr:rowOff>
                  </from>
                  <to>
                    <xdr:col>2</xdr:col>
                    <xdr:colOff>447675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1" r:id="rId21" name="oknWidget_taxable9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28</xdr:row>
                    <xdr:rowOff>66675</xdr:rowOff>
                  </from>
                  <to>
                    <xdr:col>2</xdr:col>
                    <xdr:colOff>447675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2" r:id="rId22" name="oknWidget_taxable10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29</xdr:row>
                    <xdr:rowOff>76200</xdr:rowOff>
                  </from>
                  <to>
                    <xdr:col>2</xdr:col>
                    <xdr:colOff>447675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3" r:id="rId23" name="oknWidget_taxable11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30</xdr:row>
                    <xdr:rowOff>66675</xdr:rowOff>
                  </from>
                  <to>
                    <xdr:col>2</xdr:col>
                    <xdr:colOff>447675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4" r:id="rId24" name="oknWidget_taxable12">
              <controlPr defaultSize="0" autoFill="0" autoLine="0" autoPict="0" altText="">
                <anchor moveWithCells="1">
                  <from>
                    <xdr:col>2</xdr:col>
                    <xdr:colOff>152400</xdr:colOff>
                    <xdr:row>31</xdr:row>
                    <xdr:rowOff>76200</xdr:rowOff>
                  </from>
                  <to>
                    <xdr:col>2</xdr:col>
                    <xdr:colOff>447675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227</vt:i4>
      </vt:variant>
    </vt:vector>
  </HeadingPairs>
  <TitlesOfParts>
    <vt:vector size="228" baseType="lpstr">
      <vt:lpstr>Invoice</vt:lpstr>
      <vt:lpstr>oknAdvance</vt:lpstr>
      <vt:lpstr>oknArch</vt:lpstr>
      <vt:lpstr>oknAreaLength_1</vt:lpstr>
      <vt:lpstr>oknAreaLength_10</vt:lpstr>
      <vt:lpstr>oknAreaLength_11</vt:lpstr>
      <vt:lpstr>oknAreaLength_12</vt:lpstr>
      <vt:lpstr>oknAreaLength_2</vt:lpstr>
      <vt:lpstr>oknAreaLength_3</vt:lpstr>
      <vt:lpstr>oknAreaLength_4</vt:lpstr>
      <vt:lpstr>oknAreaLength_5</vt:lpstr>
      <vt:lpstr>oknAreaLength_6</vt:lpstr>
      <vt:lpstr>oknAreaLength_7</vt:lpstr>
      <vt:lpstr>oknAreaLength_8</vt:lpstr>
      <vt:lpstr>oknAreaLength_9</vt:lpstr>
      <vt:lpstr>oknAreaTemp_1</vt:lpstr>
      <vt:lpstr>oknAreaTemp_10</vt:lpstr>
      <vt:lpstr>oknAreaTemp_2</vt:lpstr>
      <vt:lpstr>oknAreaTemp_3</vt:lpstr>
      <vt:lpstr>oknAreaTemp_4</vt:lpstr>
      <vt:lpstr>oknAreaTemp_5</vt:lpstr>
      <vt:lpstr>oknAreaTemp_6</vt:lpstr>
      <vt:lpstr>oknAreaTemp_7</vt:lpstr>
      <vt:lpstr>oknAreaTemp_8</vt:lpstr>
      <vt:lpstr>oknAreaTemp_9</vt:lpstr>
      <vt:lpstr>oknBalanceDue</vt:lpstr>
      <vt:lpstr>oknCompanyAddress</vt:lpstr>
      <vt:lpstr>oknCompanyCityStateZip</vt:lpstr>
      <vt:lpstr>oknCompanyContact</vt:lpstr>
      <vt:lpstr>oknCompanyName</vt:lpstr>
      <vt:lpstr>oknCost_1</vt:lpstr>
      <vt:lpstr>oknCost_10</vt:lpstr>
      <vt:lpstr>oknCost_11</vt:lpstr>
      <vt:lpstr>oknCost_12</vt:lpstr>
      <vt:lpstr>oknCost_2</vt:lpstr>
      <vt:lpstr>oknCost_3</vt:lpstr>
      <vt:lpstr>oknCost_4</vt:lpstr>
      <vt:lpstr>oknCost_5</vt:lpstr>
      <vt:lpstr>oknCost_6</vt:lpstr>
      <vt:lpstr>oknCost_7</vt:lpstr>
      <vt:lpstr>oknCost_8</vt:lpstr>
      <vt:lpstr>oknCost_9</vt:lpstr>
      <vt:lpstr>oknDatabaseName</vt:lpstr>
      <vt:lpstr>oknDate2</vt:lpstr>
      <vt:lpstr>oknDiscount</vt:lpstr>
      <vt:lpstr>oknDueDate</vt:lpstr>
      <vt:lpstr>oknInstalledBy</vt:lpstr>
      <vt:lpstr>oknInvoiceDate</vt:lpstr>
      <vt:lpstr>oknInvoiceID</vt:lpstr>
      <vt:lpstr>oknItemD_1</vt:lpstr>
      <vt:lpstr>oknItemD_10</vt:lpstr>
      <vt:lpstr>oknItemD_11</vt:lpstr>
      <vt:lpstr>oknItemD_12</vt:lpstr>
      <vt:lpstr>oknItemD_2</vt:lpstr>
      <vt:lpstr>oknItemD_3</vt:lpstr>
      <vt:lpstr>oknItemD_4</vt:lpstr>
      <vt:lpstr>oknItemD_5</vt:lpstr>
      <vt:lpstr>oknItemD_6</vt:lpstr>
      <vt:lpstr>oknItemD_7</vt:lpstr>
      <vt:lpstr>oknItemD_8</vt:lpstr>
      <vt:lpstr>oknItemD_9</vt:lpstr>
      <vt:lpstr>oknItemW_1</vt:lpstr>
      <vt:lpstr>oknItemW_10</vt:lpstr>
      <vt:lpstr>oknItemW_11</vt:lpstr>
      <vt:lpstr>oknItemW_12</vt:lpstr>
      <vt:lpstr>oknItemW_2</vt:lpstr>
      <vt:lpstr>oknItemW_3</vt:lpstr>
      <vt:lpstr>oknItemW_4</vt:lpstr>
      <vt:lpstr>oknItemW_5</vt:lpstr>
      <vt:lpstr>oknItemW_6</vt:lpstr>
      <vt:lpstr>oknItemW_7</vt:lpstr>
      <vt:lpstr>oknItemW_8</vt:lpstr>
      <vt:lpstr>oknItemW_9</vt:lpstr>
      <vt:lpstr>oknItemWDType_1</vt:lpstr>
      <vt:lpstr>oknItemWDType_10</vt:lpstr>
      <vt:lpstr>oknItemWDType_2</vt:lpstr>
      <vt:lpstr>oknItemWDType_3</vt:lpstr>
      <vt:lpstr>oknItemWDType_4</vt:lpstr>
      <vt:lpstr>oknItemWDType_5</vt:lpstr>
      <vt:lpstr>oknItemWDType_6</vt:lpstr>
      <vt:lpstr>oknItemWDType_7</vt:lpstr>
      <vt:lpstr>oknItemWDType_8</vt:lpstr>
      <vt:lpstr>oknItemWDType_9</vt:lpstr>
      <vt:lpstr>oknLabour</vt:lpstr>
      <vt:lpstr>oknLinetotal_1</vt:lpstr>
      <vt:lpstr>oknLinetotal_10</vt:lpstr>
      <vt:lpstr>oknLinetotal_11</vt:lpstr>
      <vt:lpstr>oknLinetotal_12</vt:lpstr>
      <vt:lpstr>oknLinetotal_2</vt:lpstr>
      <vt:lpstr>oknLinetotal_3</vt:lpstr>
      <vt:lpstr>oknLinetotal_4</vt:lpstr>
      <vt:lpstr>oknLinetotal_5</vt:lpstr>
      <vt:lpstr>oknLinetotal_6</vt:lpstr>
      <vt:lpstr>oknLinetotal_7</vt:lpstr>
      <vt:lpstr>oknLinetotal_8</vt:lpstr>
      <vt:lpstr>oknLinetotal_9</vt:lpstr>
      <vt:lpstr>oknLocation_1</vt:lpstr>
      <vt:lpstr>oknLocation_10</vt:lpstr>
      <vt:lpstr>oknLocation_11</vt:lpstr>
      <vt:lpstr>oknLocation_12</vt:lpstr>
      <vt:lpstr>oknLocation_2</vt:lpstr>
      <vt:lpstr>oknLocation_3</vt:lpstr>
      <vt:lpstr>oknLocation_4</vt:lpstr>
      <vt:lpstr>oknLocation_5</vt:lpstr>
      <vt:lpstr>oknLocation_6</vt:lpstr>
      <vt:lpstr>oknLocation_7</vt:lpstr>
      <vt:lpstr>oknLocation_8</vt:lpstr>
      <vt:lpstr>oknLocation_9</vt:lpstr>
      <vt:lpstr>oknMeasurementsBy</vt:lpstr>
      <vt:lpstr>oknOrderID</vt:lpstr>
      <vt:lpstr>oknPayments</vt:lpstr>
      <vt:lpstr>oknPrice_1</vt:lpstr>
      <vt:lpstr>oknPrice_10</vt:lpstr>
      <vt:lpstr>oknPrice_11</vt:lpstr>
      <vt:lpstr>oknPrice_12</vt:lpstr>
      <vt:lpstr>oknPrice_2</vt:lpstr>
      <vt:lpstr>oknPrice_3</vt:lpstr>
      <vt:lpstr>oknPrice_4</vt:lpstr>
      <vt:lpstr>oknPrice_5</vt:lpstr>
      <vt:lpstr>oknPrice_6</vt:lpstr>
      <vt:lpstr>oknPrice_7</vt:lpstr>
      <vt:lpstr>oknPrice_8</vt:lpstr>
      <vt:lpstr>oknPrice_9</vt:lpstr>
      <vt:lpstr>oknProductID_1</vt:lpstr>
      <vt:lpstr>oknProductID_10</vt:lpstr>
      <vt:lpstr>oknProductID_11</vt:lpstr>
      <vt:lpstr>oknProductID_12</vt:lpstr>
      <vt:lpstr>oknProductID_2</vt:lpstr>
      <vt:lpstr>oknProductID_3</vt:lpstr>
      <vt:lpstr>oknProductID_4</vt:lpstr>
      <vt:lpstr>oknProductID_5</vt:lpstr>
      <vt:lpstr>oknProductID_6</vt:lpstr>
      <vt:lpstr>oknProductID_7</vt:lpstr>
      <vt:lpstr>oknProductID_8</vt:lpstr>
      <vt:lpstr>oknProductID_9</vt:lpstr>
      <vt:lpstr>oknProductName_1</vt:lpstr>
      <vt:lpstr>oknProductName_10</vt:lpstr>
      <vt:lpstr>oknProductName_11</vt:lpstr>
      <vt:lpstr>oknProductName_12</vt:lpstr>
      <vt:lpstr>oknProductName_2</vt:lpstr>
      <vt:lpstr>oknProductName_3</vt:lpstr>
      <vt:lpstr>oknProductName_4</vt:lpstr>
      <vt:lpstr>oknProductName_5</vt:lpstr>
      <vt:lpstr>oknProductName_6</vt:lpstr>
      <vt:lpstr>oknProductName_7</vt:lpstr>
      <vt:lpstr>oknProductName_8</vt:lpstr>
      <vt:lpstr>oknProductName_9</vt:lpstr>
      <vt:lpstr>oknQuantity_1</vt:lpstr>
      <vt:lpstr>oknQuantity_10</vt:lpstr>
      <vt:lpstr>oknQuantity_11</vt:lpstr>
      <vt:lpstr>oknQuantity_12</vt:lpstr>
      <vt:lpstr>oknQuantity_2</vt:lpstr>
      <vt:lpstr>oknQuantity_3</vt:lpstr>
      <vt:lpstr>oknQuantity_4</vt:lpstr>
      <vt:lpstr>oknQuantity_5</vt:lpstr>
      <vt:lpstr>oknQuantity_6</vt:lpstr>
      <vt:lpstr>oknQuantity_7</vt:lpstr>
      <vt:lpstr>oknQuantity_8</vt:lpstr>
      <vt:lpstr>oknQuantity_9</vt:lpstr>
      <vt:lpstr>oknRefNo</vt:lpstr>
      <vt:lpstr>oknSalesRepName</vt:lpstr>
      <vt:lpstr>oknShade_1</vt:lpstr>
      <vt:lpstr>oknShade_10</vt:lpstr>
      <vt:lpstr>oknShade_11</vt:lpstr>
      <vt:lpstr>oknShade_12</vt:lpstr>
      <vt:lpstr>oknShade_2</vt:lpstr>
      <vt:lpstr>oknShade_3</vt:lpstr>
      <vt:lpstr>oknShade_4</vt:lpstr>
      <vt:lpstr>oknShade_5</vt:lpstr>
      <vt:lpstr>oknShade_6</vt:lpstr>
      <vt:lpstr>oknShade_7</vt:lpstr>
      <vt:lpstr>oknShade_8</vt:lpstr>
      <vt:lpstr>oknShade_9</vt:lpstr>
      <vt:lpstr>oknShipAddress</vt:lpstr>
      <vt:lpstr>oknShipCityStateZip</vt:lpstr>
      <vt:lpstr>oknShipContact</vt:lpstr>
      <vt:lpstr>oknShipCountry</vt:lpstr>
      <vt:lpstr>oknShipName</vt:lpstr>
      <vt:lpstr>oknShippingCost</vt:lpstr>
      <vt:lpstr>oknStatus</vt:lpstr>
      <vt:lpstr>oknSubtotal</vt:lpstr>
      <vt:lpstr>oknTax1</vt:lpstr>
      <vt:lpstr>oknTax1Name</vt:lpstr>
      <vt:lpstr>oknTax1Rate</vt:lpstr>
      <vt:lpstr>oknTax1RateDefault</vt:lpstr>
      <vt:lpstr>oknTax2</vt:lpstr>
      <vt:lpstr>oknTax2IsAppliedToTax1</vt:lpstr>
      <vt:lpstr>oknTax2Name</vt:lpstr>
      <vt:lpstr>oknTax2Rate</vt:lpstr>
      <vt:lpstr>oknTax2RateDefault</vt:lpstr>
      <vt:lpstr>oknTaxable_1</vt:lpstr>
      <vt:lpstr>oknTaxable_10</vt:lpstr>
      <vt:lpstr>oknTaxable_11</vt:lpstr>
      <vt:lpstr>oknTaxable_12</vt:lpstr>
      <vt:lpstr>oknTaxable_2</vt:lpstr>
      <vt:lpstr>oknTaxable_3</vt:lpstr>
      <vt:lpstr>oknTaxable_4</vt:lpstr>
      <vt:lpstr>oknTaxable_5</vt:lpstr>
      <vt:lpstr>oknTaxable_6</vt:lpstr>
      <vt:lpstr>oknTaxable_7</vt:lpstr>
      <vt:lpstr>oknTaxable_8</vt:lpstr>
      <vt:lpstr>oknTaxable_9</vt:lpstr>
      <vt:lpstr>oknTaxTotalIncludingShippingCost</vt:lpstr>
      <vt:lpstr>oknTaxType</vt:lpstr>
      <vt:lpstr>oknTotal</vt:lpstr>
      <vt:lpstr>oknTotal1</vt:lpstr>
      <vt:lpstr>oknUnit_1</vt:lpstr>
      <vt:lpstr>oknUnit_10</vt:lpstr>
      <vt:lpstr>oknUnit_11</vt:lpstr>
      <vt:lpstr>oknUnit_12</vt:lpstr>
      <vt:lpstr>oknUnit_2</vt:lpstr>
      <vt:lpstr>oknUnit_3</vt:lpstr>
      <vt:lpstr>oknUnit_4</vt:lpstr>
      <vt:lpstr>oknUnit_5</vt:lpstr>
      <vt:lpstr>oknUnit_6</vt:lpstr>
      <vt:lpstr>oknUnit_7</vt:lpstr>
      <vt:lpstr>oknUnit_8</vt:lpstr>
      <vt:lpstr>oknUnit_9</vt:lpstr>
      <vt:lpstr>oknWDType</vt:lpstr>
      <vt:lpstr>oknWhoAddress</vt:lpstr>
      <vt:lpstr>oknWhoCityStateZip</vt:lpstr>
      <vt:lpstr>oknWhoCountry</vt:lpstr>
      <vt:lpstr>oknWhoID</vt:lpstr>
      <vt:lpstr>oknWhoName</vt:lpstr>
      <vt:lpstr>oknWhoPhone</vt:lpstr>
      <vt:lpstr>oknWorkCategory</vt:lpstr>
      <vt:lpstr>Invoice!Print_Area</vt:lpstr>
      <vt:lpstr>Invoice!Print_Titles</vt:lpstr>
    </vt:vector>
  </TitlesOfParts>
  <Manager>https://www.invoicingtemplate.com/software.html</Manager>
  <Company>Uniform Software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Engineering Estimate Template</dc:title>
  <dc:subject>"Engineering Estimate Template" summary: Looking for engineering estimate and invoice template for your service business? This is just another sample form in Microsoft Excel spreadsheet form that you can download for free.</dc:subject>
  <dc:creator>https://www.invoicingtemplate.com/</dc:creator>
  <cp:keywords/>
  <dc:description>https://www.invoicingtemplate.com/engineering-estimate-template.html</dc:description>
  <cp:lastModifiedBy>james</cp:lastModifiedBy>
  <cp:lastPrinted>2017-03-21T08:13:55Z</cp:lastPrinted>
  <dcterms:created xsi:type="dcterms:W3CDTF">2000-07-27T22:24:14Z</dcterms:created>
  <dcterms:modified xsi:type="dcterms:W3CDTF">2020-04-28T02:56:50Z</dcterms:modified>
  <cp:category>Engineering Estimate Template, Engineering Estimate Form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A tag">
    <vt:lpwstr>65, Cincinnati, Ohio, 298800, 296943, 6999625372546246240?+0.63%, 77.4 sq mi, 200.5 km2, 3,860/sq mi, 1,490/km2, 39°08′25″N 84°30′21″W? / ?39.1402°N 84.5058°W? / 39.1402; -84.5058? (Cincinnati)</vt:lpwstr>
  </property>
</Properties>
</file>