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ugene\Downloads\"/>
    </mc:Choice>
  </mc:AlternateContent>
  <bookViews>
    <workbookView xWindow="0" yWindow="0" windowWidth="23016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3" i="1"/>
  <c r="N2" i="1"/>
  <c r="C3" i="1"/>
  <c r="C4" i="1" s="1"/>
  <c r="C5" i="1" s="1"/>
  <c r="C6" i="1" s="1"/>
  <c r="C7" i="1" s="1"/>
  <c r="C8" i="1" s="1"/>
  <c r="C9" i="1" s="1"/>
  <c r="C10" i="1" s="1"/>
  <c r="D3" i="1"/>
  <c r="D4" i="1"/>
  <c r="D5" i="1"/>
  <c r="D6" i="1"/>
  <c r="D7" i="1"/>
  <c r="D8" i="1"/>
  <c r="D9" i="1"/>
  <c r="D10" i="1"/>
  <c r="D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<sst xmlns="http://schemas.openxmlformats.org/spreadsheetml/2006/main" count="14" uniqueCount="9">
  <si>
    <t>Year</t>
    <phoneticPr fontId="1" type="noConversion"/>
  </si>
  <si>
    <t>Rate</t>
    <phoneticPr fontId="1" type="noConversion"/>
  </si>
  <si>
    <t>DF</t>
    <phoneticPr fontId="1" type="noConversion"/>
  </si>
  <si>
    <t>Spot rate</t>
    <phoneticPr fontId="1" type="noConversion"/>
  </si>
  <si>
    <t>Mid</t>
  </si>
  <si>
    <t>Years</t>
  </si>
  <si>
    <t>Swap Rate</t>
  </si>
  <si>
    <t>Increment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</si>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</sst>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Sheet1!$L$2:$L$60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cat>
          <c:val>
            <c:numRef>
              <c:f>Sheet1!$O$2:$O$60</c:f>
              <c:numCache>
                <c:formatCode>General</c:formatCode>
                <c:ptCount val="59"/>
                <c:pt idx="0">
                  <c:v>7.9541827442177748E-3</c:v>
                </c:pt>
                <c:pt idx="1">
                  <c:v>1.0068618168030063E-2</c:v>
                </c:pt>
                <c:pt idx="2">
                  <c:v>7.1138701440078833E-3</c:v>
                </c:pt>
                <c:pt idx="3">
                  <c:v>5.5740396393741953E-3</c:v>
                </c:pt>
                <c:pt idx="4">
                  <c:v>4.5467485046439826E-3</c:v>
                </c:pt>
                <c:pt idx="5">
                  <c:v>3.8744025691763717E-3</c:v>
                </c:pt>
                <c:pt idx="6">
                  <c:v>3.369925403982954E-3</c:v>
                </c:pt>
                <c:pt idx="7">
                  <c:v>3.001959016564193E-3</c:v>
                </c:pt>
                <c:pt idx="8">
                  <c:v>2.7074870296104336E-3</c:v>
                </c:pt>
                <c:pt idx="9">
                  <c:v>2.4774370433515713E-3</c:v>
                </c:pt>
                <c:pt idx="10">
                  <c:v>2.2856803103561418E-3</c:v>
                </c:pt>
                <c:pt idx="11">
                  <c:v>2.1264972482200051E-3</c:v>
                </c:pt>
                <c:pt idx="12">
                  <c:v>1.9900435376576375E-3</c:v>
                </c:pt>
                <c:pt idx="13">
                  <c:v>1.8751029612902315E-3</c:v>
                </c:pt>
                <c:pt idx="14">
                  <c:v>1.774511519819999E-3</c:v>
                </c:pt>
                <c:pt idx="15">
                  <c:v>1.6869257285780925E-3</c:v>
                </c:pt>
                <c:pt idx="16">
                  <c:v>1.6090647983051376E-3</c:v>
                </c:pt>
                <c:pt idx="17">
                  <c:v>1.5399231322685836E-3</c:v>
                </c:pt>
                <c:pt idx="18">
                  <c:v>1.4776918899510605E-3</c:v>
                </c:pt>
                <c:pt idx="19">
                  <c:v>1.4176029703021342E-3</c:v>
                </c:pt>
                <c:pt idx="20">
                  <c:v>1.3630038639358411E-3</c:v>
                </c:pt>
                <c:pt idx="21">
                  <c:v>1.3131525948479883E-3</c:v>
                </c:pt>
                <c:pt idx="22">
                  <c:v>1.2674557111997942E-3</c:v>
                </c:pt>
                <c:pt idx="23">
                  <c:v>1.2254145599981392E-3</c:v>
                </c:pt>
                <c:pt idx="24">
                  <c:v>1.186607223958358E-3</c:v>
                </c:pt>
                <c:pt idx="25">
                  <c:v>1.1506743066362901E-3</c:v>
                </c:pt>
                <c:pt idx="26">
                  <c:v>1.1173077654862418E-3</c:v>
                </c:pt>
                <c:pt idx="27">
                  <c:v>1.0862420558193087E-3</c:v>
                </c:pt>
                <c:pt idx="28">
                  <c:v>1.0572470463396932E-3</c:v>
                </c:pt>
                <c:pt idx="29">
                  <c:v>1.0269844627655011E-3</c:v>
                </c:pt>
                <c:pt idx="30">
                  <c:v>9.9863758339191477E-4</c:v>
                </c:pt>
                <c:pt idx="31">
                  <c:v>9.7200865796542857E-4</c:v>
                </c:pt>
                <c:pt idx="32">
                  <c:v>9.4694625297631063E-4</c:v>
                </c:pt>
                <c:pt idx="33">
                  <c:v>9.2331606690709833E-4</c:v>
                </c:pt>
                <c:pt idx="34">
                  <c:v>9.0099872492555022E-4</c:v>
                </c:pt>
                <c:pt idx="35">
                  <c:v>8.7988776002578817E-4</c:v>
                </c:pt>
                <c:pt idx="36">
                  <c:v>8.5988791432800582E-4</c:v>
                </c:pt>
                <c:pt idx="37">
                  <c:v>8.4091370175043423E-4</c:v>
                </c:pt>
                <c:pt idx="38">
                  <c:v>8.2288818632036964E-4</c:v>
                </c:pt>
                <c:pt idx="39">
                  <c:v>8.0574193930083027E-4</c:v>
                </c:pt>
                <c:pt idx="40">
                  <c:v>7.8941214532068926E-4</c:v>
                </c:pt>
                <c:pt idx="41">
                  <c:v>7.7384183325390765E-4</c:v>
                </c:pt>
                <c:pt idx="42">
                  <c:v>7.5897921199397089E-4</c:v>
                </c:pt>
                <c:pt idx="43">
                  <c:v>7.4477709480857968E-4</c:v>
                </c:pt>
                <c:pt idx="44">
                  <c:v>7.3119239878405295E-4</c:v>
                </c:pt>
                <c:pt idx="45">
                  <c:v>7.1818570818749095E-4</c:v>
                </c:pt>
                <c:pt idx="46">
                  <c:v>7.0572089240972247E-4</c:v>
                </c:pt>
                <c:pt idx="47">
                  <c:v>6.9376477070326459E-4</c:v>
                </c:pt>
                <c:pt idx="48">
                  <c:v>6.6602068574406204E-4</c:v>
                </c:pt>
                <c:pt idx="49">
                  <c:v>6.5326699038292801E-4</c:v>
                </c:pt>
                <c:pt idx="50">
                  <c:v>6.4089040610904036E-4</c:v>
                </c:pt>
                <c:pt idx="51">
                  <c:v>6.2898186140447621E-4</c:v>
                </c:pt>
                <c:pt idx="52">
                  <c:v>6.1751443242830106E-4</c:v>
                </c:pt>
                <c:pt idx="53">
                  <c:v>6.064640622405193E-4</c:v>
                </c:pt>
                <c:pt idx="54">
                  <c:v>5.9580840507234001E-4</c:v>
                </c:pt>
                <c:pt idx="55">
                  <c:v>5.8552668356526283E-4</c:v>
                </c:pt>
                <c:pt idx="56">
                  <c:v>5.7559955348418512E-4</c:v>
                </c:pt>
                <c:pt idx="57">
                  <c:v>5.6600898225100948E-4</c:v>
                </c:pt>
                <c:pt idx="58">
                  <c:v>5.5673813962187069E-4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C-47BC-A0CE-C7C0C27A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18656"/>
        <c:axId val="460116688"/>
      </c:lineChart>
      <c:catAx>
        <c:axId val="4601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16688"/>
        <c:crosses val="autoZero"/>
        <c:auto val="1"/>
        <c:lblAlgn val="ctr"/>
        <c:lblOffset val="100"/>
        <c:noMultiLvlLbl val="0"/>
      </c:catAx>
      <c:valAx>
        <c:axId val="4601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87630</xdr:rowOff>
    </xdr:from>
    <xdr:to>
      <xdr:col>9</xdr:col>
      <xdr:colOff>577850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K6" sqref="K6"/>
    </sheetView>
  </sheetViews>
  <sheetFormatPr defaultRowHeight="14.4"/>
  <cols>
    <col min="1" max="3" width="8.88671875" style="1"/>
    <col min="4" max="4" width="9.5546875" style="1" bestFit="1" customWidth="1"/>
    <col min="5" max="5" width="8.88671875" style="1"/>
    <col min="6" max="6" width="9.33203125" style="1" bestFit="1" customWidth="1"/>
    <col min="7" max="7" width="9.5546875" style="1" bestFit="1" customWidth="1"/>
    <col min="8" max="8" width="12.77734375" style="1" customWidth="1"/>
    <col min="9" max="16384" width="8.88671875" style="1"/>
  </cols>
  <sheetData>
    <row r="1" spans="1:15">
      <c r="A1" s="1" t="s">
        <v>5</v>
      </c>
      <c r="B1" s="1" t="s">
        <v>4</v>
      </c>
      <c r="C1" s="1" t="s">
        <v>5</v>
      </c>
      <c r="D1" s="1" t="s">
        <v>6</v>
      </c>
      <c r="F1" s="1" t="s">
        <v>7</v>
      </c>
      <c r="G1" s="1" t="s">
        <v>6</v>
      </c>
      <c r="H1" s="1" t="s">
        <v>6</v>
      </c>
      <c r="I1" s="1" t="s">
        <v>6</v>
      </c>
      <c r="J1" s="1" t="s">
        <v>6</v>
      </c>
      <c r="L1" s="2" t="s">
        <v>0</v>
      </c>
      <c r="M1" s="2" t="s">
        <v>1</v>
      </c>
      <c r="N1" s="2" t="s">
        <v>2</v>
      </c>
      <c r="O1" s="2" t="s">
        <v>3</v>
      </c>
    </row>
    <row r="2" spans="1:15">
      <c r="A2" s="1">
        <v>1</v>
      </c>
      <c r="B2" s="1">
        <v>1.5940000000000001</v>
      </c>
      <c r="C2" s="1">
        <v>1.5</v>
      </c>
      <c r="D2" s="1">
        <f>B2-(B2-B3)/2</f>
        <v>1.5125000000000002</v>
      </c>
      <c r="F2" s="1">
        <v>1</v>
      </c>
      <c r="G2" s="1">
        <f t="shared" ref="G2:G10" si="0">$B$11-($B$11-$B$12)*F2/10</f>
        <v>1.4990000000000001</v>
      </c>
      <c r="H2" s="1">
        <f t="shared" ref="H2:H10" si="1">$B$12-($B$12-$B$13)*F2/10</f>
        <v>1.6041000000000001</v>
      </c>
      <c r="I2" s="1">
        <f t="shared" ref="I2:I10" si="2">$B$13-($B$12-$B$13)*F2/10</f>
        <v>1.6651</v>
      </c>
      <c r="J2" s="1">
        <f t="shared" ref="J2:J10" si="3">$B$14-($B$14-$B$15)*F2/10</f>
        <v>1.6795</v>
      </c>
      <c r="L2" s="2">
        <v>1</v>
      </c>
      <c r="M2" s="2">
        <v>1.5940000000000001</v>
      </c>
      <c r="N2" s="2">
        <f>$G$14/($G$14+M2/2)</f>
        <v>0.99209301864142785</v>
      </c>
      <c r="O2" s="2">
        <f>2*(POWER((1/N2),1/(2*L2))-1)</f>
        <v>7.9541827442177748E-3</v>
      </c>
    </row>
    <row r="3" spans="1:15">
      <c r="A3" s="1">
        <v>2</v>
      </c>
      <c r="B3" s="1">
        <v>1.431</v>
      </c>
      <c r="C3" s="1">
        <f>C2+1</f>
        <v>2.5</v>
      </c>
      <c r="D3" s="1">
        <f t="shared" ref="D3:D9" si="4">B3-(B3-B4)/2</f>
        <v>1.4015</v>
      </c>
      <c r="F3" s="1">
        <v>2</v>
      </c>
      <c r="G3" s="1">
        <f t="shared" si="0"/>
        <v>1.51</v>
      </c>
      <c r="H3" s="1">
        <f t="shared" si="1"/>
        <v>1.6102000000000001</v>
      </c>
      <c r="I3" s="1">
        <f t="shared" si="2"/>
        <v>1.6712</v>
      </c>
      <c r="J3" s="1">
        <f t="shared" si="3"/>
        <v>1.68</v>
      </c>
      <c r="L3" s="2">
        <v>1.5</v>
      </c>
      <c r="M3" s="2">
        <v>1.5125000000000002</v>
      </c>
      <c r="N3" s="2">
        <f>($G$14-(M3*N2/2))/(100+M3/2)</f>
        <v>0.98504787201441535</v>
      </c>
      <c r="O3" s="2">
        <f t="shared" ref="O3:O60" si="5">2*(POWER((1/N3),1/(2*L3))-1)</f>
        <v>1.0068618168030063E-2</v>
      </c>
    </row>
    <row r="4" spans="1:15">
      <c r="A4" s="1">
        <v>3</v>
      </c>
      <c r="B4" s="1">
        <v>1.3720000000000001</v>
      </c>
      <c r="C4" s="1">
        <f t="shared" ref="C4:C10" si="6">C3+1</f>
        <v>3.5</v>
      </c>
      <c r="D4" s="1">
        <f t="shared" si="4"/>
        <v>1.3640000000000001</v>
      </c>
      <c r="F4" s="1">
        <v>3</v>
      </c>
      <c r="G4" s="1">
        <f t="shared" si="0"/>
        <v>1.5209999999999999</v>
      </c>
      <c r="H4" s="1">
        <f t="shared" si="1"/>
        <v>1.6163000000000001</v>
      </c>
      <c r="I4" s="1">
        <f t="shared" si="2"/>
        <v>1.6773</v>
      </c>
      <c r="J4" s="1">
        <f t="shared" si="3"/>
        <v>1.6805000000000001</v>
      </c>
      <c r="L4" s="2">
        <v>2</v>
      </c>
      <c r="M4" s="2">
        <v>1.431</v>
      </c>
      <c r="N4" s="2">
        <f t="shared" ref="N4:N60" si="7">($G$14-(M4*N3/2))/(100+M4/2)</f>
        <v>0.98589788312199889</v>
      </c>
      <c r="O4" s="2">
        <f t="shared" si="5"/>
        <v>7.1138701440078833E-3</v>
      </c>
    </row>
    <row r="5" spans="1:15">
      <c r="A5" s="1">
        <v>4</v>
      </c>
      <c r="B5" s="1">
        <v>1.3560000000000001</v>
      </c>
      <c r="C5" s="1">
        <f t="shared" si="6"/>
        <v>4.5</v>
      </c>
      <c r="D5" s="1">
        <f t="shared" si="4"/>
        <v>1.359</v>
      </c>
      <c r="F5" s="1">
        <v>4</v>
      </c>
      <c r="G5" s="1">
        <f t="shared" si="0"/>
        <v>1.532</v>
      </c>
      <c r="H5" s="1">
        <f t="shared" si="1"/>
        <v>1.6224000000000001</v>
      </c>
      <c r="I5" s="1">
        <f t="shared" si="2"/>
        <v>1.6834</v>
      </c>
      <c r="J5" s="1">
        <f t="shared" si="3"/>
        <v>1.681</v>
      </c>
      <c r="L5" s="2">
        <v>2.5</v>
      </c>
      <c r="M5" s="2">
        <v>1.4015</v>
      </c>
      <c r="N5" s="2">
        <f t="shared" si="7"/>
        <v>0.98618065961179291</v>
      </c>
      <c r="O5" s="2">
        <f t="shared" si="5"/>
        <v>5.5740396393741953E-3</v>
      </c>
    </row>
    <row r="6" spans="1:15">
      <c r="A6" s="1">
        <v>5</v>
      </c>
      <c r="B6" s="1">
        <v>1.3620000000000001</v>
      </c>
      <c r="C6" s="1">
        <f t="shared" si="6"/>
        <v>5.5</v>
      </c>
      <c r="D6" s="1">
        <f t="shared" si="4"/>
        <v>1.371</v>
      </c>
      <c r="F6" s="1">
        <v>5</v>
      </c>
      <c r="G6" s="1">
        <f t="shared" si="0"/>
        <v>1.5430000000000001</v>
      </c>
      <c r="H6" s="1">
        <f t="shared" si="1"/>
        <v>1.6285000000000001</v>
      </c>
      <c r="I6" s="1">
        <f t="shared" si="2"/>
        <v>1.6895</v>
      </c>
      <c r="J6" s="1">
        <f t="shared" si="3"/>
        <v>1.6815</v>
      </c>
      <c r="L6" s="2">
        <v>3</v>
      </c>
      <c r="M6" s="2">
        <v>1.3720000000000001</v>
      </c>
      <c r="N6" s="2">
        <f t="shared" si="7"/>
        <v>0.98646763271464055</v>
      </c>
      <c r="O6" s="2">
        <f t="shared" si="5"/>
        <v>4.5467485046439826E-3</v>
      </c>
    </row>
    <row r="7" spans="1:15">
      <c r="A7" s="1">
        <v>6</v>
      </c>
      <c r="B7" s="1">
        <v>1.38</v>
      </c>
      <c r="C7" s="1">
        <f t="shared" si="6"/>
        <v>6.5</v>
      </c>
      <c r="D7" s="1">
        <f t="shared" si="4"/>
        <v>1.391</v>
      </c>
      <c r="F7" s="1">
        <v>6</v>
      </c>
      <c r="G7" s="1">
        <f t="shared" si="0"/>
        <v>1.554</v>
      </c>
      <c r="H7" s="1">
        <f t="shared" si="1"/>
        <v>1.6346000000000001</v>
      </c>
      <c r="I7" s="1">
        <f t="shared" si="2"/>
        <v>1.6956</v>
      </c>
      <c r="J7" s="1">
        <f t="shared" si="3"/>
        <v>1.6819999999999999</v>
      </c>
      <c r="L7" s="2">
        <v>3.5</v>
      </c>
      <c r="M7" s="2">
        <v>1.3640000000000001</v>
      </c>
      <c r="N7" s="2">
        <f t="shared" si="7"/>
        <v>0.98654406025395414</v>
      </c>
      <c r="O7" s="2">
        <f t="shared" si="5"/>
        <v>3.8744025691763717E-3</v>
      </c>
    </row>
    <row r="8" spans="1:15">
      <c r="A8" s="1">
        <v>7</v>
      </c>
      <c r="B8" s="1">
        <v>1.4019999999999999</v>
      </c>
      <c r="C8" s="1">
        <f t="shared" si="6"/>
        <v>7.5</v>
      </c>
      <c r="D8" s="1">
        <f t="shared" si="4"/>
        <v>1.4155</v>
      </c>
      <c r="F8" s="1">
        <v>7</v>
      </c>
      <c r="G8" s="1">
        <f t="shared" si="0"/>
        <v>1.5649999999999999</v>
      </c>
      <c r="H8" s="1">
        <f t="shared" si="1"/>
        <v>1.6407</v>
      </c>
      <c r="I8" s="1">
        <f t="shared" si="2"/>
        <v>1.7017</v>
      </c>
      <c r="J8" s="1">
        <f t="shared" si="3"/>
        <v>1.6824999999999999</v>
      </c>
      <c r="L8" s="2">
        <v>4</v>
      </c>
      <c r="M8" s="2">
        <v>1.3560000000000001</v>
      </c>
      <c r="N8" s="2">
        <f t="shared" si="7"/>
        <v>0.98662193455519398</v>
      </c>
      <c r="O8" s="2">
        <f t="shared" si="5"/>
        <v>3.369925403982954E-3</v>
      </c>
    </row>
    <row r="9" spans="1:15">
      <c r="A9" s="1">
        <v>8</v>
      </c>
      <c r="B9" s="1">
        <v>1.429</v>
      </c>
      <c r="C9" s="1">
        <f t="shared" si="6"/>
        <v>8.5</v>
      </c>
      <c r="D9" s="1">
        <f t="shared" si="4"/>
        <v>1.4435</v>
      </c>
      <c r="F9" s="1">
        <v>8</v>
      </c>
      <c r="G9" s="1">
        <f t="shared" si="0"/>
        <v>1.5760000000000001</v>
      </c>
      <c r="H9" s="1">
        <f t="shared" si="1"/>
        <v>1.6468</v>
      </c>
      <c r="I9" s="1">
        <f t="shared" si="2"/>
        <v>1.7078</v>
      </c>
      <c r="J9" s="1">
        <f t="shared" si="3"/>
        <v>1.6830000000000001</v>
      </c>
      <c r="L9" s="2">
        <v>4.5</v>
      </c>
      <c r="M9" s="2">
        <v>1.359</v>
      </c>
      <c r="N9" s="2">
        <f t="shared" si="7"/>
        <v>0.98659201123833296</v>
      </c>
      <c r="O9" s="2">
        <f t="shared" si="5"/>
        <v>3.001959016564193E-3</v>
      </c>
    </row>
    <row r="10" spans="1:15">
      <c r="A10" s="1">
        <v>9</v>
      </c>
      <c r="B10" s="1">
        <v>1.458</v>
      </c>
      <c r="C10" s="1">
        <f t="shared" si="6"/>
        <v>9.5</v>
      </c>
      <c r="D10" s="1">
        <f>B10-(B10-B11)/2</f>
        <v>1.4729999999999999</v>
      </c>
      <c r="F10" s="1">
        <v>9</v>
      </c>
      <c r="G10" s="1">
        <f t="shared" si="0"/>
        <v>1.5870000000000002</v>
      </c>
      <c r="H10" s="1">
        <f t="shared" si="1"/>
        <v>1.6529</v>
      </c>
      <c r="I10" s="1">
        <f t="shared" si="2"/>
        <v>1.7139</v>
      </c>
      <c r="J10" s="1">
        <f t="shared" si="3"/>
        <v>1.6835</v>
      </c>
      <c r="L10" s="2">
        <v>5</v>
      </c>
      <c r="M10" s="2">
        <v>1.3620000000000001</v>
      </c>
      <c r="N10" s="2">
        <f t="shared" si="7"/>
        <v>0.98656281562903336</v>
      </c>
      <c r="O10" s="2">
        <f t="shared" si="5"/>
        <v>2.7074870296104336E-3</v>
      </c>
    </row>
    <row r="11" spans="1:15">
      <c r="A11" s="1">
        <v>10</v>
      </c>
      <c r="B11" s="1">
        <v>1.488</v>
      </c>
      <c r="L11" s="2">
        <v>5.5</v>
      </c>
      <c r="M11" s="2">
        <v>1.371</v>
      </c>
      <c r="N11" s="2">
        <f t="shared" si="7"/>
        <v>0.98647482696005173</v>
      </c>
      <c r="O11" s="2">
        <f t="shared" si="5"/>
        <v>2.4774370433515713E-3</v>
      </c>
    </row>
    <row r="12" spans="1:15">
      <c r="A12" s="1">
        <v>15</v>
      </c>
      <c r="B12" s="1">
        <v>1.5980000000000001</v>
      </c>
      <c r="L12" s="2">
        <v>6</v>
      </c>
      <c r="M12" s="2">
        <v>1.38</v>
      </c>
      <c r="N12" s="2">
        <f t="shared" si="7"/>
        <v>0.98638725165753871</v>
      </c>
      <c r="O12" s="2">
        <f t="shared" si="5"/>
        <v>2.2856803103561418E-3</v>
      </c>
    </row>
    <row r="13" spans="1:15">
      <c r="A13" s="1">
        <v>20</v>
      </c>
      <c r="B13" s="1">
        <v>1.659</v>
      </c>
      <c r="L13" s="2">
        <v>6.5</v>
      </c>
      <c r="M13" s="2">
        <v>1.391</v>
      </c>
      <c r="N13" s="2">
        <f t="shared" si="7"/>
        <v>0.98628009857910415</v>
      </c>
      <c r="O13" s="2">
        <f t="shared" si="5"/>
        <v>2.1264972482200051E-3</v>
      </c>
    </row>
    <row r="14" spans="1:15">
      <c r="A14" s="1">
        <v>25</v>
      </c>
      <c r="B14" s="1">
        <v>1.679</v>
      </c>
      <c r="F14" s="1" t="s">
        <v>8</v>
      </c>
      <c r="G14" s="1">
        <v>100</v>
      </c>
      <c r="L14" s="2">
        <v>7</v>
      </c>
      <c r="M14" s="2">
        <v>1.4019999999999999</v>
      </c>
      <c r="N14" s="2">
        <f t="shared" si="7"/>
        <v>0.98617310305653427</v>
      </c>
      <c r="O14" s="2">
        <f t="shared" si="5"/>
        <v>1.9900435376576375E-3</v>
      </c>
    </row>
    <row r="15" spans="1:15">
      <c r="A15" s="1">
        <v>30</v>
      </c>
      <c r="B15" s="1">
        <v>1.6839999999999999</v>
      </c>
      <c r="L15" s="2">
        <v>7.5</v>
      </c>
      <c r="M15" s="2">
        <v>1.4155</v>
      </c>
      <c r="N15" s="2">
        <f t="shared" si="7"/>
        <v>0.98604165008464328</v>
      </c>
      <c r="O15" s="2">
        <f t="shared" si="5"/>
        <v>1.8751029612902315E-3</v>
      </c>
    </row>
    <row r="16" spans="1:15">
      <c r="L16" s="2">
        <v>8</v>
      </c>
      <c r="M16" s="2">
        <v>1.429</v>
      </c>
      <c r="N16" s="2">
        <f t="shared" si="7"/>
        <v>0.98591040258368479</v>
      </c>
      <c r="O16" s="2">
        <f t="shared" si="5"/>
        <v>1.774511519819999E-3</v>
      </c>
    </row>
    <row r="17" spans="12:15">
      <c r="L17" s="2">
        <v>8.5</v>
      </c>
      <c r="M17" s="2">
        <v>1.4435</v>
      </c>
      <c r="N17" s="2">
        <f t="shared" si="7"/>
        <v>0.98576940101750843</v>
      </c>
      <c r="O17" s="2">
        <f t="shared" si="5"/>
        <v>1.6869257285780925E-3</v>
      </c>
    </row>
    <row r="18" spans="12:15">
      <c r="L18" s="2">
        <v>9</v>
      </c>
      <c r="M18" s="2">
        <v>1.458</v>
      </c>
      <c r="N18" s="2">
        <f t="shared" si="7"/>
        <v>0.98562850923426459</v>
      </c>
      <c r="O18" s="2">
        <f t="shared" si="5"/>
        <v>1.6090647983051376E-3</v>
      </c>
    </row>
    <row r="19" spans="12:15">
      <c r="L19" s="2">
        <v>9.5</v>
      </c>
      <c r="M19" s="2">
        <v>1.4729999999999999</v>
      </c>
      <c r="N19" s="2">
        <f t="shared" si="7"/>
        <v>0.98548276546186286</v>
      </c>
      <c r="O19" s="2">
        <f t="shared" si="5"/>
        <v>1.5399231322685836E-3</v>
      </c>
    </row>
    <row r="20" spans="12:15">
      <c r="L20" s="2">
        <v>10</v>
      </c>
      <c r="M20" s="2">
        <v>1.488</v>
      </c>
      <c r="N20" s="2">
        <f t="shared" si="7"/>
        <v>0.98533710019947962</v>
      </c>
      <c r="O20" s="2">
        <f t="shared" si="5"/>
        <v>1.4776918899510605E-3</v>
      </c>
    </row>
    <row r="21" spans="12:15">
      <c r="L21" s="2">
        <v>10.5</v>
      </c>
      <c r="M21" s="2">
        <v>1.4990000000000001</v>
      </c>
      <c r="N21" s="2">
        <f t="shared" si="7"/>
        <v>0.98523059512355382</v>
      </c>
      <c r="O21" s="2">
        <f t="shared" si="5"/>
        <v>1.4176029703021342E-3</v>
      </c>
    </row>
    <row r="22" spans="12:15">
      <c r="L22" s="2">
        <v>11</v>
      </c>
      <c r="M22" s="2">
        <v>1.51</v>
      </c>
      <c r="N22" s="2">
        <f t="shared" si="7"/>
        <v>0.98512382413460098</v>
      </c>
      <c r="O22" s="2">
        <f t="shared" si="5"/>
        <v>1.3630038639358411E-3</v>
      </c>
    </row>
    <row r="23" spans="12:15">
      <c r="L23" s="2">
        <v>11.5</v>
      </c>
      <c r="M23" s="2">
        <v>1.5209999999999999</v>
      </c>
      <c r="N23" s="2">
        <f t="shared" si="7"/>
        <v>0.98501707843595099</v>
      </c>
      <c r="O23" s="2">
        <f t="shared" si="5"/>
        <v>1.3131525948479883E-3</v>
      </c>
    </row>
    <row r="24" spans="12:15">
      <c r="L24" s="2">
        <v>12</v>
      </c>
      <c r="M24" s="2">
        <v>1.532</v>
      </c>
      <c r="N24" s="2">
        <f t="shared" si="7"/>
        <v>0.98491035585334386</v>
      </c>
      <c r="O24" s="2">
        <f t="shared" si="5"/>
        <v>1.2674557111997942E-3</v>
      </c>
    </row>
    <row r="25" spans="12:15">
      <c r="L25" s="2">
        <v>12.5</v>
      </c>
      <c r="M25" s="2">
        <v>1.5430000000000001</v>
      </c>
      <c r="N25" s="2">
        <f t="shared" si="7"/>
        <v>0.98480365639550016</v>
      </c>
      <c r="O25" s="2">
        <f t="shared" si="5"/>
        <v>1.2254145599981392E-3</v>
      </c>
    </row>
    <row r="26" spans="12:15">
      <c r="L26" s="2">
        <v>13</v>
      </c>
      <c r="M26" s="2">
        <v>1.554</v>
      </c>
      <c r="N26" s="2">
        <f t="shared" si="7"/>
        <v>0.98469698005478123</v>
      </c>
      <c r="O26" s="2">
        <f t="shared" si="5"/>
        <v>1.186607223958358E-3</v>
      </c>
    </row>
    <row r="27" spans="12:15">
      <c r="L27" s="2">
        <v>13.5</v>
      </c>
      <c r="M27" s="2">
        <v>1.5649999999999999</v>
      </c>
      <c r="N27" s="2">
        <f t="shared" si="7"/>
        <v>0.98459032682367609</v>
      </c>
      <c r="O27" s="2">
        <f t="shared" si="5"/>
        <v>1.1506743066362901E-3</v>
      </c>
    </row>
    <row r="28" spans="12:15">
      <c r="L28" s="2">
        <v>14</v>
      </c>
      <c r="M28" s="2">
        <v>1.5760000000000001</v>
      </c>
      <c r="N28" s="2">
        <f t="shared" si="7"/>
        <v>0.98448369669467539</v>
      </c>
      <c r="O28" s="2">
        <f t="shared" si="5"/>
        <v>1.1173077654862418E-3</v>
      </c>
    </row>
    <row r="29" spans="12:15">
      <c r="L29" s="2">
        <v>14.5</v>
      </c>
      <c r="M29" s="2">
        <v>1.5870000000000002</v>
      </c>
      <c r="N29" s="2">
        <f t="shared" si="7"/>
        <v>0.9843770896602736</v>
      </c>
      <c r="O29" s="2">
        <f t="shared" si="5"/>
        <v>1.0862420558193087E-3</v>
      </c>
    </row>
    <row r="30" spans="12:15">
      <c r="L30" s="2">
        <v>15</v>
      </c>
      <c r="M30" s="2">
        <v>1.5980000000000001</v>
      </c>
      <c r="N30" s="2">
        <f t="shared" si="7"/>
        <v>0.9842705057129677</v>
      </c>
      <c r="O30" s="2">
        <f t="shared" si="5"/>
        <v>1.0572470463396932E-3</v>
      </c>
    </row>
    <row r="31" spans="12:15">
      <c r="L31" s="2">
        <v>15.5</v>
      </c>
      <c r="M31" s="2">
        <v>1.6041000000000001</v>
      </c>
      <c r="N31" s="2">
        <f t="shared" si="7"/>
        <v>0.98421178776515872</v>
      </c>
      <c r="O31" s="2">
        <f t="shared" si="5"/>
        <v>1.0269844627655011E-3</v>
      </c>
    </row>
    <row r="32" spans="12:15">
      <c r="L32" s="2">
        <v>16</v>
      </c>
      <c r="M32" s="2">
        <v>1.6102000000000001</v>
      </c>
      <c r="N32" s="2">
        <f t="shared" si="7"/>
        <v>0.98415269752889756</v>
      </c>
      <c r="O32" s="2">
        <f t="shared" si="5"/>
        <v>9.9863758339191477E-4</v>
      </c>
    </row>
    <row r="33" spans="12:15">
      <c r="L33" s="2">
        <v>16.5</v>
      </c>
      <c r="M33" s="2">
        <v>1.6163000000000001</v>
      </c>
      <c r="N33" s="2">
        <f t="shared" si="7"/>
        <v>0.98409361740585488</v>
      </c>
      <c r="O33" s="2">
        <f t="shared" si="5"/>
        <v>9.7200865796542857E-4</v>
      </c>
    </row>
    <row r="34" spans="12:15">
      <c r="L34" s="2">
        <v>17</v>
      </c>
      <c r="M34" s="2">
        <v>1.6224000000000001</v>
      </c>
      <c r="N34" s="2">
        <f t="shared" si="7"/>
        <v>0.98403454435182169</v>
      </c>
      <c r="O34" s="2">
        <f t="shared" si="5"/>
        <v>9.4694625297631063E-4</v>
      </c>
    </row>
    <row r="35" spans="12:15">
      <c r="L35" s="2">
        <v>17.5</v>
      </c>
      <c r="M35" s="2">
        <v>1.6285000000000001</v>
      </c>
      <c r="N35" s="2">
        <f t="shared" si="7"/>
        <v>0.98397547838982613</v>
      </c>
      <c r="O35" s="2">
        <f t="shared" si="5"/>
        <v>9.2331606690709833E-4</v>
      </c>
    </row>
    <row r="36" spans="12:15">
      <c r="L36" s="2">
        <v>18</v>
      </c>
      <c r="M36" s="2">
        <v>1.6346000000000001</v>
      </c>
      <c r="N36" s="2">
        <f t="shared" si="7"/>
        <v>0.98391641951839603</v>
      </c>
      <c r="O36" s="2">
        <f t="shared" si="5"/>
        <v>9.0099872492555022E-4</v>
      </c>
    </row>
    <row r="37" spans="12:15">
      <c r="L37" s="2">
        <v>18.5</v>
      </c>
      <c r="M37" s="2">
        <v>1.6407</v>
      </c>
      <c r="N37" s="2">
        <f t="shared" si="7"/>
        <v>0.98385736773625643</v>
      </c>
      <c r="O37" s="2">
        <f t="shared" si="5"/>
        <v>8.7988776002578817E-4</v>
      </c>
    </row>
    <row r="38" spans="12:15">
      <c r="L38" s="2">
        <v>19</v>
      </c>
      <c r="M38" s="2">
        <v>1.6468</v>
      </c>
      <c r="N38" s="2">
        <f t="shared" si="7"/>
        <v>0.98379832304213066</v>
      </c>
      <c r="O38" s="2">
        <f t="shared" si="5"/>
        <v>8.5988791432800582E-4</v>
      </c>
    </row>
    <row r="39" spans="12:15">
      <c r="L39" s="2">
        <v>19.5</v>
      </c>
      <c r="M39" s="2">
        <v>1.6529</v>
      </c>
      <c r="N39" s="2">
        <f t="shared" si="7"/>
        <v>0.98373928543474298</v>
      </c>
      <c r="O39" s="2">
        <f t="shared" si="5"/>
        <v>8.4091370175043423E-4</v>
      </c>
    </row>
    <row r="40" spans="12:15">
      <c r="L40" s="2">
        <v>20</v>
      </c>
      <c r="M40" s="2">
        <v>1.659</v>
      </c>
      <c r="N40" s="2">
        <f t="shared" si="7"/>
        <v>0.98368025491281708</v>
      </c>
      <c r="O40" s="2">
        <f t="shared" si="5"/>
        <v>8.2288818632036964E-4</v>
      </c>
    </row>
    <row r="41" spans="12:15">
      <c r="L41" s="2">
        <v>20.5</v>
      </c>
      <c r="M41" s="2">
        <v>1.6651</v>
      </c>
      <c r="N41" s="2">
        <f t="shared" si="7"/>
        <v>0.98362123147507763</v>
      </c>
      <c r="O41" s="2">
        <f t="shared" si="5"/>
        <v>8.0574193930083027E-4</v>
      </c>
    </row>
    <row r="42" spans="12:15">
      <c r="L42" s="2">
        <v>21</v>
      </c>
      <c r="M42" s="2">
        <v>1.6712</v>
      </c>
      <c r="N42" s="2">
        <f t="shared" si="7"/>
        <v>0.98356221512024944</v>
      </c>
      <c r="O42" s="2">
        <f t="shared" si="5"/>
        <v>7.8941214532068926E-4</v>
      </c>
    </row>
    <row r="43" spans="12:15">
      <c r="L43" s="2">
        <v>21.5</v>
      </c>
      <c r="M43" s="2">
        <v>1.6773</v>
      </c>
      <c r="N43" s="2">
        <f t="shared" si="7"/>
        <v>0.98350320584705764</v>
      </c>
      <c r="O43" s="2">
        <f t="shared" si="5"/>
        <v>7.7384183325390765E-4</v>
      </c>
    </row>
    <row r="44" spans="12:15">
      <c r="L44" s="2">
        <v>22</v>
      </c>
      <c r="M44" s="2">
        <v>1.6834</v>
      </c>
      <c r="N44" s="2">
        <f t="shared" si="7"/>
        <v>0.98344420365422769</v>
      </c>
      <c r="O44" s="2">
        <f t="shared" si="5"/>
        <v>7.5897921199397089E-4</v>
      </c>
    </row>
    <row r="45" spans="12:15">
      <c r="L45" s="2">
        <v>22.5</v>
      </c>
      <c r="M45" s="2">
        <v>1.6895</v>
      </c>
      <c r="N45" s="2">
        <f t="shared" si="7"/>
        <v>0.98338520854048517</v>
      </c>
      <c r="O45" s="2">
        <f t="shared" si="5"/>
        <v>7.4477709480857968E-4</v>
      </c>
    </row>
    <row r="46" spans="12:15">
      <c r="L46" s="2">
        <v>23</v>
      </c>
      <c r="M46" s="2">
        <v>1.6956</v>
      </c>
      <c r="N46" s="2">
        <f t="shared" si="7"/>
        <v>0.98332622050455609</v>
      </c>
      <c r="O46" s="2">
        <f t="shared" si="5"/>
        <v>7.3119239878405295E-4</v>
      </c>
    </row>
    <row r="47" spans="12:15">
      <c r="L47" s="2">
        <v>23.5</v>
      </c>
      <c r="M47" s="2">
        <v>1.7017</v>
      </c>
      <c r="N47" s="2">
        <f t="shared" si="7"/>
        <v>0.98326723954516704</v>
      </c>
      <c r="O47" s="2">
        <f t="shared" si="5"/>
        <v>7.1818570818749095E-4</v>
      </c>
    </row>
    <row r="48" spans="12:15">
      <c r="L48" s="2">
        <v>24</v>
      </c>
      <c r="M48" s="2">
        <v>1.7078</v>
      </c>
      <c r="N48" s="2">
        <f t="shared" si="7"/>
        <v>0.98320826566104413</v>
      </c>
      <c r="O48" s="2">
        <f t="shared" si="5"/>
        <v>7.0572089240972247E-4</v>
      </c>
    </row>
    <row r="49" spans="12:15">
      <c r="L49" s="2">
        <v>24.5</v>
      </c>
      <c r="M49" s="2">
        <v>1.7139</v>
      </c>
      <c r="N49" s="2">
        <f t="shared" si="7"/>
        <v>0.98314929885091484</v>
      </c>
      <c r="O49" s="2">
        <f t="shared" si="5"/>
        <v>6.9376477070326459E-4</v>
      </c>
    </row>
    <row r="50" spans="12:15">
      <c r="L50" s="2">
        <v>25</v>
      </c>
      <c r="M50" s="2">
        <v>1.679</v>
      </c>
      <c r="N50" s="2">
        <f t="shared" si="7"/>
        <v>0.9834900625609474</v>
      </c>
      <c r="O50" s="2">
        <f t="shared" si="5"/>
        <v>6.6602068574406204E-4</v>
      </c>
    </row>
    <row r="51" spans="12:15">
      <c r="L51" s="2">
        <v>25.5</v>
      </c>
      <c r="M51" s="2">
        <v>1.6795</v>
      </c>
      <c r="N51" s="2">
        <f t="shared" si="7"/>
        <v>0.98348234917246879</v>
      </c>
      <c r="O51" s="2">
        <f t="shared" si="5"/>
        <v>6.5326699038292801E-4</v>
      </c>
    </row>
    <row r="52" spans="12:15">
      <c r="L52" s="2">
        <v>26</v>
      </c>
      <c r="M52" s="2">
        <v>1.68</v>
      </c>
      <c r="N52" s="2">
        <f t="shared" si="7"/>
        <v>0.98347753695651652</v>
      </c>
      <c r="O52" s="2">
        <f t="shared" si="5"/>
        <v>6.4089040610904036E-4</v>
      </c>
    </row>
    <row r="53" spans="12:15">
      <c r="L53" s="2">
        <v>26.5</v>
      </c>
      <c r="M53" s="2">
        <v>1.6805000000000001</v>
      </c>
      <c r="N53" s="2">
        <f t="shared" si="7"/>
        <v>0.98347270062869041</v>
      </c>
      <c r="O53" s="2">
        <f t="shared" si="5"/>
        <v>6.2898186140447621E-4</v>
      </c>
    </row>
    <row r="54" spans="12:15">
      <c r="L54" s="2">
        <v>27</v>
      </c>
      <c r="M54" s="2">
        <v>1.681</v>
      </c>
      <c r="N54" s="2">
        <f t="shared" si="7"/>
        <v>0.98346786454967572</v>
      </c>
      <c r="O54" s="2">
        <f t="shared" si="5"/>
        <v>6.1751443242830106E-4</v>
      </c>
    </row>
    <row r="55" spans="12:15">
      <c r="L55" s="2">
        <v>27.5</v>
      </c>
      <c r="M55" s="2">
        <v>1.6815</v>
      </c>
      <c r="N55" s="2">
        <f t="shared" si="7"/>
        <v>0.98346302851654577</v>
      </c>
      <c r="O55" s="2">
        <f t="shared" si="5"/>
        <v>6.064640622405193E-4</v>
      </c>
    </row>
    <row r="56" spans="12:15">
      <c r="L56" s="2">
        <v>28</v>
      </c>
      <c r="M56" s="2">
        <v>1.6819999999999999</v>
      </c>
      <c r="N56" s="2">
        <f t="shared" si="7"/>
        <v>0.98345819253099032</v>
      </c>
      <c r="O56" s="2">
        <f t="shared" si="5"/>
        <v>5.9580840507234001E-4</v>
      </c>
    </row>
    <row r="57" spans="12:15">
      <c r="L57" s="2">
        <v>28.5</v>
      </c>
      <c r="M57" s="2">
        <v>1.6824999999999999</v>
      </c>
      <c r="N57" s="2">
        <f t="shared" si="7"/>
        <v>0.98345335659299449</v>
      </c>
      <c r="O57" s="2">
        <f t="shared" si="5"/>
        <v>5.8552668356526283E-4</v>
      </c>
    </row>
    <row r="58" spans="12:15">
      <c r="L58" s="2">
        <v>29</v>
      </c>
      <c r="M58" s="2">
        <v>1.6830000000000001</v>
      </c>
      <c r="N58" s="2">
        <f t="shared" si="7"/>
        <v>0.98344852070255806</v>
      </c>
      <c r="O58" s="2">
        <f t="shared" si="5"/>
        <v>5.7559955348418512E-4</v>
      </c>
    </row>
    <row r="59" spans="12:15">
      <c r="L59" s="2">
        <v>29.5</v>
      </c>
      <c r="M59" s="2">
        <v>1.6835</v>
      </c>
      <c r="N59" s="2">
        <f t="shared" si="7"/>
        <v>0.98344368485967981</v>
      </c>
      <c r="O59" s="2">
        <f t="shared" si="5"/>
        <v>5.6600898225100948E-4</v>
      </c>
    </row>
    <row r="60" spans="12:15">
      <c r="L60" s="2">
        <v>30</v>
      </c>
      <c r="M60" s="2">
        <v>1.6839999999999999</v>
      </c>
      <c r="N60" s="2">
        <f t="shared" si="7"/>
        <v>0.98343884906435963</v>
      </c>
      <c r="O60" s="2">
        <f t="shared" si="5"/>
        <v>5.5673813962187069E-4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zhu</dc:creator>
  <cp:lastModifiedBy>Eugene</cp:lastModifiedBy>
  <dcterms:created xsi:type="dcterms:W3CDTF">2020-01-30T19:49:38Z</dcterms:created>
  <dcterms:modified xsi:type="dcterms:W3CDTF">2020-02-02T16:13:23Z</dcterms:modified>
</cp:coreProperties>
</file>