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wel\Desktop\EDGE\"/>
    </mc:Choice>
  </mc:AlternateContent>
  <xr:revisionPtr revIDLastSave="0" documentId="13_ncr:1_{E49E850D-1A64-427F-AA87-6282A0888A03}" xr6:coauthVersionLast="47" xr6:coauthVersionMax="47" xr10:uidLastSave="{00000000-0000-0000-0000-000000000000}"/>
  <bookViews>
    <workbookView xWindow="-108" yWindow="-108" windowWidth="23256" windowHeight="12456" xr2:uid="{CABE4F98-82FE-4388-96F8-4CD6FF80F4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P16" i="1" s="1"/>
  <c r="L5" i="1"/>
  <c r="J6" i="1"/>
  <c r="J7" i="1"/>
  <c r="J8" i="1"/>
  <c r="J9" i="1"/>
  <c r="J10" i="1"/>
  <c r="J11" i="1"/>
  <c r="J12" i="1"/>
  <c r="J13" i="1"/>
  <c r="J14" i="1"/>
  <c r="J15" i="1"/>
  <c r="J5" i="1"/>
  <c r="N6" i="1"/>
  <c r="N7" i="1"/>
  <c r="N8" i="1"/>
  <c r="N9" i="1"/>
  <c r="N10" i="1"/>
  <c r="N11" i="1"/>
  <c r="N12" i="1"/>
  <c r="N13" i="1"/>
  <c r="N14" i="1"/>
  <c r="N15" i="1"/>
  <c r="N5" i="1"/>
  <c r="M6" i="1"/>
  <c r="M7" i="1"/>
  <c r="M8" i="1"/>
  <c r="M9" i="1"/>
  <c r="M10" i="1"/>
  <c r="M11" i="1"/>
  <c r="M12" i="1"/>
  <c r="M13" i="1"/>
  <c r="M14" i="1"/>
  <c r="M15" i="1"/>
  <c r="M5" i="1"/>
  <c r="H6" i="1"/>
  <c r="H7" i="1"/>
  <c r="H8" i="1"/>
  <c r="H9" i="1"/>
  <c r="H10" i="1"/>
  <c r="H11" i="1"/>
  <c r="H12" i="1"/>
  <c r="H13" i="1"/>
  <c r="H14" i="1"/>
  <c r="H15" i="1"/>
  <c r="H5" i="1"/>
  <c r="G6" i="1"/>
  <c r="G7" i="1"/>
  <c r="G8" i="1"/>
  <c r="G9" i="1"/>
  <c r="G10" i="1"/>
  <c r="G11" i="1"/>
  <c r="G12" i="1"/>
  <c r="G13" i="1"/>
  <c r="G14" i="1"/>
  <c r="G15" i="1"/>
  <c r="G5" i="1"/>
  <c r="F6" i="1"/>
  <c r="F7" i="1"/>
  <c r="F8" i="1"/>
  <c r="F9" i="1"/>
  <c r="F10" i="1"/>
  <c r="F11" i="1"/>
  <c r="F12" i="1"/>
  <c r="F13" i="1"/>
  <c r="F14" i="1"/>
  <c r="F15" i="1"/>
  <c r="F5" i="1"/>
  <c r="P14" i="1" l="1"/>
  <c r="P9" i="1"/>
  <c r="P13" i="1"/>
  <c r="P5" i="1"/>
  <c r="P15" i="1"/>
  <c r="P7" i="1"/>
  <c r="P12" i="1"/>
  <c r="P11" i="1"/>
  <c r="P6" i="1"/>
  <c r="P8" i="1"/>
  <c r="P10" i="1"/>
</calcChain>
</file>

<file path=xl/sharedStrings.xml><?xml version="1.0" encoding="utf-8"?>
<sst xmlns="http://schemas.openxmlformats.org/spreadsheetml/2006/main" count="41" uniqueCount="39">
  <si>
    <t>SL No</t>
  </si>
  <si>
    <t>Name</t>
  </si>
  <si>
    <t>ID No</t>
  </si>
  <si>
    <t>Designation</t>
  </si>
  <si>
    <t>Basic</t>
  </si>
  <si>
    <t>House Rent</t>
  </si>
  <si>
    <t>Transport</t>
  </si>
  <si>
    <t>Medical Bill</t>
  </si>
  <si>
    <t>Overtime (Hours)</t>
  </si>
  <si>
    <t>Overtime (Tk)</t>
  </si>
  <si>
    <t>Absent Days</t>
  </si>
  <si>
    <t>Absent (TK)</t>
  </si>
  <si>
    <t>Tax</t>
  </si>
  <si>
    <t>Provident Fund</t>
  </si>
  <si>
    <t>Advanced</t>
  </si>
  <si>
    <t>Net payable</t>
  </si>
  <si>
    <t>Mr. M A Kalam</t>
  </si>
  <si>
    <t>CEO</t>
  </si>
  <si>
    <t>Zahid Hasan</t>
  </si>
  <si>
    <t>Manager</t>
  </si>
  <si>
    <t>Atif Siddique</t>
  </si>
  <si>
    <t>Deputy Manger</t>
  </si>
  <si>
    <t>Abdullah</t>
  </si>
  <si>
    <t>Asst. Manager</t>
  </si>
  <si>
    <t>Rayhan Tanjim</t>
  </si>
  <si>
    <t>Jr. Asst manager</t>
  </si>
  <si>
    <t>Omi Hawlader</t>
  </si>
  <si>
    <t>Jr. Asst. Manager</t>
  </si>
  <si>
    <t>Kakoli binte Kabir</t>
  </si>
  <si>
    <t>Office Assistant</t>
  </si>
  <si>
    <t>Hossain Ahmed</t>
  </si>
  <si>
    <t>Rahim Miah</t>
  </si>
  <si>
    <t>Sr. Guard</t>
  </si>
  <si>
    <t>Abdul Latif</t>
  </si>
  <si>
    <t>Salim Uddin</t>
  </si>
  <si>
    <t>Lineman</t>
  </si>
  <si>
    <t xml:space="preserve">Digital Skills For Students ,Teachers Salary </t>
  </si>
  <si>
    <t>Salary Sheet (Month: December 2024) EDGE: Enhancing Digital Government &amp; Economy</t>
  </si>
  <si>
    <r>
      <rPr>
        <b/>
        <sz val="11"/>
        <color theme="1"/>
        <rFont val="Calibri"/>
        <family val="2"/>
        <scheme val="minor"/>
      </rPr>
      <t>Md. Inzamamul Haque
Department of Political Science, University of Barishal, Barishal-8254, Bangladesh
EDGE- Digital Skills for Students
Roll No: 01-051-13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</si>
</sst>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Lora"/>
    </font>
    <font>
      <sz val="22"/>
      <color theme="1"/>
      <name val="Lora"/>
    </font>
    <font>
      <sz val="16"/>
      <color theme="1"/>
      <name val="Lora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D96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6" fillId="7" borderId="5" xfId="0" applyFont="1" applyFill="1" applyBorder="1"/>
    <xf numFmtId="9" fontId="4" fillId="0" borderId="0" xfId="0" applyNumberFormat="1" applyFont="1"/>
    <xf numFmtId="0" fontId="5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6" fillId="5" borderId="4" xfId="0" applyFont="1" applyFill="1" applyBorder="1"/>
    <xf numFmtId="0" fontId="6" fillId="3" borderId="5" xfId="0" applyFont="1" applyFill="1" applyBorder="1"/>
    <xf numFmtId="0" fontId="6" fillId="5" borderId="5" xfId="0" applyFont="1" applyFill="1" applyBorder="1"/>
    <xf numFmtId="0" fontId="6" fillId="6" borderId="5" xfId="0" applyFont="1" applyFill="1" applyBorder="1"/>
    <xf numFmtId="0" fontId="0" fillId="6" borderId="5" xfId="0" applyFill="1" applyBorder="1"/>
    <xf numFmtId="0" fontId="0" fillId="3" borderId="5" xfId="0" applyFill="1" applyBorder="1"/>
    <xf numFmtId="0" fontId="0" fillId="5" borderId="5" xfId="0" applyFill="1" applyBorder="1"/>
    <xf numFmtId="0" fontId="0" fillId="7" borderId="5" xfId="0" applyFill="1" applyBorder="1"/>
    <xf numFmtId="2" fontId="6" fillId="7" borderId="5" xfId="0" applyNumberFormat="1" applyFont="1" applyFill="1" applyBorder="1"/>
    <xf numFmtId="2" fontId="6" fillId="8" borderId="5" xfId="0" applyNumberFormat="1" applyFont="1" applyFill="1" applyBorder="1"/>
    <xf numFmtId="0" fontId="0" fillId="0" borderId="0" xfId="0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8715-872C-472E-8468-9F564C2E298E}">
  <dimension ref="A1:Z999"/>
  <sheetViews>
    <sheetView tabSelected="1" zoomScale="98" workbookViewId="0">
      <selection activeCell="D20" sqref="D20:J23"/>
    </sheetView>
  </sheetViews>
  <sheetFormatPr defaultRowHeight="14.4" x14ac:dyDescent="0.3"/>
  <cols>
    <col min="2" max="2" width="15.77734375" bestFit="1" customWidth="1"/>
    <col min="3" max="3" width="6.5546875" bestFit="1" customWidth="1"/>
    <col min="4" max="4" width="15.21875" bestFit="1" customWidth="1"/>
    <col min="6" max="6" width="12.6640625" bestFit="1" customWidth="1"/>
    <col min="7" max="7" width="10.33203125" bestFit="1" customWidth="1"/>
    <col min="8" max="8" width="12.109375" bestFit="1" customWidth="1"/>
    <col min="9" max="9" width="18" bestFit="1" customWidth="1"/>
    <col min="10" max="10" width="14.88671875" bestFit="1" customWidth="1"/>
    <col min="11" max="11" width="12.77734375" bestFit="1" customWidth="1"/>
    <col min="12" max="12" width="12.6640625" bestFit="1" customWidth="1"/>
    <col min="13" max="13" width="8.5546875" customWidth="1"/>
    <col min="14" max="14" width="15.33203125" bestFit="1" customWidth="1"/>
    <col min="15" max="15" width="10.21875" bestFit="1" customWidth="1"/>
    <col min="16" max="16" width="12.21875" bestFit="1" customWidth="1"/>
  </cols>
  <sheetData>
    <row r="1" spans="1:26" ht="62.4" customHeight="1" thickBot="1" x14ac:dyDescent="1.6">
      <c r="A1" s="17" t="s">
        <v>36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9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.6" customHeight="1" thickBot="1" x14ac:dyDescent="1.05">
      <c r="A2" s="20" t="s">
        <v>37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8" x14ac:dyDescent="0.75">
      <c r="F3" s="3">
        <v>0.6</v>
      </c>
      <c r="G3" s="3">
        <v>0.1</v>
      </c>
      <c r="H3" s="3">
        <v>0.06</v>
      </c>
      <c r="M3" s="3">
        <v>0.03</v>
      </c>
      <c r="N3" s="3">
        <v>0.04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2" thickBot="1" x14ac:dyDescent="0.35">
      <c r="A4" s="4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thickBot="1" x14ac:dyDescent="0.35">
      <c r="A5" s="6">
        <v>1</v>
      </c>
      <c r="B5" s="7" t="s">
        <v>16</v>
      </c>
      <c r="C5" s="8">
        <v>2001</v>
      </c>
      <c r="D5" s="9" t="s">
        <v>17</v>
      </c>
      <c r="E5" s="8">
        <v>80000</v>
      </c>
      <c r="F5" s="8">
        <f>E5*60%</f>
        <v>48000</v>
      </c>
      <c r="G5" s="8">
        <f>E5*10%</f>
        <v>8000</v>
      </c>
      <c r="H5" s="8">
        <f>E5*6%</f>
        <v>4800</v>
      </c>
      <c r="I5" s="2">
        <v>20</v>
      </c>
      <c r="J5" s="14">
        <f>E5/26/8*I5</f>
        <v>7692.3076923076933</v>
      </c>
      <c r="K5" s="2">
        <v>0</v>
      </c>
      <c r="L5" s="2">
        <f>E5/26*K5</f>
        <v>0</v>
      </c>
      <c r="M5" s="9">
        <f>E5*3%</f>
        <v>2400</v>
      </c>
      <c r="N5" s="9">
        <f>E5*4%</f>
        <v>3200</v>
      </c>
      <c r="O5" s="9">
        <v>5000</v>
      </c>
      <c r="P5" s="15">
        <f>(E5+F5+G5+H5+J5+M5+N5)-(L5+O5)</f>
        <v>149092.30769230769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thickBot="1" x14ac:dyDescent="0.35">
      <c r="A6" s="6">
        <v>2</v>
      </c>
      <c r="B6" s="7" t="s">
        <v>18</v>
      </c>
      <c r="C6" s="8">
        <v>2003</v>
      </c>
      <c r="D6" s="9" t="s">
        <v>19</v>
      </c>
      <c r="E6" s="8">
        <v>45000</v>
      </c>
      <c r="F6" s="8">
        <f t="shared" ref="F6:F15" si="0">E6*60%</f>
        <v>27000</v>
      </c>
      <c r="G6" s="8">
        <f t="shared" ref="G6:G15" si="1">E6*10%</f>
        <v>4500</v>
      </c>
      <c r="H6" s="8">
        <f t="shared" ref="H6:H15" si="2">E6*6%</f>
        <v>2700</v>
      </c>
      <c r="I6" s="2">
        <v>15</v>
      </c>
      <c r="J6" s="14">
        <f t="shared" ref="J6:J15" si="3">E6/26/8*I6</f>
        <v>3245.1923076923076</v>
      </c>
      <c r="K6" s="2">
        <v>0</v>
      </c>
      <c r="L6" s="2">
        <f t="shared" ref="L6:L16" si="4">E6/26*K6</f>
        <v>0</v>
      </c>
      <c r="M6" s="9">
        <f t="shared" ref="M6:M15" si="5">E6*3%</f>
        <v>1350</v>
      </c>
      <c r="N6" s="9">
        <f t="shared" ref="N6:N15" si="6">E6*4%</f>
        <v>1800</v>
      </c>
      <c r="O6" s="10">
        <v>4000</v>
      </c>
      <c r="P6" s="15">
        <f t="shared" ref="P6:P16" si="7">(E6+F6+G6+H6+J6+M6+N6)-(L6+O6)</f>
        <v>81595.192307692312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35">
      <c r="A7" s="6">
        <v>3</v>
      </c>
      <c r="B7" s="7" t="s">
        <v>20</v>
      </c>
      <c r="C7" s="8">
        <v>2005</v>
      </c>
      <c r="D7" s="9" t="s">
        <v>21</v>
      </c>
      <c r="E7" s="8">
        <v>40000</v>
      </c>
      <c r="F7" s="8">
        <f t="shared" si="0"/>
        <v>24000</v>
      </c>
      <c r="G7" s="8">
        <f t="shared" si="1"/>
        <v>4000</v>
      </c>
      <c r="H7" s="8">
        <f t="shared" si="2"/>
        <v>2400</v>
      </c>
      <c r="I7" s="2">
        <v>20</v>
      </c>
      <c r="J7" s="14">
        <f t="shared" si="3"/>
        <v>3846.1538461538466</v>
      </c>
      <c r="K7" s="2">
        <v>2</v>
      </c>
      <c r="L7" s="2">
        <f t="shared" si="4"/>
        <v>3076.9230769230771</v>
      </c>
      <c r="M7" s="9">
        <f t="shared" si="5"/>
        <v>1200</v>
      </c>
      <c r="N7" s="9">
        <f t="shared" si="6"/>
        <v>1600</v>
      </c>
      <c r="O7" s="10">
        <v>0</v>
      </c>
      <c r="P7" s="15">
        <f t="shared" si="7"/>
        <v>73969.230769230766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35">
      <c r="A8" s="6">
        <v>4</v>
      </c>
      <c r="B8" s="7" t="s">
        <v>22</v>
      </c>
      <c r="C8" s="8">
        <v>2007</v>
      </c>
      <c r="D8" s="9" t="s">
        <v>23</v>
      </c>
      <c r="E8" s="8">
        <v>30000</v>
      </c>
      <c r="F8" s="8">
        <f t="shared" si="0"/>
        <v>18000</v>
      </c>
      <c r="G8" s="8">
        <f t="shared" si="1"/>
        <v>3000</v>
      </c>
      <c r="H8" s="8">
        <f t="shared" si="2"/>
        <v>1800</v>
      </c>
      <c r="I8" s="2">
        <v>10</v>
      </c>
      <c r="J8" s="14">
        <f t="shared" si="3"/>
        <v>1442.3076923076924</v>
      </c>
      <c r="K8" s="2">
        <v>2</v>
      </c>
      <c r="L8" s="2">
        <f t="shared" si="4"/>
        <v>2307.6923076923076</v>
      </c>
      <c r="M8" s="9">
        <f t="shared" si="5"/>
        <v>900</v>
      </c>
      <c r="N8" s="9">
        <f t="shared" si="6"/>
        <v>1200</v>
      </c>
      <c r="O8" s="10">
        <v>0</v>
      </c>
      <c r="P8" s="15">
        <f t="shared" si="7"/>
        <v>54034.61538461539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thickBot="1" x14ac:dyDescent="0.35">
      <c r="A9" s="6">
        <v>5</v>
      </c>
      <c r="B9" s="7" t="s">
        <v>24</v>
      </c>
      <c r="C9" s="8">
        <v>2009</v>
      </c>
      <c r="D9" s="9" t="s">
        <v>25</v>
      </c>
      <c r="E9" s="8">
        <v>25000</v>
      </c>
      <c r="F9" s="8">
        <f t="shared" si="0"/>
        <v>15000</v>
      </c>
      <c r="G9" s="8">
        <f t="shared" si="1"/>
        <v>2500</v>
      </c>
      <c r="H9" s="8">
        <f t="shared" si="2"/>
        <v>1500</v>
      </c>
      <c r="I9" s="2">
        <v>20</v>
      </c>
      <c r="J9" s="14">
        <f t="shared" si="3"/>
        <v>2403.8461538461538</v>
      </c>
      <c r="K9" s="2">
        <v>0</v>
      </c>
      <c r="L9" s="2">
        <f t="shared" si="4"/>
        <v>0</v>
      </c>
      <c r="M9" s="9">
        <f t="shared" si="5"/>
        <v>750</v>
      </c>
      <c r="N9" s="9">
        <f t="shared" si="6"/>
        <v>1000</v>
      </c>
      <c r="O9" s="10">
        <v>0</v>
      </c>
      <c r="P9" s="15">
        <f t="shared" si="7"/>
        <v>48153.846153846156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thickBot="1" x14ac:dyDescent="0.35">
      <c r="A10" s="6">
        <v>6</v>
      </c>
      <c r="B10" s="7" t="s">
        <v>26</v>
      </c>
      <c r="C10" s="8">
        <v>2011</v>
      </c>
      <c r="D10" s="9" t="s">
        <v>27</v>
      </c>
      <c r="E10" s="8">
        <v>25000</v>
      </c>
      <c r="F10" s="8">
        <f t="shared" si="0"/>
        <v>15000</v>
      </c>
      <c r="G10" s="8">
        <f t="shared" si="1"/>
        <v>2500</v>
      </c>
      <c r="H10" s="8">
        <f t="shared" si="2"/>
        <v>1500</v>
      </c>
      <c r="I10" s="2">
        <v>20</v>
      </c>
      <c r="J10" s="14">
        <f t="shared" si="3"/>
        <v>2403.8461538461538</v>
      </c>
      <c r="K10" s="2">
        <v>0</v>
      </c>
      <c r="L10" s="2">
        <f t="shared" si="4"/>
        <v>0</v>
      </c>
      <c r="M10" s="9">
        <f t="shared" si="5"/>
        <v>750</v>
      </c>
      <c r="N10" s="9">
        <f t="shared" si="6"/>
        <v>1000</v>
      </c>
      <c r="O10" s="10">
        <v>0</v>
      </c>
      <c r="P10" s="15">
        <f t="shared" si="7"/>
        <v>48153.846153846156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thickBot="1" x14ac:dyDescent="0.35">
      <c r="A11" s="6">
        <v>7</v>
      </c>
      <c r="B11" s="7" t="s">
        <v>28</v>
      </c>
      <c r="C11" s="8">
        <v>2013</v>
      </c>
      <c r="D11" s="9" t="s">
        <v>29</v>
      </c>
      <c r="E11" s="8">
        <v>18000</v>
      </c>
      <c r="F11" s="8">
        <f t="shared" si="0"/>
        <v>10800</v>
      </c>
      <c r="G11" s="8">
        <f t="shared" si="1"/>
        <v>1800</v>
      </c>
      <c r="H11" s="8">
        <f t="shared" si="2"/>
        <v>1080</v>
      </c>
      <c r="I11" s="2">
        <v>10</v>
      </c>
      <c r="J11" s="14">
        <f t="shared" si="3"/>
        <v>865.38461538461536</v>
      </c>
      <c r="K11" s="2">
        <v>5</v>
      </c>
      <c r="L11" s="2">
        <f t="shared" si="4"/>
        <v>3461.5384615384614</v>
      </c>
      <c r="M11" s="9">
        <f t="shared" si="5"/>
        <v>540</v>
      </c>
      <c r="N11" s="9">
        <f t="shared" si="6"/>
        <v>720</v>
      </c>
      <c r="O11" s="10">
        <v>0</v>
      </c>
      <c r="P11" s="15">
        <f t="shared" si="7"/>
        <v>30343.846153846156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thickBot="1" x14ac:dyDescent="0.35">
      <c r="A12" s="6">
        <v>8</v>
      </c>
      <c r="B12" s="7" t="s">
        <v>30</v>
      </c>
      <c r="C12" s="8">
        <v>2015</v>
      </c>
      <c r="D12" s="9" t="s">
        <v>29</v>
      </c>
      <c r="E12" s="8">
        <v>18000</v>
      </c>
      <c r="F12" s="8">
        <f t="shared" si="0"/>
        <v>10800</v>
      </c>
      <c r="G12" s="8">
        <f t="shared" si="1"/>
        <v>1800</v>
      </c>
      <c r="H12" s="8">
        <f t="shared" si="2"/>
        <v>1080</v>
      </c>
      <c r="I12" s="2">
        <v>20</v>
      </c>
      <c r="J12" s="14">
        <f t="shared" si="3"/>
        <v>1730.7692307692307</v>
      </c>
      <c r="K12" s="2">
        <v>2</v>
      </c>
      <c r="L12" s="2">
        <f t="shared" si="4"/>
        <v>1384.6153846153845</v>
      </c>
      <c r="M12" s="9">
        <f t="shared" si="5"/>
        <v>540</v>
      </c>
      <c r="N12" s="9">
        <f t="shared" si="6"/>
        <v>720</v>
      </c>
      <c r="O12" s="10">
        <v>0</v>
      </c>
      <c r="P12" s="15">
        <f t="shared" si="7"/>
        <v>33286.153846153851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thickBot="1" x14ac:dyDescent="0.35">
      <c r="A13" s="6">
        <v>9</v>
      </c>
      <c r="B13" s="7" t="s">
        <v>31</v>
      </c>
      <c r="C13" s="8">
        <v>2017</v>
      </c>
      <c r="D13" s="9" t="s">
        <v>32</v>
      </c>
      <c r="E13" s="8">
        <v>15000</v>
      </c>
      <c r="F13" s="8">
        <f t="shared" si="0"/>
        <v>9000</v>
      </c>
      <c r="G13" s="8">
        <f t="shared" si="1"/>
        <v>1500</v>
      </c>
      <c r="H13" s="8">
        <f t="shared" si="2"/>
        <v>900</v>
      </c>
      <c r="I13" s="2">
        <v>20</v>
      </c>
      <c r="J13" s="14">
        <f t="shared" si="3"/>
        <v>1442.3076923076924</v>
      </c>
      <c r="K13" s="2">
        <v>2</v>
      </c>
      <c r="L13" s="2">
        <f t="shared" si="4"/>
        <v>1153.8461538461538</v>
      </c>
      <c r="M13" s="9">
        <f t="shared" si="5"/>
        <v>450</v>
      </c>
      <c r="N13" s="9">
        <f t="shared" si="6"/>
        <v>600</v>
      </c>
      <c r="O13" s="10">
        <v>0</v>
      </c>
      <c r="P13" s="15">
        <f t="shared" si="7"/>
        <v>27738.461538461539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thickBot="1" x14ac:dyDescent="0.35">
      <c r="A14" s="6">
        <v>10</v>
      </c>
      <c r="B14" s="7" t="s">
        <v>33</v>
      </c>
      <c r="C14" s="8">
        <v>2019</v>
      </c>
      <c r="D14" s="9" t="s">
        <v>32</v>
      </c>
      <c r="E14" s="8">
        <v>15000</v>
      </c>
      <c r="F14" s="8">
        <f t="shared" si="0"/>
        <v>9000</v>
      </c>
      <c r="G14" s="8">
        <f t="shared" si="1"/>
        <v>1500</v>
      </c>
      <c r="H14" s="8">
        <f t="shared" si="2"/>
        <v>900</v>
      </c>
      <c r="I14" s="2">
        <v>10</v>
      </c>
      <c r="J14" s="14">
        <f t="shared" si="3"/>
        <v>721.15384615384619</v>
      </c>
      <c r="K14" s="2">
        <v>0</v>
      </c>
      <c r="L14" s="2">
        <f t="shared" si="4"/>
        <v>0</v>
      </c>
      <c r="M14" s="9">
        <f t="shared" si="5"/>
        <v>450</v>
      </c>
      <c r="N14" s="9">
        <f t="shared" si="6"/>
        <v>600</v>
      </c>
      <c r="O14" s="10">
        <v>0</v>
      </c>
      <c r="P14" s="15">
        <f t="shared" si="7"/>
        <v>28171.153846153848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thickBot="1" x14ac:dyDescent="0.35">
      <c r="A15" s="6">
        <v>11</v>
      </c>
      <c r="B15" s="7" t="s">
        <v>34</v>
      </c>
      <c r="C15" s="8">
        <v>2021</v>
      </c>
      <c r="D15" s="9" t="s">
        <v>35</v>
      </c>
      <c r="E15" s="8">
        <v>12500</v>
      </c>
      <c r="F15" s="8">
        <f t="shared" si="0"/>
        <v>7500</v>
      </c>
      <c r="G15" s="8">
        <f t="shared" si="1"/>
        <v>1250</v>
      </c>
      <c r="H15" s="8">
        <f t="shared" si="2"/>
        <v>750</v>
      </c>
      <c r="I15" s="2">
        <v>20</v>
      </c>
      <c r="J15" s="14">
        <f t="shared" si="3"/>
        <v>1201.9230769230769</v>
      </c>
      <c r="K15" s="2">
        <v>0</v>
      </c>
      <c r="L15" s="2">
        <f t="shared" si="4"/>
        <v>0</v>
      </c>
      <c r="M15" s="9">
        <f t="shared" si="5"/>
        <v>375</v>
      </c>
      <c r="N15" s="9">
        <f t="shared" si="6"/>
        <v>500</v>
      </c>
      <c r="O15" s="10">
        <v>0</v>
      </c>
      <c r="P15" s="15">
        <f t="shared" si="7"/>
        <v>24076.923076923078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thickBot="1" x14ac:dyDescent="0.35">
      <c r="A16" s="6">
        <v>12</v>
      </c>
      <c r="B16" s="11"/>
      <c r="C16" s="12"/>
      <c r="D16" s="10"/>
      <c r="E16" s="12"/>
      <c r="F16" s="12"/>
      <c r="G16" s="12"/>
      <c r="H16" s="12"/>
      <c r="I16" s="13"/>
      <c r="J16" s="13"/>
      <c r="K16" s="13"/>
      <c r="L16" s="2">
        <f t="shared" si="4"/>
        <v>0</v>
      </c>
      <c r="M16" s="10"/>
      <c r="N16" s="10"/>
      <c r="O16" s="10"/>
      <c r="P16" s="15">
        <f t="shared" si="7"/>
        <v>0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1"/>
      <c r="B20" s="1"/>
      <c r="C20" s="1"/>
      <c r="D20" s="16" t="s">
        <v>38</v>
      </c>
      <c r="E20" s="16"/>
      <c r="F20" s="16"/>
      <c r="G20" s="16"/>
      <c r="H20" s="16"/>
      <c r="I20" s="16"/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1"/>
      <c r="B21" s="1"/>
      <c r="C21" s="1"/>
      <c r="D21" s="16"/>
      <c r="E21" s="16"/>
      <c r="F21" s="16"/>
      <c r="G21" s="16"/>
      <c r="H21" s="16"/>
      <c r="I21" s="16"/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600000000000001" customHeight="1" x14ac:dyDescent="0.3">
      <c r="A22" s="1"/>
      <c r="B22" s="1"/>
      <c r="C22" s="1"/>
      <c r="D22" s="16"/>
      <c r="E22" s="16"/>
      <c r="F22" s="16"/>
      <c r="G22" s="16"/>
      <c r="H22" s="16"/>
      <c r="I22" s="16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4.4" customHeight="1" x14ac:dyDescent="0.3">
      <c r="A23" s="1"/>
      <c r="B23" s="1"/>
      <c r="C23" s="1"/>
      <c r="D23" s="16"/>
      <c r="E23" s="16"/>
      <c r="F23" s="16"/>
      <c r="G23" s="16"/>
      <c r="H23" s="16"/>
      <c r="I23" s="16"/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3">
    <mergeCell ref="D20:J23"/>
    <mergeCell ref="A1:P1"/>
    <mergeCell ref="A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Inzamamul Jewel</dc:creator>
  <cp:lastModifiedBy>Inzamamul Jewel</cp:lastModifiedBy>
  <dcterms:created xsi:type="dcterms:W3CDTF">2024-12-07T17:45:47Z</dcterms:created>
  <dcterms:modified xsi:type="dcterms:W3CDTF">2024-12-09T18:21:08Z</dcterms:modified>
</cp:coreProperties>
</file>