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/Documents/課題/6semester/実験B/ThemeX/"/>
    </mc:Choice>
  </mc:AlternateContent>
  <xr:revisionPtr revIDLastSave="0" documentId="13_ncr:1_{9AA138ED-3DE5-CA41-8FB2-E81576831E71}" xr6:coauthVersionLast="46" xr6:coauthVersionMax="46" xr10:uidLastSave="{00000000-0000-0000-0000-000000000000}"/>
  <bookViews>
    <workbookView xWindow="1500" yWindow="2760" windowWidth="20660" windowHeight="16280" activeTab="3" xr2:uid="{E2D5320C-A36B-487A-925A-E773462671F6}"/>
  </bookViews>
  <sheets>
    <sheet name="Material" sheetId="2" r:id="rId1"/>
    <sheet name="Flash2" sheetId="3" r:id="rId2"/>
    <sheet name="Compr" sheetId="4" r:id="rId3"/>
    <sheet name="REqui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" l="1"/>
  <c r="M22" i="2"/>
</calcChain>
</file>

<file path=xl/sharedStrings.xml><?xml version="1.0" encoding="utf-8"?>
<sst xmlns="http://schemas.openxmlformats.org/spreadsheetml/2006/main" count="248" uniqueCount="138">
  <si>
    <t>Material</t>
  </si>
  <si>
    <t>Stream Name</t>
  </si>
  <si>
    <t>From</t>
  </si>
  <si>
    <t>To</t>
  </si>
  <si>
    <t>Stream Class</t>
  </si>
  <si>
    <t>MIXED Substream</t>
  </si>
  <si>
    <t>Phase</t>
  </si>
  <si>
    <t>Temperature</t>
  </si>
  <si>
    <t>Pressure</t>
  </si>
  <si>
    <t>Mole Flows</t>
  </si>
  <si>
    <t>HYDRO-01</t>
  </si>
  <si>
    <t>NITRO-01</t>
  </si>
  <si>
    <t>ARGON</t>
  </si>
  <si>
    <t>METHA-01</t>
  </si>
  <si>
    <t>AMMON-01</t>
  </si>
  <si>
    <t>Molar Vapor Fraction</t>
  </si>
  <si>
    <t>Molar Liquid Fraction</t>
  </si>
  <si>
    <t>Molar Solid Fraction</t>
  </si>
  <si>
    <t>Units</t>
  </si>
  <si>
    <t>C</t>
  </si>
  <si>
    <t>MPa</t>
  </si>
  <si>
    <t>kmol/hr</t>
  </si>
  <si>
    <t>S1</t>
  </si>
  <si>
    <t>MIX1</t>
  </si>
  <si>
    <t>CONVEN</t>
  </si>
  <si>
    <t>Vapor</t>
  </si>
  <si>
    <t>S10</t>
  </si>
  <si>
    <t>MIX2</t>
  </si>
  <si>
    <t>EX2</t>
  </si>
  <si>
    <t>S11</t>
  </si>
  <si>
    <t>S12</t>
  </si>
  <si>
    <t>SPLIT</t>
  </si>
  <si>
    <t>S13</t>
  </si>
  <si>
    <t>COMPR</t>
  </si>
  <si>
    <t>Mixed</t>
  </si>
  <si>
    <t>S14</t>
  </si>
  <si>
    <t>S15</t>
  </si>
  <si>
    <t>LETDOWN</t>
  </si>
  <si>
    <t>Liquid</t>
  </si>
  <si>
    <t>S16</t>
  </si>
  <si>
    <t>S17</t>
  </si>
  <si>
    <t>S18</t>
  </si>
  <si>
    <t>S2</t>
  </si>
  <si>
    <t>EX1</t>
  </si>
  <si>
    <t>S3</t>
  </si>
  <si>
    <t>S4</t>
  </si>
  <si>
    <t>S5</t>
  </si>
  <si>
    <t>S6</t>
  </si>
  <si>
    <t>S7</t>
  </si>
  <si>
    <t>REACTOR</t>
  </si>
  <si>
    <t>S8</t>
  </si>
  <si>
    <t>S9</t>
  </si>
  <si>
    <t>Flash2</t>
  </si>
  <si>
    <t>Name</t>
  </si>
  <si>
    <t>Property method</t>
  </si>
  <si>
    <t>Henry's component list ID</t>
  </si>
  <si>
    <t>Electrolyte chemistry ID</t>
  </si>
  <si>
    <t>Use true species approach for electrolytes</t>
  </si>
  <si>
    <t>Free-water phase properties method</t>
  </si>
  <si>
    <t>Water solubility method</t>
  </si>
  <si>
    <t>Temperature [C]</t>
  </si>
  <si>
    <t>Pressure [MPa]</t>
  </si>
  <si>
    <t>Specified vapor fraction</t>
  </si>
  <si>
    <t>Specified heat duty [MJ/hr]</t>
  </si>
  <si>
    <t>EO Model components</t>
  </si>
  <si>
    <t>Outlet temperature [C]</t>
  </si>
  <si>
    <t>Outlet pressure [MPa]</t>
  </si>
  <si>
    <t>Vapor fraction</t>
  </si>
  <si>
    <t>Heat duty [MJ/hr]</t>
  </si>
  <si>
    <t>Net duty [MJ/hr]</t>
  </si>
  <si>
    <t>First liquid / total liquid</t>
  </si>
  <si>
    <t>Total feed stream CO2e flow [kg/hr]</t>
  </si>
  <si>
    <t>Total product stream CO2e flow [kg/hr]</t>
  </si>
  <si>
    <t>Net stream CO2e production [kg/hr]</t>
  </si>
  <si>
    <t>Utility CO2e production [kg/hr]</t>
  </si>
  <si>
    <t>Total CO2e production [kg/hr]</t>
  </si>
  <si>
    <t>Utility usage</t>
  </si>
  <si>
    <t>Utility cost</t>
  </si>
  <si>
    <t>Utility ID</t>
  </si>
  <si>
    <t>RKS-BM</t>
  </si>
  <si>
    <t>YES</t>
  </si>
  <si>
    <t>STEAM-TA</t>
  </si>
  <si>
    <t>01-9</t>
  </si>
  <si>
    <t>02-9</t>
  </si>
  <si>
    <t>Compr</t>
  </si>
  <si>
    <t>Model Type</t>
  </si>
  <si>
    <t>Specified discharge pressure [MPa]</t>
  </si>
  <si>
    <t>Specified pressure increase [MPa]</t>
  </si>
  <si>
    <t>Specified pressure ratio</t>
  </si>
  <si>
    <t>Specified power required [kW]</t>
  </si>
  <si>
    <t>Isentropic efficiency</t>
  </si>
  <si>
    <t>Mechanical efficiency</t>
  </si>
  <si>
    <t>Polytropic efficiency</t>
  </si>
  <si>
    <t>Indicated horsepower [kW]</t>
  </si>
  <si>
    <t>Calculated brake horsepower [kW]</t>
  </si>
  <si>
    <t>Net work required [kW]</t>
  </si>
  <si>
    <t>Power loss [kW]</t>
  </si>
  <si>
    <t>Efficiency (polytropic / isentropic) used</t>
  </si>
  <si>
    <t>Calculated discharge pressure [MPa]</t>
  </si>
  <si>
    <t>Calculated pressure change [MPa]</t>
  </si>
  <si>
    <t>Calculated pressure ratio</t>
  </si>
  <si>
    <t>Isentropic outlet temperature [C]</t>
  </si>
  <si>
    <t>Displacement</t>
  </si>
  <si>
    <t>Volumetric efficiency</t>
  </si>
  <si>
    <t>Head developed [m-kgf/kg]</t>
  </si>
  <si>
    <t>Isentropic power requirement [kW]</t>
  </si>
  <si>
    <t>Inlet heat capacity ratio</t>
  </si>
  <si>
    <t>Inlet volumetric flow rate [l/min]</t>
  </si>
  <si>
    <t>Outlet volumetric flow rate [l/min]</t>
  </si>
  <si>
    <t xml:space="preserve">Inlet compressibility factor </t>
  </si>
  <si>
    <t xml:space="preserve">Outlet compressibility factor </t>
  </si>
  <si>
    <t>Compressor percent above surge</t>
  </si>
  <si>
    <t>Percent below stonewall</t>
  </si>
  <si>
    <t>Surge volume flow rate</t>
  </si>
  <si>
    <t>Stonewall volume flow rate</t>
  </si>
  <si>
    <t>Shaft speed</t>
  </si>
  <si>
    <t>Specific speed</t>
  </si>
  <si>
    <t>Inlet Mach number</t>
  </si>
  <si>
    <t>REquil</t>
  </si>
  <si>
    <t>Specified pressure [MPa]</t>
  </si>
  <si>
    <t>Specified temperature [C]</t>
  </si>
  <si>
    <t>Products generation: molar extent [kmol/hr]</t>
  </si>
  <si>
    <t>Temperature approach [C]</t>
  </si>
  <si>
    <t>Calculated heat duty [MJ/hr]</t>
  </si>
  <si>
    <t>Net heat duty [MJ/hr]</t>
  </si>
  <si>
    <t>Calculated vapor fraction</t>
  </si>
  <si>
    <t>手順書通りの結果が表示されています。レポートにはこのデータを利用いただいて構いません。</t>
  </si>
  <si>
    <t>N2基準</t>
    <rPh sb="2" eb="4">
      <t>キジュn</t>
    </rPh>
    <phoneticPr fontId="5"/>
  </si>
  <si>
    <t>H2基準</t>
    <rPh sb="2" eb="4">
      <t>キジュn</t>
    </rPh>
    <phoneticPr fontId="5"/>
  </si>
  <si>
    <t>Separator1</t>
    <phoneticPr fontId="5"/>
  </si>
  <si>
    <t>Separator2</t>
    <phoneticPr fontId="5"/>
  </si>
  <si>
    <t>Net Duty</t>
    <phoneticPr fontId="5"/>
  </si>
  <si>
    <t>Reactor</t>
    <phoneticPr fontId="5"/>
  </si>
  <si>
    <t>Net Heat Duty</t>
    <phoneticPr fontId="5"/>
  </si>
  <si>
    <t>compressor</t>
    <phoneticPr fontId="5"/>
  </si>
  <si>
    <t>Net Work Required</t>
    <phoneticPr fontId="5"/>
  </si>
  <si>
    <t>温度</t>
    <rPh sb="0" eb="2">
      <t>オンド</t>
    </rPh>
    <phoneticPr fontId="5"/>
  </si>
  <si>
    <t>Feed圧力</t>
    <rPh sb="4" eb="6">
      <t>アツリョク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</si>
</sst>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6" fontId="0" fillId="2" borderId="2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0" fillId="2" borderId="0" xfId="0" applyFont="1" applyFill="1" applyAlignment="1">
      <alignment horizontal="left"/>
    </xf>
    <xf numFmtId="11" fontId="0" fillId="2" borderId="0" xfId="0" applyNumberFormat="1" applyFont="1" applyFill="1" applyAlignment="1">
      <alignment horizontal="left"/>
    </xf>
    <xf numFmtId="0" fontId="0" fillId="0" borderId="1" xfId="0" applyFont="1" applyBorder="1" applyAlignment="1">
      <alignment horizontal="left"/>
    </xf>
    <xf numFmtId="16" fontId="1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49" fontId="1" fillId="0" borderId="2" xfId="0" applyNumberFormat="1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436714</xdr:colOff>
      <xdr:row>1</xdr:row>
      <xdr:rowOff>101601</xdr:rowOff>
    </xdr:from>
    <xdr:to>
      <xdr:col>37</xdr:col>
      <xdr:colOff>114300</xdr:colOff>
      <xdr:row>30</xdr:row>
      <xdr:rowOff>133351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91EB489-B644-4659-A532-BBB5C3CB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4614" y="285751"/>
          <a:ext cx="8821586" cy="545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7DB1-CE54-445C-AF85-70EE986DE894}">
  <dimension ref="A1:V25"/>
  <sheetViews>
    <sheetView workbookViewId="0">
      <selection activeCell="I24" sqref="I24"/>
    </sheetView>
  </sheetViews>
  <sheetFormatPr baseColWidth="10" defaultColWidth="8.83203125" defaultRowHeight="18"/>
  <cols>
    <col min="3" max="3" width="18.6640625" bestFit="1" customWidth="1"/>
    <col min="4" max="4" width="7.5" bestFit="1" customWidth="1"/>
    <col min="5" max="8" width="7.83203125" bestFit="1" customWidth="1"/>
    <col min="9" max="9" width="8.83203125" bestFit="1" customWidth="1"/>
    <col min="10" max="10" width="7.83203125" bestFit="1" customWidth="1"/>
    <col min="11" max="13" width="9.33203125" bestFit="1" customWidth="1"/>
    <col min="14" max="14" width="8.83203125" bestFit="1" customWidth="1"/>
    <col min="15" max="17" width="7.83203125" bestFit="1" customWidth="1"/>
    <col min="18" max="18" width="9.33203125" bestFit="1" customWidth="1"/>
    <col min="19" max="19" width="7.83203125" bestFit="1" customWidth="1"/>
    <col min="20" max="22" width="8.6640625" bestFit="1" customWidth="1"/>
  </cols>
  <sheetData>
    <row r="1" spans="1:22">
      <c r="A1" s="16" t="s">
        <v>126</v>
      </c>
      <c r="B1" s="17"/>
      <c r="C1" s="17"/>
      <c r="D1" s="17"/>
      <c r="E1" s="17"/>
      <c r="F1" s="17"/>
      <c r="G1" s="17"/>
      <c r="H1" s="17"/>
      <c r="I1" s="17"/>
      <c r="J1" s="17"/>
    </row>
    <row r="3" spans="1:22">
      <c r="C3" s="18" t="s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>
      <c r="C4" s="1" t="s">
        <v>1</v>
      </c>
      <c r="D4" s="1" t="s">
        <v>18</v>
      </c>
      <c r="E4" s="1" t="s">
        <v>22</v>
      </c>
      <c r="F4" s="1" t="s">
        <v>26</v>
      </c>
      <c r="G4" s="1" t="s">
        <v>29</v>
      </c>
      <c r="H4" s="1" t="s">
        <v>30</v>
      </c>
      <c r="I4" s="1" t="s">
        <v>32</v>
      </c>
      <c r="J4" s="1" t="s">
        <v>35</v>
      </c>
      <c r="K4" s="1" t="s">
        <v>36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44</v>
      </c>
      <c r="Q4" s="1" t="s">
        <v>45</v>
      </c>
      <c r="R4" s="1" t="s">
        <v>46</v>
      </c>
      <c r="S4" s="1" t="s">
        <v>47</v>
      </c>
      <c r="T4" s="1" t="s">
        <v>48</v>
      </c>
      <c r="U4" s="1" t="s">
        <v>50</v>
      </c>
      <c r="V4" s="1" t="s">
        <v>51</v>
      </c>
    </row>
    <row r="5" spans="1:22">
      <c r="C5" s="2" t="s">
        <v>2</v>
      </c>
      <c r="D5" s="2"/>
      <c r="E5" s="2"/>
      <c r="F5" s="2" t="s">
        <v>27</v>
      </c>
      <c r="G5" s="2" t="s">
        <v>28</v>
      </c>
      <c r="H5" s="3">
        <v>44440</v>
      </c>
      <c r="I5" s="2" t="s">
        <v>31</v>
      </c>
      <c r="J5" s="2" t="s">
        <v>33</v>
      </c>
      <c r="K5" s="3">
        <v>44440</v>
      </c>
      <c r="L5" s="2" t="s">
        <v>37</v>
      </c>
      <c r="M5" s="2" t="s">
        <v>37</v>
      </c>
      <c r="N5" s="2" t="s">
        <v>31</v>
      </c>
      <c r="O5" s="2" t="s">
        <v>23</v>
      </c>
      <c r="P5" s="2" t="s">
        <v>43</v>
      </c>
      <c r="Q5" s="3">
        <v>44441</v>
      </c>
      <c r="R5" s="3">
        <v>44441</v>
      </c>
      <c r="S5" s="2" t="s">
        <v>43</v>
      </c>
      <c r="T5" s="2" t="s">
        <v>28</v>
      </c>
      <c r="U5" s="2" t="s">
        <v>49</v>
      </c>
      <c r="V5" s="2" t="s">
        <v>49</v>
      </c>
    </row>
    <row r="6" spans="1:22">
      <c r="C6" s="4" t="s">
        <v>3</v>
      </c>
      <c r="D6" s="4"/>
      <c r="E6" s="4" t="s">
        <v>23</v>
      </c>
      <c r="F6" s="4" t="s">
        <v>28</v>
      </c>
      <c r="G6" s="5">
        <v>44440</v>
      </c>
      <c r="H6" s="4" t="s">
        <v>31</v>
      </c>
      <c r="I6" s="4" t="s">
        <v>33</v>
      </c>
      <c r="J6" s="4" t="s">
        <v>23</v>
      </c>
      <c r="K6" s="4" t="s">
        <v>37</v>
      </c>
      <c r="L6" s="4"/>
      <c r="M6" s="4"/>
      <c r="N6" s="4"/>
      <c r="O6" s="4" t="s">
        <v>43</v>
      </c>
      <c r="P6" s="5">
        <v>44441</v>
      </c>
      <c r="Q6" s="4" t="s">
        <v>43</v>
      </c>
      <c r="R6" s="4" t="s">
        <v>37</v>
      </c>
      <c r="S6" s="4" t="s">
        <v>28</v>
      </c>
      <c r="T6" s="4" t="s">
        <v>49</v>
      </c>
      <c r="U6" s="4" t="s">
        <v>27</v>
      </c>
      <c r="V6" s="4" t="s">
        <v>27</v>
      </c>
    </row>
    <row r="7" spans="1:22">
      <c r="C7" s="6" t="s">
        <v>4</v>
      </c>
      <c r="D7" s="6"/>
      <c r="E7" s="6" t="s">
        <v>24</v>
      </c>
      <c r="F7" s="6" t="s">
        <v>24</v>
      </c>
      <c r="G7" s="6" t="s">
        <v>24</v>
      </c>
      <c r="H7" s="6" t="s">
        <v>24</v>
      </c>
      <c r="I7" s="6" t="s">
        <v>24</v>
      </c>
      <c r="J7" s="6" t="s">
        <v>24</v>
      </c>
      <c r="K7" s="6" t="s">
        <v>24</v>
      </c>
      <c r="L7" s="6" t="s">
        <v>24</v>
      </c>
      <c r="M7" s="6" t="s">
        <v>24</v>
      </c>
      <c r="N7" s="6" t="s">
        <v>24</v>
      </c>
      <c r="O7" s="6" t="s">
        <v>24</v>
      </c>
      <c r="P7" s="6" t="s">
        <v>24</v>
      </c>
      <c r="Q7" s="6" t="s">
        <v>24</v>
      </c>
      <c r="R7" s="6" t="s">
        <v>24</v>
      </c>
      <c r="S7" s="6" t="s">
        <v>24</v>
      </c>
      <c r="T7" s="6" t="s">
        <v>24</v>
      </c>
      <c r="U7" s="6" t="s">
        <v>24</v>
      </c>
      <c r="V7" s="6"/>
    </row>
    <row r="8" spans="1:22">
      <c r="C8" s="4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C9" s="6" t="s">
        <v>6</v>
      </c>
      <c r="D9" s="6"/>
      <c r="E9" s="6" t="s">
        <v>25</v>
      </c>
      <c r="F9" s="6" t="s">
        <v>25</v>
      </c>
      <c r="G9" s="6" t="s">
        <v>25</v>
      </c>
      <c r="H9" s="6" t="s">
        <v>25</v>
      </c>
      <c r="I9" s="6" t="s">
        <v>34</v>
      </c>
      <c r="J9" s="6" t="s">
        <v>25</v>
      </c>
      <c r="K9" s="6" t="s">
        <v>38</v>
      </c>
      <c r="L9" s="6" t="s">
        <v>25</v>
      </c>
      <c r="M9" s="6" t="s">
        <v>38</v>
      </c>
      <c r="N9" s="6" t="s">
        <v>34</v>
      </c>
      <c r="O9" s="6" t="s">
        <v>25</v>
      </c>
      <c r="P9" s="6" t="s">
        <v>25</v>
      </c>
      <c r="Q9" s="6" t="s">
        <v>25</v>
      </c>
      <c r="R9" s="6" t="s">
        <v>38</v>
      </c>
      <c r="S9" s="6" t="s">
        <v>25</v>
      </c>
      <c r="T9" s="6" t="s">
        <v>25</v>
      </c>
      <c r="U9" s="6" t="s">
        <v>25</v>
      </c>
      <c r="V9" s="6"/>
    </row>
    <row r="10" spans="1:22">
      <c r="C10" s="4" t="s">
        <v>7</v>
      </c>
      <c r="D10" s="4" t="s">
        <v>19</v>
      </c>
      <c r="E10" s="4">
        <v>35</v>
      </c>
      <c r="F10" s="4">
        <v>512.34</v>
      </c>
      <c r="G10" s="4">
        <v>221.11</v>
      </c>
      <c r="H10" s="4">
        <v>29.44</v>
      </c>
      <c r="I10" s="4">
        <v>29.4405</v>
      </c>
      <c r="J10" s="4">
        <v>35.048999999999999</v>
      </c>
      <c r="K10" s="4">
        <v>29.44</v>
      </c>
      <c r="L10" s="4">
        <v>26.5687</v>
      </c>
      <c r="M10" s="4">
        <v>26.5687</v>
      </c>
      <c r="N10" s="4">
        <v>29.4405</v>
      </c>
      <c r="O10" s="4">
        <v>34.368699999999997</v>
      </c>
      <c r="P10" s="4">
        <v>10.453900000000001</v>
      </c>
      <c r="Q10" s="4">
        <v>4.4400000000000004</v>
      </c>
      <c r="R10" s="4">
        <v>4.4400000000000004</v>
      </c>
      <c r="S10" s="4">
        <v>29.44</v>
      </c>
      <c r="T10" s="4">
        <v>309.89</v>
      </c>
      <c r="U10" s="4">
        <v>512.34</v>
      </c>
      <c r="V10" s="4"/>
    </row>
    <row r="11" spans="1:22">
      <c r="C11" s="6" t="s">
        <v>8</v>
      </c>
      <c r="D11" s="6" t="s">
        <v>20</v>
      </c>
      <c r="E11" s="6">
        <v>33.33</v>
      </c>
      <c r="F11" s="6">
        <v>32.027000000000001</v>
      </c>
      <c r="G11" s="6">
        <v>31.8202</v>
      </c>
      <c r="H11" s="6">
        <v>31.620200000000001</v>
      </c>
      <c r="I11" s="6">
        <v>31.620200000000001</v>
      </c>
      <c r="J11" s="6">
        <v>33.33</v>
      </c>
      <c r="K11" s="6">
        <v>31.620200000000001</v>
      </c>
      <c r="L11" s="6">
        <v>2.5145</v>
      </c>
      <c r="M11" s="6">
        <v>2.5145</v>
      </c>
      <c r="N11" s="6">
        <v>31.620200000000001</v>
      </c>
      <c r="O11" s="6">
        <v>33.33</v>
      </c>
      <c r="P11" s="6">
        <v>32.985300000000002</v>
      </c>
      <c r="Q11" s="6">
        <v>32.785299999999999</v>
      </c>
      <c r="R11" s="6">
        <v>32.785299999999999</v>
      </c>
      <c r="S11" s="6">
        <v>32.440600000000003</v>
      </c>
      <c r="T11" s="6">
        <v>32.233800000000002</v>
      </c>
      <c r="U11" s="6">
        <v>32.027000000000001</v>
      </c>
      <c r="V11" s="6"/>
    </row>
    <row r="12" spans="1:22">
      <c r="C12" s="4" t="s">
        <v>9</v>
      </c>
      <c r="D12" s="4" t="s">
        <v>21</v>
      </c>
      <c r="E12" s="4">
        <v>1477.1</v>
      </c>
      <c r="F12" s="4">
        <v>4504.72</v>
      </c>
      <c r="G12" s="4">
        <v>4504.72</v>
      </c>
      <c r="H12" s="4">
        <v>3890.54</v>
      </c>
      <c r="I12" s="4">
        <v>3858.79</v>
      </c>
      <c r="J12" s="4">
        <v>3858.79</v>
      </c>
      <c r="K12" s="4">
        <v>614.17100000000005</v>
      </c>
      <c r="L12" s="4">
        <v>40.533900000000003</v>
      </c>
      <c r="M12" s="4">
        <v>693.68499999999995</v>
      </c>
      <c r="N12" s="4">
        <v>31.75</v>
      </c>
      <c r="O12" s="4">
        <v>5335.9</v>
      </c>
      <c r="P12" s="4">
        <v>5335.9</v>
      </c>
      <c r="Q12" s="4">
        <v>5215.9799999999996</v>
      </c>
      <c r="R12" s="4">
        <v>120.048</v>
      </c>
      <c r="S12" s="4">
        <v>5215.9799999999996</v>
      </c>
      <c r="T12" s="4">
        <v>5215.9799999999996</v>
      </c>
      <c r="U12" s="4">
        <v>4504.8500000000004</v>
      </c>
      <c r="V12" s="4"/>
    </row>
    <row r="13" spans="1:22">
      <c r="C13" s="6" t="s">
        <v>10</v>
      </c>
      <c r="D13" s="6" t="s">
        <v>21</v>
      </c>
      <c r="E13" s="6">
        <v>1099.5999999999999</v>
      </c>
      <c r="F13" s="6">
        <v>2518.4499999999998</v>
      </c>
      <c r="G13" s="6">
        <v>2518.4499999999998</v>
      </c>
      <c r="H13" s="6">
        <v>2507.5300000000002</v>
      </c>
      <c r="I13" s="6">
        <v>2487.06</v>
      </c>
      <c r="J13" s="6">
        <v>2487.06</v>
      </c>
      <c r="K13" s="6">
        <v>11.109400000000001</v>
      </c>
      <c r="L13" s="6">
        <v>11.9156</v>
      </c>
      <c r="M13" s="6">
        <v>0.52213399999999999</v>
      </c>
      <c r="N13" s="6">
        <v>20.4634</v>
      </c>
      <c r="O13" s="6">
        <v>3586.66</v>
      </c>
      <c r="P13" s="6">
        <v>3586.66</v>
      </c>
      <c r="Q13" s="6">
        <v>3584.41</v>
      </c>
      <c r="R13" s="6">
        <v>1.3283400000000001</v>
      </c>
      <c r="S13" s="6">
        <v>3584.41</v>
      </c>
      <c r="T13" s="6">
        <v>3584.41</v>
      </c>
      <c r="U13" s="6">
        <v>2517.71</v>
      </c>
      <c r="V13" s="6"/>
    </row>
    <row r="14" spans="1:22">
      <c r="C14" s="4" t="s">
        <v>11</v>
      </c>
      <c r="D14" s="4" t="s">
        <v>21</v>
      </c>
      <c r="E14" s="4">
        <v>366.28</v>
      </c>
      <c r="F14" s="4">
        <v>835.29</v>
      </c>
      <c r="G14" s="4">
        <v>835.29</v>
      </c>
      <c r="H14" s="4">
        <v>831.59400000000005</v>
      </c>
      <c r="I14" s="4">
        <v>824.80700000000002</v>
      </c>
      <c r="J14" s="4">
        <v>824.80700000000002</v>
      </c>
      <c r="K14" s="4">
        <v>3.5136699999999998</v>
      </c>
      <c r="L14" s="4">
        <v>3.7477999999999998</v>
      </c>
      <c r="M14" s="4">
        <v>0.18026600000000001</v>
      </c>
      <c r="N14" s="4">
        <v>6.7864800000000001</v>
      </c>
      <c r="O14" s="4">
        <v>1191.0899999999999</v>
      </c>
      <c r="P14" s="4">
        <v>1191.0899999999999</v>
      </c>
      <c r="Q14" s="4">
        <v>1191.69</v>
      </c>
      <c r="R14" s="4">
        <v>0.41439700000000002</v>
      </c>
      <c r="S14" s="4">
        <v>1191.69</v>
      </c>
      <c r="T14" s="4">
        <v>1191.69</v>
      </c>
      <c r="U14" s="4">
        <v>836.12300000000005</v>
      </c>
      <c r="V14" s="4"/>
    </row>
    <row r="15" spans="1:22">
      <c r="C15" s="6" t="s">
        <v>12</v>
      </c>
      <c r="D15" s="6" t="s">
        <v>21</v>
      </c>
      <c r="E15" s="6">
        <v>4.3453999999999997</v>
      </c>
      <c r="F15" s="6">
        <v>74.195300000000003</v>
      </c>
      <c r="G15" s="6">
        <v>74.195300000000003</v>
      </c>
      <c r="H15" s="6">
        <v>70.936099999999996</v>
      </c>
      <c r="I15" s="6">
        <v>70.357200000000006</v>
      </c>
      <c r="J15" s="6">
        <v>70.357200000000006</v>
      </c>
      <c r="K15" s="6">
        <v>3.2591899999999998</v>
      </c>
      <c r="L15" s="6">
        <v>2.3592</v>
      </c>
      <c r="M15" s="6">
        <v>1.4071800000000001</v>
      </c>
      <c r="N15" s="6">
        <v>0.57889699999999999</v>
      </c>
      <c r="O15" s="6">
        <v>74.702600000000004</v>
      </c>
      <c r="P15" s="6">
        <v>74.702600000000004</v>
      </c>
      <c r="Q15" s="6">
        <v>74.200999999999993</v>
      </c>
      <c r="R15" s="6">
        <v>0.50718700000000005</v>
      </c>
      <c r="S15" s="6">
        <v>74.200999999999993</v>
      </c>
      <c r="T15" s="6">
        <v>74.200999999999993</v>
      </c>
      <c r="U15" s="6">
        <v>74.200999999999993</v>
      </c>
      <c r="V15" s="6"/>
    </row>
    <row r="16" spans="1:22">
      <c r="C16" s="4" t="s">
        <v>13</v>
      </c>
      <c r="D16" s="4" t="s">
        <v>21</v>
      </c>
      <c r="E16" s="4">
        <v>6.8765000000000001</v>
      </c>
      <c r="F16" s="4">
        <v>158.51900000000001</v>
      </c>
      <c r="G16" s="4">
        <v>158.51900000000001</v>
      </c>
      <c r="H16" s="4">
        <v>153.53399999999999</v>
      </c>
      <c r="I16" s="4">
        <v>152.28100000000001</v>
      </c>
      <c r="J16" s="4">
        <v>152.28100000000001</v>
      </c>
      <c r="K16" s="4">
        <v>4.9840200000000001</v>
      </c>
      <c r="L16" s="4">
        <v>3.8365300000000002</v>
      </c>
      <c r="M16" s="4">
        <v>1.7859700000000001</v>
      </c>
      <c r="N16" s="4">
        <v>1.2529600000000001</v>
      </c>
      <c r="O16" s="4">
        <v>159.15799999999999</v>
      </c>
      <c r="P16" s="4">
        <v>159.15799999999999</v>
      </c>
      <c r="Q16" s="4">
        <v>158.536</v>
      </c>
      <c r="R16" s="4">
        <v>0.63848300000000002</v>
      </c>
      <c r="S16" s="4">
        <v>158.536</v>
      </c>
      <c r="T16" s="4">
        <v>158.536</v>
      </c>
      <c r="U16" s="4">
        <v>158.536</v>
      </c>
      <c r="V16" s="4"/>
    </row>
    <row r="17" spans="3:22">
      <c r="C17" s="6" t="s">
        <v>14</v>
      </c>
      <c r="D17" s="6" t="s">
        <v>21</v>
      </c>
      <c r="E17" s="6">
        <v>0</v>
      </c>
      <c r="F17" s="6">
        <v>918.25900000000001</v>
      </c>
      <c r="G17" s="6">
        <v>918.25900000000001</v>
      </c>
      <c r="H17" s="6">
        <v>326.95499999999998</v>
      </c>
      <c r="I17" s="6">
        <v>324.28699999999998</v>
      </c>
      <c r="J17" s="6">
        <v>324.28699999999998</v>
      </c>
      <c r="K17" s="6">
        <v>591.30499999999995</v>
      </c>
      <c r="L17" s="6">
        <v>18.674700000000001</v>
      </c>
      <c r="M17" s="6">
        <v>689.79</v>
      </c>
      <c r="N17" s="6">
        <v>2.6682199999999998</v>
      </c>
      <c r="O17" s="6">
        <v>324.28699999999998</v>
      </c>
      <c r="P17" s="6">
        <v>324.28699999999998</v>
      </c>
      <c r="Q17" s="6">
        <v>207.15</v>
      </c>
      <c r="R17" s="6">
        <v>117.16</v>
      </c>
      <c r="S17" s="6">
        <v>207.15</v>
      </c>
      <c r="T17" s="6">
        <v>207.15</v>
      </c>
      <c r="U17" s="6">
        <v>918.28300000000002</v>
      </c>
      <c r="V17" s="6"/>
    </row>
    <row r="18" spans="3:22">
      <c r="C18" s="4" t="s">
        <v>15</v>
      </c>
      <c r="D18" s="4"/>
      <c r="E18" s="4">
        <v>1</v>
      </c>
      <c r="F18" s="4">
        <v>1</v>
      </c>
      <c r="G18" s="4">
        <v>1</v>
      </c>
      <c r="H18" s="4">
        <v>1</v>
      </c>
      <c r="I18" s="4">
        <v>0.99999899999999997</v>
      </c>
      <c r="J18" s="4">
        <v>1</v>
      </c>
      <c r="K18" s="4">
        <v>0</v>
      </c>
      <c r="L18" s="4">
        <v>1</v>
      </c>
      <c r="M18" s="4">
        <v>0</v>
      </c>
      <c r="N18" s="4">
        <v>0.99999899999999997</v>
      </c>
      <c r="O18" s="4">
        <v>1</v>
      </c>
      <c r="P18" s="4">
        <v>1</v>
      </c>
      <c r="Q18" s="4">
        <v>1</v>
      </c>
      <c r="R18" s="4">
        <v>0</v>
      </c>
      <c r="S18" s="4">
        <v>1</v>
      </c>
      <c r="T18" s="4">
        <v>1</v>
      </c>
      <c r="U18" s="4">
        <v>1</v>
      </c>
      <c r="V18" s="4"/>
    </row>
    <row r="19" spans="3:22">
      <c r="C19" s="6" t="s">
        <v>16</v>
      </c>
      <c r="D19" s="6"/>
      <c r="E19" s="6">
        <v>0</v>
      </c>
      <c r="F19" s="6">
        <v>0</v>
      </c>
      <c r="G19" s="6">
        <v>0</v>
      </c>
      <c r="H19" s="6">
        <v>0</v>
      </c>
      <c r="I19" s="7">
        <v>1.16354E-6</v>
      </c>
      <c r="J19" s="6">
        <v>0</v>
      </c>
      <c r="K19" s="6">
        <v>1</v>
      </c>
      <c r="L19" s="6">
        <v>0</v>
      </c>
      <c r="M19" s="6">
        <v>1</v>
      </c>
      <c r="N19" s="7">
        <v>1.16354E-6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/>
    </row>
    <row r="20" spans="3:22">
      <c r="C20" s="8" t="s">
        <v>17</v>
      </c>
      <c r="D20" s="8"/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/>
    </row>
    <row r="22" spans="3:22">
      <c r="L22" t="s">
        <v>127</v>
      </c>
      <c r="M22">
        <f>M17/2/E14</f>
        <v>0.94161570383313309</v>
      </c>
    </row>
    <row r="23" spans="3:22">
      <c r="F23" t="s">
        <v>129</v>
      </c>
      <c r="G23" t="s">
        <v>130</v>
      </c>
      <c r="H23" t="s">
        <v>132</v>
      </c>
      <c r="I23" t="s">
        <v>134</v>
      </c>
      <c r="L23" t="s">
        <v>128</v>
      </c>
      <c r="M23">
        <f>M17/2*3/E13</f>
        <v>0.94096489632593672</v>
      </c>
    </row>
    <row r="24" spans="3:22" ht="28" customHeight="1">
      <c r="D24" t="s">
        <v>136</v>
      </c>
      <c r="E24" t="s">
        <v>137</v>
      </c>
      <c r="F24" t="s">
        <v>131</v>
      </c>
      <c r="G24" t="s">
        <v>131</v>
      </c>
      <c r="H24" t="s">
        <v>133</v>
      </c>
      <c r="I24" t="s">
        <v>135</v>
      </c>
    </row>
    <row r="25" spans="3:22">
      <c r="D25">
        <v>512.34</v>
      </c>
      <c r="E25">
        <v>33.33</v>
      </c>
      <c r="F25" s="4">
        <v>-39976.7477</v>
      </c>
      <c r="G25" s="4">
        <v>-3040.3436299999998</v>
      </c>
      <c r="H25" s="6">
        <v>-5776.0723900000003</v>
      </c>
      <c r="I25" s="4">
        <v>264.41521</v>
      </c>
    </row>
  </sheetData>
  <mergeCells count="1">
    <mergeCell ref="C3:V3"/>
  </mergeCells>
  <phoneticPr fontId="5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45E8-9A20-4A0F-B44D-095767427AF6}">
  <dimension ref="A1:J29"/>
  <sheetViews>
    <sheetView workbookViewId="0">
      <selection activeCell="E20" sqref="D20:E20"/>
    </sheetView>
  </sheetViews>
  <sheetFormatPr baseColWidth="10" defaultColWidth="8.83203125" defaultRowHeight="18"/>
  <cols>
    <col min="3" max="3" width="36.1640625" bestFit="1" customWidth="1"/>
    <col min="4" max="4" width="12.5" bestFit="1" customWidth="1"/>
    <col min="5" max="6" width="11.83203125" bestFit="1" customWidth="1"/>
  </cols>
  <sheetData>
    <row r="1" spans="1:10">
      <c r="A1" s="16" t="s">
        <v>126</v>
      </c>
      <c r="B1" s="17"/>
      <c r="C1" s="17"/>
      <c r="D1" s="17"/>
      <c r="E1" s="17"/>
      <c r="F1" s="17"/>
      <c r="G1" s="17"/>
      <c r="H1" s="17"/>
      <c r="I1" s="17"/>
      <c r="J1" s="17"/>
    </row>
    <row r="3" spans="1:10">
      <c r="C3" s="18" t="s">
        <v>52</v>
      </c>
      <c r="D3" s="18"/>
      <c r="E3" s="18"/>
      <c r="F3" s="18"/>
    </row>
    <row r="4" spans="1:10">
      <c r="C4" s="1" t="s">
        <v>53</v>
      </c>
      <c r="D4" s="9" t="s">
        <v>82</v>
      </c>
      <c r="E4" s="9" t="s">
        <v>83</v>
      </c>
      <c r="F4" s="1" t="s">
        <v>37</v>
      </c>
    </row>
    <row r="5" spans="1:10">
      <c r="C5" s="2" t="s">
        <v>54</v>
      </c>
      <c r="D5" s="10" t="s">
        <v>79</v>
      </c>
      <c r="E5" s="10" t="s">
        <v>79</v>
      </c>
      <c r="F5" s="10" t="s">
        <v>79</v>
      </c>
    </row>
    <row r="6" spans="1:10">
      <c r="C6" s="4" t="s">
        <v>55</v>
      </c>
      <c r="D6" s="11"/>
      <c r="E6" s="11"/>
      <c r="F6" s="11"/>
    </row>
    <row r="7" spans="1:10">
      <c r="C7" s="6" t="s">
        <v>56</v>
      </c>
      <c r="D7" s="12"/>
      <c r="E7" s="12"/>
      <c r="F7" s="12"/>
    </row>
    <row r="8" spans="1:10">
      <c r="C8" s="4" t="s">
        <v>57</v>
      </c>
      <c r="D8" s="11" t="s">
        <v>80</v>
      </c>
      <c r="E8" s="11" t="s">
        <v>80</v>
      </c>
      <c r="F8" s="11" t="s">
        <v>80</v>
      </c>
    </row>
    <row r="9" spans="1:10">
      <c r="C9" s="6" t="s">
        <v>58</v>
      </c>
      <c r="D9" s="12" t="s">
        <v>81</v>
      </c>
      <c r="E9" s="12" t="s">
        <v>81</v>
      </c>
      <c r="F9" s="12" t="s">
        <v>81</v>
      </c>
    </row>
    <row r="10" spans="1:10">
      <c r="C10" s="4" t="s">
        <v>59</v>
      </c>
      <c r="D10" s="11">
        <v>3</v>
      </c>
      <c r="E10" s="11">
        <v>3</v>
      </c>
      <c r="F10" s="11">
        <v>3</v>
      </c>
    </row>
    <row r="11" spans="1:10">
      <c r="C11" s="6" t="s">
        <v>60</v>
      </c>
      <c r="D11" s="12">
        <v>29.44</v>
      </c>
      <c r="E11" s="12">
        <v>4.4400000000000004</v>
      </c>
      <c r="F11" s="12"/>
    </row>
    <row r="12" spans="1:10">
      <c r="C12" s="4" t="s">
        <v>61</v>
      </c>
      <c r="D12" s="11">
        <v>-0.2</v>
      </c>
      <c r="E12" s="11">
        <v>-0.2</v>
      </c>
      <c r="F12" s="11">
        <v>2.5145</v>
      </c>
    </row>
    <row r="13" spans="1:10">
      <c r="C13" s="6" t="s">
        <v>62</v>
      </c>
      <c r="D13" s="12"/>
      <c r="E13" s="12"/>
      <c r="F13" s="12"/>
    </row>
    <row r="14" spans="1:10">
      <c r="C14" s="4" t="s">
        <v>63</v>
      </c>
      <c r="D14" s="11"/>
      <c r="E14" s="11"/>
      <c r="F14" s="11">
        <v>0</v>
      </c>
    </row>
    <row r="15" spans="1:10">
      <c r="C15" s="6" t="s">
        <v>64</v>
      </c>
      <c r="D15" s="12"/>
      <c r="E15" s="12"/>
      <c r="F15" s="12"/>
    </row>
    <row r="16" spans="1:10">
      <c r="C16" s="4" t="s">
        <v>65</v>
      </c>
      <c r="D16" s="4">
        <v>29.44</v>
      </c>
      <c r="E16" s="4">
        <v>4.4400000000000004</v>
      </c>
      <c r="F16" s="4">
        <v>26.568743000000001</v>
      </c>
    </row>
    <row r="17" spans="3:6">
      <c r="C17" s="6" t="s">
        <v>66</v>
      </c>
      <c r="D17" s="6">
        <v>31.620200000000001</v>
      </c>
      <c r="E17" s="6">
        <v>32.785299999999999</v>
      </c>
      <c r="F17" s="6">
        <v>2.5145</v>
      </c>
    </row>
    <row r="18" spans="3:6">
      <c r="C18" s="4" t="s">
        <v>67</v>
      </c>
      <c r="D18" s="4">
        <v>0.86366049</v>
      </c>
      <c r="E18" s="4">
        <v>0.97750173900000004</v>
      </c>
      <c r="F18" s="4">
        <v>5.5206744299999999E-2</v>
      </c>
    </row>
    <row r="19" spans="3:6">
      <c r="C19" s="6" t="s">
        <v>68</v>
      </c>
      <c r="D19" s="6">
        <v>-39976.7477</v>
      </c>
      <c r="E19" s="6">
        <v>-3040.3436299999998</v>
      </c>
      <c r="F19" s="6">
        <v>0</v>
      </c>
    </row>
    <row r="20" spans="3:6">
      <c r="C20" s="4" t="s">
        <v>69</v>
      </c>
      <c r="D20" s="4">
        <v>-39976.7477</v>
      </c>
      <c r="E20" s="4">
        <v>-3040.3436299999998</v>
      </c>
      <c r="F20" s="4">
        <v>0</v>
      </c>
    </row>
    <row r="21" spans="3:6">
      <c r="C21" s="6" t="s">
        <v>70</v>
      </c>
      <c r="D21" s="6">
        <v>1</v>
      </c>
      <c r="E21" s="6">
        <v>1</v>
      </c>
      <c r="F21" s="6">
        <v>1</v>
      </c>
    </row>
    <row r="22" spans="3:6">
      <c r="C22" s="4" t="s">
        <v>71</v>
      </c>
      <c r="D22" s="4">
        <v>63576.880100000002</v>
      </c>
      <c r="E22" s="4">
        <v>63833.1711</v>
      </c>
      <c r="F22" s="4">
        <v>2255.01073</v>
      </c>
    </row>
    <row r="23" spans="3:6">
      <c r="C23" s="6" t="s">
        <v>72</v>
      </c>
      <c r="D23" s="6">
        <v>63576.679700000001</v>
      </c>
      <c r="E23" s="6">
        <v>63840.147299999997</v>
      </c>
      <c r="F23" s="6">
        <v>2255.01073</v>
      </c>
    </row>
    <row r="24" spans="3:6">
      <c r="C24" s="4" t="s">
        <v>73</v>
      </c>
      <c r="D24" s="4">
        <v>-0.20040981399999999</v>
      </c>
      <c r="E24" s="4">
        <v>6.9762167799999997</v>
      </c>
      <c r="F24" s="4">
        <v>0</v>
      </c>
    </row>
    <row r="25" spans="3:6">
      <c r="C25" s="6" t="s">
        <v>74</v>
      </c>
      <c r="D25" s="6">
        <v>0</v>
      </c>
      <c r="E25" s="6">
        <v>0</v>
      </c>
      <c r="F25" s="6">
        <v>0</v>
      </c>
    </row>
    <row r="26" spans="3:6">
      <c r="C26" s="4" t="s">
        <v>75</v>
      </c>
      <c r="D26" s="4">
        <v>-0.20040981399999999</v>
      </c>
      <c r="E26" s="4">
        <v>6.9762167799999997</v>
      </c>
      <c r="F26" s="4">
        <v>0</v>
      </c>
    </row>
    <row r="27" spans="3:6">
      <c r="C27" s="6" t="s">
        <v>76</v>
      </c>
      <c r="D27" s="6"/>
      <c r="E27" s="6"/>
      <c r="F27" s="6"/>
    </row>
    <row r="28" spans="3:6">
      <c r="C28" s="4" t="s">
        <v>77</v>
      </c>
      <c r="D28" s="4"/>
      <c r="E28" s="4"/>
      <c r="F28" s="4"/>
    </row>
    <row r="29" spans="3:6">
      <c r="C29" s="13" t="s">
        <v>78</v>
      </c>
      <c r="D29" s="14"/>
      <c r="E29" s="14"/>
      <c r="F29" s="14"/>
    </row>
  </sheetData>
  <mergeCells count="1">
    <mergeCell ref="C3:F3"/>
  </mergeCells>
  <phoneticPr fontId="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074B-F735-44B0-ABFA-DEEE3C921A8E}">
  <dimension ref="A1:J54"/>
  <sheetViews>
    <sheetView workbookViewId="0">
      <selection activeCell="C3" sqref="C3:D54"/>
    </sheetView>
  </sheetViews>
  <sheetFormatPr baseColWidth="10" defaultColWidth="8.83203125" defaultRowHeight="18"/>
  <cols>
    <col min="3" max="3" width="36.1640625" bestFit="1" customWidth="1"/>
    <col min="4" max="4" width="10.83203125" bestFit="1" customWidth="1"/>
  </cols>
  <sheetData>
    <row r="1" spans="1:10">
      <c r="A1" s="16" t="s">
        <v>126</v>
      </c>
      <c r="B1" s="17"/>
      <c r="C1" s="17"/>
      <c r="D1" s="17"/>
      <c r="E1" s="17"/>
      <c r="F1" s="17"/>
      <c r="G1" s="17"/>
      <c r="H1" s="17"/>
      <c r="I1" s="17"/>
      <c r="J1" s="17"/>
    </row>
    <row r="3" spans="1:10">
      <c r="C3" s="18" t="s">
        <v>84</v>
      </c>
      <c r="D3" s="18"/>
    </row>
    <row r="4" spans="1:10">
      <c r="C4" s="1" t="s">
        <v>53</v>
      </c>
      <c r="D4" s="1" t="s">
        <v>33</v>
      </c>
    </row>
    <row r="5" spans="1:10">
      <c r="C5" s="2" t="s">
        <v>54</v>
      </c>
      <c r="D5" s="10" t="s">
        <v>79</v>
      </c>
    </row>
    <row r="6" spans="1:10">
      <c r="C6" s="4" t="s">
        <v>55</v>
      </c>
      <c r="D6" s="11"/>
    </row>
    <row r="7" spans="1:10">
      <c r="C7" s="6" t="s">
        <v>56</v>
      </c>
      <c r="D7" s="12"/>
    </row>
    <row r="8" spans="1:10">
      <c r="C8" s="4" t="s">
        <v>57</v>
      </c>
      <c r="D8" s="11" t="s">
        <v>80</v>
      </c>
    </row>
    <row r="9" spans="1:10">
      <c r="C9" s="6" t="s">
        <v>58</v>
      </c>
      <c r="D9" s="12" t="s">
        <v>81</v>
      </c>
    </row>
    <row r="10" spans="1:10">
      <c r="C10" s="4" t="s">
        <v>59</v>
      </c>
      <c r="D10" s="11">
        <v>3</v>
      </c>
    </row>
    <row r="11" spans="1:10">
      <c r="C11" s="6" t="s">
        <v>85</v>
      </c>
      <c r="D11" s="6"/>
    </row>
    <row r="12" spans="1:10">
      <c r="C12" s="4" t="s">
        <v>86</v>
      </c>
      <c r="D12" s="11">
        <v>33.33</v>
      </c>
    </row>
    <row r="13" spans="1:10">
      <c r="C13" s="6" t="s">
        <v>87</v>
      </c>
      <c r="D13" s="12"/>
    </row>
    <row r="14" spans="1:10">
      <c r="C14" s="4" t="s">
        <v>88</v>
      </c>
      <c r="D14" s="11"/>
    </row>
    <row r="15" spans="1:10">
      <c r="C15" s="6" t="s">
        <v>89</v>
      </c>
      <c r="D15" s="12"/>
    </row>
    <row r="16" spans="1:10">
      <c r="C16" s="4" t="s">
        <v>90</v>
      </c>
      <c r="D16" s="11">
        <v>0.8</v>
      </c>
    </row>
    <row r="17" spans="3:4">
      <c r="C17" s="6" t="s">
        <v>91</v>
      </c>
      <c r="D17" s="12">
        <v>0.8</v>
      </c>
    </row>
    <row r="18" spans="3:4">
      <c r="C18" s="4" t="s">
        <v>92</v>
      </c>
      <c r="D18" s="11"/>
    </row>
    <row r="19" spans="3:4">
      <c r="C19" s="6" t="s">
        <v>64</v>
      </c>
      <c r="D19" s="12"/>
    </row>
    <row r="20" spans="3:4">
      <c r="C20" s="4" t="s">
        <v>93</v>
      </c>
      <c r="D20" s="4">
        <v>211.53216800000001</v>
      </c>
    </row>
    <row r="21" spans="3:4">
      <c r="C21" s="6" t="s">
        <v>94</v>
      </c>
      <c r="D21" s="6">
        <v>264.41521</v>
      </c>
    </row>
    <row r="22" spans="3:4">
      <c r="C22" s="4" t="s">
        <v>95</v>
      </c>
      <c r="D22" s="4">
        <v>264.41521</v>
      </c>
    </row>
    <row r="23" spans="3:4">
      <c r="C23" s="6" t="s">
        <v>96</v>
      </c>
      <c r="D23" s="6">
        <v>52.883042000000003</v>
      </c>
    </row>
    <row r="24" spans="3:4">
      <c r="C24" s="4" t="s">
        <v>97</v>
      </c>
      <c r="D24" s="4">
        <v>0.8</v>
      </c>
    </row>
    <row r="25" spans="3:4">
      <c r="C25" s="6" t="s">
        <v>98</v>
      </c>
      <c r="D25" s="6">
        <v>33.33</v>
      </c>
    </row>
    <row r="26" spans="3:4">
      <c r="C26" s="4" t="s">
        <v>99</v>
      </c>
      <c r="D26" s="4">
        <v>1.7098</v>
      </c>
    </row>
    <row r="27" spans="3:4">
      <c r="C27" s="6" t="s">
        <v>100</v>
      </c>
      <c r="D27" s="6">
        <v>1.0540730300000001</v>
      </c>
    </row>
    <row r="28" spans="3:4">
      <c r="C28" s="4" t="s">
        <v>65</v>
      </c>
      <c r="D28" s="4">
        <v>35.048989400000004</v>
      </c>
    </row>
    <row r="29" spans="3:4">
      <c r="C29" s="6" t="s">
        <v>101</v>
      </c>
      <c r="D29" s="6">
        <v>33.903431500000003</v>
      </c>
    </row>
    <row r="30" spans="3:4">
      <c r="C30" s="4" t="s">
        <v>67</v>
      </c>
      <c r="D30" s="4">
        <v>1</v>
      </c>
    </row>
    <row r="31" spans="3:4">
      <c r="C31" s="6" t="s">
        <v>102</v>
      </c>
      <c r="D31" s="6"/>
    </row>
    <row r="32" spans="3:4">
      <c r="C32" s="4" t="s">
        <v>103</v>
      </c>
      <c r="D32" s="4"/>
    </row>
    <row r="33" spans="3:4">
      <c r="C33" s="6" t="s">
        <v>104</v>
      </c>
      <c r="D33" s="6">
        <v>1597.1508899999999</v>
      </c>
    </row>
    <row r="34" spans="3:4">
      <c r="C34" s="4" t="s">
        <v>105</v>
      </c>
      <c r="D34" s="4">
        <v>169.22573399999999</v>
      </c>
    </row>
    <row r="35" spans="3:4">
      <c r="C35" s="6" t="s">
        <v>106</v>
      </c>
      <c r="D35" s="6">
        <v>1.5137552299999999</v>
      </c>
    </row>
    <row r="36" spans="3:4">
      <c r="C36" s="4" t="s">
        <v>107</v>
      </c>
      <c r="D36" s="4">
        <v>6022.5936199999996</v>
      </c>
    </row>
    <row r="37" spans="3:4">
      <c r="C37" s="6" t="s">
        <v>108</v>
      </c>
      <c r="D37" s="6">
        <v>5877.8725400000003</v>
      </c>
    </row>
    <row r="38" spans="3:4">
      <c r="C38" s="4" t="s">
        <v>109</v>
      </c>
      <c r="D38" s="4">
        <v>1.17697165</v>
      </c>
    </row>
    <row r="39" spans="3:4">
      <c r="C39" s="6" t="s">
        <v>110</v>
      </c>
      <c r="D39" s="6">
        <v>1.18876681</v>
      </c>
    </row>
    <row r="40" spans="3:4">
      <c r="C40" s="4" t="s">
        <v>111</v>
      </c>
      <c r="D40" s="4"/>
    </row>
    <row r="41" spans="3:4">
      <c r="C41" s="6" t="s">
        <v>112</v>
      </c>
      <c r="D41" s="6"/>
    </row>
    <row r="42" spans="3:4">
      <c r="C42" s="4" t="s">
        <v>113</v>
      </c>
      <c r="D42" s="4"/>
    </row>
    <row r="43" spans="3:4">
      <c r="C43" s="6" t="s">
        <v>114</v>
      </c>
      <c r="D43" s="6"/>
    </row>
    <row r="44" spans="3:4">
      <c r="C44" s="4" t="s">
        <v>115</v>
      </c>
      <c r="D44" s="4"/>
    </row>
    <row r="45" spans="3:4">
      <c r="C45" s="6" t="s">
        <v>116</v>
      </c>
      <c r="D45" s="6"/>
    </row>
    <row r="46" spans="3:4">
      <c r="C46" s="4" t="s">
        <v>117</v>
      </c>
      <c r="D46" s="4"/>
    </row>
    <row r="47" spans="3:4">
      <c r="C47" s="6" t="s">
        <v>71</v>
      </c>
      <c r="D47" s="6">
        <v>61075.220099999999</v>
      </c>
    </row>
    <row r="48" spans="3:4">
      <c r="C48" s="4" t="s">
        <v>72</v>
      </c>
      <c r="D48" s="4">
        <v>61075.220099999999</v>
      </c>
    </row>
    <row r="49" spans="3:4">
      <c r="C49" s="6" t="s">
        <v>73</v>
      </c>
      <c r="D49" s="6">
        <v>0</v>
      </c>
    </row>
    <row r="50" spans="3:4">
      <c r="C50" s="4" t="s">
        <v>74</v>
      </c>
      <c r="D50" s="4">
        <v>0</v>
      </c>
    </row>
    <row r="51" spans="3:4">
      <c r="C51" s="6" t="s">
        <v>75</v>
      </c>
      <c r="D51" s="6">
        <v>0</v>
      </c>
    </row>
    <row r="52" spans="3:4">
      <c r="C52" s="4" t="s">
        <v>76</v>
      </c>
      <c r="D52" s="4"/>
    </row>
    <row r="53" spans="3:4">
      <c r="C53" s="6" t="s">
        <v>77</v>
      </c>
      <c r="D53" s="6"/>
    </row>
    <row r="54" spans="3:4">
      <c r="C54" s="8" t="s">
        <v>78</v>
      </c>
      <c r="D54" s="15"/>
    </row>
  </sheetData>
  <mergeCells count="1">
    <mergeCell ref="C3:D3"/>
  </mergeCells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52BB-37BB-4DDD-B4E8-EC605E43EC1D}">
  <dimension ref="A1:J30"/>
  <sheetViews>
    <sheetView tabSelected="1" topLeftCell="A3" workbookViewId="0">
      <selection activeCell="E4" sqref="E4:E53"/>
    </sheetView>
  </sheetViews>
  <sheetFormatPr baseColWidth="10" defaultColWidth="8.83203125" defaultRowHeight="18"/>
  <cols>
    <col min="3" max="3" width="38.33203125" bestFit="1" customWidth="1"/>
    <col min="4" max="4" width="11.5" bestFit="1" customWidth="1"/>
  </cols>
  <sheetData>
    <row r="1" spans="1:10">
      <c r="A1" s="16" t="s">
        <v>126</v>
      </c>
      <c r="B1" s="17"/>
      <c r="C1" s="17"/>
      <c r="D1" s="17"/>
      <c r="E1" s="17"/>
      <c r="F1" s="17"/>
      <c r="G1" s="17"/>
      <c r="H1" s="17"/>
      <c r="I1" s="17"/>
      <c r="J1" s="17"/>
    </row>
    <row r="3" spans="1:10">
      <c r="C3" s="18" t="s">
        <v>118</v>
      </c>
      <c r="D3" s="18"/>
    </row>
    <row r="4" spans="1:10">
      <c r="C4" s="1" t="s">
        <v>53</v>
      </c>
      <c r="D4" s="1" t="s">
        <v>49</v>
      </c>
    </row>
    <row r="5" spans="1:10">
      <c r="C5" s="2" t="s">
        <v>54</v>
      </c>
      <c r="D5" s="10" t="s">
        <v>79</v>
      </c>
    </row>
    <row r="6" spans="1:10">
      <c r="C6" s="4" t="s">
        <v>55</v>
      </c>
      <c r="D6" s="11"/>
    </row>
    <row r="7" spans="1:10">
      <c r="C7" s="6" t="s">
        <v>56</v>
      </c>
      <c r="D7" s="12"/>
    </row>
    <row r="8" spans="1:10">
      <c r="C8" s="4" t="s">
        <v>57</v>
      </c>
      <c r="D8" s="11" t="s">
        <v>80</v>
      </c>
    </row>
    <row r="9" spans="1:10">
      <c r="C9" s="6" t="s">
        <v>58</v>
      </c>
      <c r="D9" s="12" t="s">
        <v>81</v>
      </c>
    </row>
    <row r="10" spans="1:10">
      <c r="C10" s="4" t="s">
        <v>59</v>
      </c>
      <c r="D10" s="11">
        <v>3</v>
      </c>
    </row>
    <row r="11" spans="1:10">
      <c r="C11" s="6" t="s">
        <v>119</v>
      </c>
      <c r="D11" s="12">
        <v>-0.20680000000000001</v>
      </c>
    </row>
    <row r="12" spans="1:10">
      <c r="C12" s="4" t="s">
        <v>120</v>
      </c>
      <c r="D12" s="11">
        <v>512.34</v>
      </c>
    </row>
    <row r="13" spans="1:10">
      <c r="C13" s="6" t="s">
        <v>62</v>
      </c>
      <c r="D13" s="12"/>
    </row>
    <row r="14" spans="1:10">
      <c r="C14" s="4" t="s">
        <v>63</v>
      </c>
      <c r="D14" s="11"/>
    </row>
    <row r="15" spans="1:10">
      <c r="C15" s="6" t="s">
        <v>121</v>
      </c>
      <c r="D15" s="12"/>
    </row>
    <row r="16" spans="1:10">
      <c r="C16" s="4" t="s">
        <v>122</v>
      </c>
      <c r="D16" s="11">
        <v>11.11</v>
      </c>
    </row>
    <row r="17" spans="3:4">
      <c r="C17" s="6" t="s">
        <v>64</v>
      </c>
      <c r="D17" s="12"/>
    </row>
    <row r="18" spans="3:4">
      <c r="C18" s="4" t="s">
        <v>65</v>
      </c>
      <c r="D18" s="4">
        <v>512.34</v>
      </c>
    </row>
    <row r="19" spans="3:4">
      <c r="C19" s="6" t="s">
        <v>66</v>
      </c>
      <c r="D19" s="6">
        <v>32.027000000000001</v>
      </c>
    </row>
    <row r="20" spans="3:4">
      <c r="C20" s="4" t="s">
        <v>123</v>
      </c>
      <c r="D20" s="4">
        <v>-5776.0723900000003</v>
      </c>
    </row>
    <row r="21" spans="3:4">
      <c r="C21" s="6" t="s">
        <v>124</v>
      </c>
      <c r="D21" s="6">
        <v>-5776.0723900000003</v>
      </c>
    </row>
    <row r="22" spans="3:4">
      <c r="C22" s="4" t="s">
        <v>125</v>
      </c>
      <c r="D22" s="4">
        <v>1</v>
      </c>
    </row>
    <row r="23" spans="3:4">
      <c r="C23" s="6" t="s">
        <v>71</v>
      </c>
      <c r="D23" s="6">
        <v>63584.0717</v>
      </c>
    </row>
    <row r="24" spans="3:4">
      <c r="C24" s="4" t="s">
        <v>72</v>
      </c>
      <c r="D24" s="4">
        <v>63584.0717</v>
      </c>
    </row>
    <row r="25" spans="3:4">
      <c r="C25" s="6" t="s">
        <v>73</v>
      </c>
      <c r="D25" s="6">
        <v>0</v>
      </c>
    </row>
    <row r="26" spans="3:4">
      <c r="C26" s="4" t="s">
        <v>74</v>
      </c>
      <c r="D26" s="4">
        <v>0</v>
      </c>
    </row>
    <row r="27" spans="3:4">
      <c r="C27" s="6" t="s">
        <v>75</v>
      </c>
      <c r="D27" s="6">
        <v>0</v>
      </c>
    </row>
    <row r="28" spans="3:4">
      <c r="C28" s="4" t="s">
        <v>76</v>
      </c>
      <c r="D28" s="4"/>
    </row>
    <row r="29" spans="3:4">
      <c r="C29" s="6" t="s">
        <v>77</v>
      </c>
      <c r="D29" s="6"/>
    </row>
    <row r="30" spans="3:4">
      <c r="C30" s="8" t="s">
        <v>78</v>
      </c>
      <c r="D30" s="15"/>
    </row>
  </sheetData>
  <mergeCells count="1">
    <mergeCell ref="C3:D3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Material</vt:lpstr>
      <vt:lpstr>Flash2</vt:lpstr>
      <vt:lpstr>Compr</vt:lpstr>
      <vt:lpstr>REquil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Hajime Ohno</dc:creator>
  <cp:lastModifiedBy>斉藤　依緒</cp:lastModifiedBy>
  <dcterms:created xsi:type="dcterms:W3CDTF">2021-01-19T02:26:47Z</dcterms:created>
  <dcterms:modified xsi:type="dcterms:W3CDTF">2021-01-25T13:46:51Z</dcterms:modified>
</cp:coreProperties>
</file>