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upniverse/Dropbox/업무/현재진행중/Document/"/>
    </mc:Choice>
  </mc:AlternateContent>
  <xr:revisionPtr revIDLastSave="0" documentId="13_ncr:1_{3AE0C7FD-666A-2F4E-A24C-181AB97445A5}" xr6:coauthVersionLast="45" xr6:coauthVersionMax="45" xr10:uidLastSave="{00000000-0000-0000-0000-000000000000}"/>
  <bookViews>
    <workbookView xWindow="0" yWindow="460" windowWidth="51200" windowHeight="28340" activeTab="2" xr2:uid="{00000000-000D-0000-FFFF-FFFF00000000}"/>
  </bookViews>
  <sheets>
    <sheet name="Service" sheetId="9" r:id="rId1"/>
    <sheet name="MicroService" sheetId="8" r:id="rId2"/>
    <sheet name="Task" sheetId="3" r:id="rId3"/>
    <sheet name="OutputParameter" sheetId="2" r:id="rId4"/>
    <sheet name="StaticParameter" sheetId="6" r:id="rId5"/>
    <sheet name="FlexibleParameter" sheetId="5" r:id="rId6"/>
    <sheet name="Categor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7" l="1"/>
  <c r="N5" i="7"/>
  <c r="N3" i="7"/>
  <c r="L3" i="8"/>
  <c r="L4" i="8"/>
  <c r="L5" i="8"/>
  <c r="L2" i="8"/>
  <c r="L3" i="9"/>
  <c r="L4" i="9"/>
  <c r="L5" i="9"/>
  <c r="L2" i="9"/>
  <c r="L3" i="3" l="1"/>
  <c r="L4" i="3"/>
  <c r="L5" i="3"/>
  <c r="L6" i="3"/>
  <c r="L7" i="3"/>
  <c r="L8" i="3"/>
  <c r="L9" i="3"/>
  <c r="L10" i="3"/>
  <c r="L11" i="3"/>
  <c r="L12" i="3"/>
  <c r="L13" i="3"/>
  <c r="L2" i="3"/>
  <c r="N6" i="7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H3" i="2"/>
  <c r="H4" i="2"/>
  <c r="H5" i="2"/>
  <c r="H6" i="2"/>
  <c r="H7" i="2"/>
  <c r="H8" i="2"/>
  <c r="H9" i="2"/>
  <c r="H10" i="2"/>
  <c r="H11" i="2"/>
  <c r="H12" i="2"/>
  <c r="H2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</calcChain>
</file>

<file path=xl/sharedStrings.xml><?xml version="1.0" encoding="utf-8"?>
<sst xmlns="http://schemas.openxmlformats.org/spreadsheetml/2006/main" count="463" uniqueCount="119">
  <si>
    <t>비고</t>
    <phoneticPr fontId="3" type="noConversion"/>
  </si>
  <si>
    <t>000</t>
    <phoneticPr fontId="2" type="noConversion"/>
  </si>
  <si>
    <t>KETI</t>
  </si>
  <si>
    <t>KETI</t>
    <phoneticPr fontId="2" type="noConversion"/>
  </si>
  <si>
    <t>NAME</t>
    <phoneticPr fontId="3" type="noConversion"/>
  </si>
  <si>
    <t>DESCRIPTION</t>
    <phoneticPr fontId="3" type="noConversion"/>
  </si>
  <si>
    <t>UNIT</t>
    <phoneticPr fontId="3" type="noConversion"/>
  </si>
  <si>
    <t>쿼리</t>
    <phoneticPr fontId="2" type="noConversion"/>
  </si>
  <si>
    <t>now()</t>
    <phoneticPr fontId="2" type="noConversion"/>
  </si>
  <si>
    <t>CREATOR_ID</t>
    <phoneticPr fontId="3" type="noConversion"/>
  </si>
  <si>
    <t>MODIFIER_ID</t>
    <phoneticPr fontId="3" type="noConversion"/>
  </si>
  <si>
    <t>USE_YES_OR_NO</t>
    <phoneticPr fontId="2" type="noConversion"/>
  </si>
  <si>
    <t>Y</t>
    <phoneticPr fontId="2" type="noConversion"/>
  </si>
  <si>
    <t>DATA_TYPE</t>
    <phoneticPr fontId="3" type="noConversion"/>
  </si>
  <si>
    <t>TASK_ID</t>
    <phoneticPr fontId="2" type="noConversion"/>
  </si>
  <si>
    <t>OUTPUT_PARAMETER_ID</t>
    <phoneticPr fontId="3" type="noConversion"/>
  </si>
  <si>
    <t>UNIT_CATEGORY</t>
    <phoneticPr fontId="3" type="noConversion"/>
  </si>
  <si>
    <t>FLEXIBLE_PARAMETER_ID</t>
    <phoneticPr fontId="3" type="noConversion"/>
  </si>
  <si>
    <t>FULL_NAME</t>
    <phoneticPr fontId="3" type="noConversion"/>
  </si>
  <si>
    <t>SHORT_NAME</t>
    <phoneticPr fontId="3" type="noConversion"/>
  </si>
  <si>
    <t>STATIC_PARAMETER_ID</t>
    <phoneticPr fontId="3" type="noConversion"/>
  </si>
  <si>
    <t>1</t>
    <phoneticPr fontId="2" type="noConversion"/>
  </si>
  <si>
    <t>FLOAT</t>
    <phoneticPr fontId="2" type="noConversion"/>
  </si>
  <si>
    <t>atemp</t>
    <phoneticPr fontId="2" type="noConversion"/>
  </si>
  <si>
    <t>2</t>
  </si>
  <si>
    <t>2</t>
    <phoneticPr fontId="2" type="noConversion"/>
  </si>
  <si>
    <t>3</t>
  </si>
  <si>
    <t>3</t>
    <phoneticPr fontId="2" type="noConversion"/>
  </si>
  <si>
    <t>4</t>
  </si>
  <si>
    <t>4</t>
    <phoneticPr fontId="2" type="noConversion"/>
  </si>
  <si>
    <t>INT32</t>
    <phoneticPr fontId="2" type="noConversion"/>
  </si>
  <si>
    <t>MinObservePeriod</t>
    <phoneticPr fontId="2" type="noConversion"/>
  </si>
  <si>
    <t>miop</t>
    <phoneticPr fontId="2" type="noConversion"/>
  </si>
  <si>
    <t>MaxObservePeriod</t>
    <phoneticPr fontId="2" type="noConversion"/>
  </si>
  <si>
    <t>maop</t>
    <phoneticPr fontId="2" type="noConversion"/>
  </si>
  <si>
    <t>MinSensingThreshold</t>
    <phoneticPr fontId="2" type="noConversion"/>
  </si>
  <si>
    <t>mist</t>
    <phoneticPr fontId="2" type="noConversion"/>
  </si>
  <si>
    <t>MaxSensingThreshold</t>
    <phoneticPr fontId="2" type="noConversion"/>
  </si>
  <si>
    <t>mast</t>
    <phoneticPr fontId="2" type="noConversion"/>
  </si>
  <si>
    <t>MinSensingPeriod</t>
    <phoneticPr fontId="2" type="noConversion"/>
  </si>
  <si>
    <t>misp</t>
    <phoneticPr fontId="2" type="noConversion"/>
  </si>
  <si>
    <t>MaxSensingPeriod</t>
    <phoneticPr fontId="2" type="noConversion"/>
  </si>
  <si>
    <t>masp</t>
    <phoneticPr fontId="2" type="noConversion"/>
  </si>
  <si>
    <t>MinSensingDuration</t>
    <phoneticPr fontId="2" type="noConversion"/>
  </si>
  <si>
    <t>misd</t>
    <phoneticPr fontId="2" type="noConversion"/>
  </si>
  <si>
    <t>MaxSensingDuration</t>
    <phoneticPr fontId="2" type="noConversion"/>
  </si>
  <si>
    <t>masd</t>
    <phoneticPr fontId="2" type="noConversion"/>
  </si>
  <si>
    <t>MinAveragingNumber</t>
    <phoneticPr fontId="2" type="noConversion"/>
  </si>
  <si>
    <t>MaxAveragingNumber</t>
    <phoneticPr fontId="2" type="noConversion"/>
  </si>
  <si>
    <t>MinAveragingTime</t>
    <phoneticPr fontId="2" type="noConversion"/>
  </si>
  <si>
    <t>MaxAveragingTime</t>
    <phoneticPr fontId="2" type="noConversion"/>
  </si>
  <si>
    <t>mian</t>
    <phoneticPr fontId="2" type="noConversion"/>
  </si>
  <si>
    <t>maan</t>
    <phoneticPr fontId="2" type="noConversion"/>
  </si>
  <si>
    <t>miat</t>
    <phoneticPr fontId="2" type="noConversion"/>
  </si>
  <si>
    <t>maat</t>
    <phoneticPr fontId="2" type="noConversion"/>
  </si>
  <si>
    <t>5</t>
  </si>
  <si>
    <t>6</t>
  </si>
  <si>
    <t>7</t>
  </si>
  <si>
    <t>8</t>
  </si>
  <si>
    <t>9</t>
  </si>
  <si>
    <t>10</t>
  </si>
  <si>
    <t>11</t>
  </si>
  <si>
    <t>12</t>
  </si>
  <si>
    <t>ObservingPeriod</t>
    <phoneticPr fontId="2" type="noConversion"/>
  </si>
  <si>
    <t>osbp</t>
    <phoneticPr fontId="2" type="noConversion"/>
  </si>
  <si>
    <t>SensingPeriod</t>
    <phoneticPr fontId="2" type="noConversion"/>
  </si>
  <si>
    <t>SensingDuration</t>
    <phoneticPr fontId="2" type="noConversion"/>
  </si>
  <si>
    <t>senp</t>
    <phoneticPr fontId="2" type="noConversion"/>
  </si>
  <si>
    <t>VALUE</t>
    <phoneticPr fontId="2" type="noConversion"/>
  </si>
  <si>
    <t>send</t>
    <phoneticPr fontId="2" type="noConversion"/>
  </si>
  <si>
    <t>AveragingNumber</t>
    <phoneticPr fontId="2" type="noConversion"/>
  </si>
  <si>
    <t>avgn</t>
    <phoneticPr fontId="2" type="noConversion"/>
  </si>
  <si>
    <t>AveragingTime</t>
    <phoneticPr fontId="2" type="noConversion"/>
  </si>
  <si>
    <t>avgt</t>
    <phoneticPr fontId="2" type="noConversion"/>
  </si>
  <si>
    <t>osbp &gt; avgt 인 경우에만 정상적인 동작</t>
    <phoneticPr fontId="2" type="noConversion"/>
  </si>
  <si>
    <t>If=7 요청이 오면, 10초(senp) 간격으로 센싱한 데이터를 600초(avgt)동안 모아 평균(atemp) 응답</t>
    <phoneticPr fontId="2" type="noConversion"/>
  </si>
  <si>
    <t>If=7 요청이 오면, 600초(osbp)마다 센싱한 데이터(temp)를 주기적으로 응답</t>
    <phoneticPr fontId="2" type="noConversion"/>
  </si>
  <si>
    <t>If=7 요청이 오면, 센싱한 데이터(temp)를 주기적으로 응답</t>
    <phoneticPr fontId="2" type="noConversion"/>
  </si>
  <si>
    <t>CREATED_TIME</t>
    <phoneticPr fontId="3" type="noConversion"/>
  </si>
  <si>
    <t>MODIFIED_TIME</t>
    <phoneticPr fontId="3" type="noConversion"/>
  </si>
  <si>
    <t>NULL</t>
    <phoneticPr fontId="2" type="noConversion"/>
  </si>
  <si>
    <t>MIN_VALUE</t>
    <phoneticPr fontId="3" type="noConversion"/>
  </si>
  <si>
    <t>MAX_VALUE</t>
    <phoneticPr fontId="3" type="noConversion"/>
  </si>
  <si>
    <t>비고</t>
    <phoneticPr fontId="2" type="noConversion"/>
  </si>
  <si>
    <t>CATEGORY_ID</t>
    <phoneticPr fontId="2" type="noConversion"/>
  </si>
  <si>
    <t>NAME</t>
    <phoneticPr fontId="2" type="noConversion"/>
  </si>
  <si>
    <t>Type</t>
    <phoneticPr fontId="2" type="noConversion"/>
  </si>
  <si>
    <t>PARENT_ID</t>
    <phoneticPr fontId="2" type="noConversion"/>
  </si>
  <si>
    <t>"order"</t>
    <phoneticPr fontId="2" type="noConversion"/>
  </si>
  <si>
    <t>DESCRIPTION</t>
    <phoneticPr fontId="2" type="noConversion"/>
  </si>
  <si>
    <t>CREATOR_ID</t>
    <phoneticPr fontId="2" type="noConversion"/>
  </si>
  <si>
    <t>CREATED_TIME</t>
    <phoneticPr fontId="2" type="noConversion"/>
  </si>
  <si>
    <t>Service</t>
    <phoneticPr fontId="2" type="noConversion"/>
  </si>
  <si>
    <t>MicroService</t>
    <phoneticPr fontId="2" type="noConversion"/>
  </si>
  <si>
    <t>산불감시 서비스</t>
    <phoneticPr fontId="2" type="noConversion"/>
  </si>
  <si>
    <t>서비스2</t>
    <phoneticPr fontId="2" type="noConversion"/>
  </si>
  <si>
    <t>모너터링 마이크로서비스</t>
    <phoneticPr fontId="2" type="noConversion"/>
  </si>
  <si>
    <t>데이터업로드 마이크로서비스</t>
    <phoneticPr fontId="2" type="noConversion"/>
  </si>
  <si>
    <t>마이크로서비스3</t>
    <phoneticPr fontId="2" type="noConversion"/>
  </si>
  <si>
    <t>마이크로서비스4</t>
    <phoneticPr fontId="2" type="noConversion"/>
  </si>
  <si>
    <t>001</t>
  </si>
  <si>
    <t>001</t>
    <phoneticPr fontId="2" type="noConversion"/>
  </si>
  <si>
    <t>002</t>
  </si>
  <si>
    <t>CATEGORY</t>
    <phoneticPr fontId="2" type="noConversion"/>
  </si>
  <si>
    <t>MODIFIED_TIME</t>
    <phoneticPr fontId="2" type="noConversion"/>
  </si>
  <si>
    <t>CATEGORY_ID</t>
    <phoneticPr fontId="3" type="noConversion"/>
  </si>
  <si>
    <t>MODIFIER_ID</t>
    <phoneticPr fontId="2" type="noConversion"/>
  </si>
  <si>
    <t>TYPE</t>
    <phoneticPr fontId="2" type="noConversion"/>
  </si>
  <si>
    <t>Device</t>
    <phoneticPr fontId="2" type="noConversion"/>
  </si>
  <si>
    <t>002</t>
    <phoneticPr fontId="2" type="noConversion"/>
  </si>
  <si>
    <t>온도 센싱 태스크</t>
    <phoneticPr fontId="2" type="noConversion"/>
  </si>
  <si>
    <t>온도 센싱 테스크</t>
    <phoneticPr fontId="2" type="noConversion"/>
  </si>
  <si>
    <t>서비스3</t>
    <phoneticPr fontId="2" type="noConversion"/>
  </si>
  <si>
    <t>서비스4</t>
    <phoneticPr fontId="2" type="noConversion"/>
  </si>
  <si>
    <t>SERVICE_ID</t>
    <phoneticPr fontId="2" type="noConversion"/>
  </si>
  <si>
    <t>MICROSERVICE_ID</t>
    <phoneticPr fontId="2" type="noConversion"/>
  </si>
  <si>
    <t>마이크로서비스</t>
    <phoneticPr fontId="2" type="noConversion"/>
  </si>
  <si>
    <t>서비스</t>
    <phoneticPr fontId="2" type="noConversion"/>
  </si>
  <si>
    <t>태스크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</si>
</sst>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49" fontId="5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quotePrefix="1" applyFont="1" applyBorder="1" applyAlignment="1">
      <alignment vertical="center"/>
    </xf>
    <xf numFmtId="49" fontId="5" fillId="0" borderId="2" xfId="0" quotePrefix="1" applyNumberFormat="1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4" fillId="0" borderId="4" xfId="0" applyFont="1" applyBorder="1">
      <alignment vertical="center"/>
    </xf>
    <xf numFmtId="49" fontId="4" fillId="0" borderId="2" xfId="0" applyNumberFormat="1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C089-E9C2-5E43-9CB0-841E66D79CCC}">
  <dimension ref="A1:L13"/>
  <sheetViews>
    <sheetView zoomScaleNormal="100" workbookViewId="0">
      <selection activeCell="A4" sqref="A4"/>
    </sheetView>
  </sheetViews>
  <sheetFormatPr baseColWidth="10" defaultColWidth="8.83203125" defaultRowHeight="17"/>
  <cols>
    <col min="1" max="1" width="36.83203125" style="1" bestFit="1" customWidth="1"/>
    <col min="2" max="2" width="16.83203125" style="1" customWidth="1"/>
    <col min="3" max="3" width="18.6640625" style="1" bestFit="1" customWidth="1"/>
    <col min="4" max="4" width="18.6640625" style="1" customWidth="1"/>
    <col min="5" max="5" width="56.33203125" style="1" customWidth="1"/>
    <col min="6" max="6" width="14.5" style="1" customWidth="1"/>
    <col min="7" max="7" width="11" style="1" customWidth="1"/>
    <col min="8" max="8" width="12.1640625" style="1" customWidth="1"/>
    <col min="9" max="10" width="15" style="1" customWidth="1"/>
    <col min="11" max="16384" width="8.83203125" style="1"/>
  </cols>
  <sheetData>
    <row r="1" spans="1:12" ht="21" customHeight="1">
      <c r="A1" s="12" t="s">
        <v>114</v>
      </c>
      <c r="B1" s="11" t="s">
        <v>105</v>
      </c>
      <c r="C1" s="13" t="s">
        <v>4</v>
      </c>
      <c r="D1" s="13" t="s">
        <v>107</v>
      </c>
      <c r="E1" s="13" t="s">
        <v>5</v>
      </c>
      <c r="F1" s="13" t="s">
        <v>11</v>
      </c>
      <c r="G1" s="11" t="s">
        <v>9</v>
      </c>
      <c r="H1" s="11" t="s">
        <v>10</v>
      </c>
      <c r="I1" s="11" t="s">
        <v>78</v>
      </c>
      <c r="J1" s="11" t="s">
        <v>79</v>
      </c>
      <c r="K1" s="11" t="s">
        <v>0</v>
      </c>
    </row>
    <row r="2" spans="1:12" ht="17" customHeight="1">
      <c r="A2" s="7">
        <v>101</v>
      </c>
      <c r="B2" s="22" t="s">
        <v>1</v>
      </c>
      <c r="C2" s="21" t="s">
        <v>94</v>
      </c>
      <c r="D2" s="20" t="s">
        <v>92</v>
      </c>
      <c r="E2" s="21" t="s">
        <v>94</v>
      </c>
      <c r="F2" s="21" t="s">
        <v>12</v>
      </c>
      <c r="G2" s="10" t="s">
        <v>3</v>
      </c>
      <c r="H2" s="10"/>
      <c r="I2" s="10" t="s">
        <v>8</v>
      </c>
      <c r="J2" s="10" t="s">
        <v>8</v>
      </c>
      <c r="K2" s="10"/>
      <c r="L2" s="1" t="str">
        <f>"INSERT INTO Disposable.Service("&amp;$A$1&amp;","&amp;$B$1&amp;","&amp;$C$1&amp;","&amp;$D$1&amp;","&amp;$E$1&amp;","&amp;$F$1&amp;","&amp;$G$1&amp;","&amp;$H$1&amp;","&amp;$I$1&amp;","&amp;$J$1&amp;") VALUES("&amp;A2&amp;",'"&amp;B2&amp;"','"&amp;C2&amp;"','"&amp;D2&amp;"','"&amp;E2&amp;"','"&amp;F2&amp;"','"&amp;G2&amp;"','"&amp;H2&amp;"',"&amp;I2&amp;","&amp;J2&amp;");"</f>
        <v>INSERT INTO Disposable.Service(SERVICE_ID,CATEGORY_ID,NAME,TYPE,DESCRIPTION,USE_YES_OR_NO,CREATOR_ID,MODIFIER_ID,CREATED_TIME,MODIFIED_TIME) VALUES(101,'000','산불감시 서비스','Service','산불감시 서비스','Y','KETI','',now(),now());</v>
      </c>
    </row>
    <row r="3" spans="1:12" ht="17" customHeight="1">
      <c r="A3" s="7">
        <v>102</v>
      </c>
      <c r="B3" s="22" t="s">
        <v>1</v>
      </c>
      <c r="C3" s="21" t="s">
        <v>95</v>
      </c>
      <c r="D3" s="20" t="s">
        <v>92</v>
      </c>
      <c r="E3" s="21" t="s">
        <v>95</v>
      </c>
      <c r="F3" s="21" t="s">
        <v>12</v>
      </c>
      <c r="G3" s="10" t="s">
        <v>2</v>
      </c>
      <c r="H3" s="10"/>
      <c r="I3" s="10" t="s">
        <v>8</v>
      </c>
      <c r="J3" s="10" t="s">
        <v>8</v>
      </c>
      <c r="K3" s="10"/>
      <c r="L3" s="1" t="str">
        <f t="shared" ref="L3:L5" si="0">"INSERT INTO Disposable.Service("&amp;$A$1&amp;","&amp;$B$1&amp;","&amp;$C$1&amp;","&amp;$D$1&amp;","&amp;$E$1&amp;","&amp;$F$1&amp;","&amp;$G$1&amp;","&amp;$H$1&amp;","&amp;$I$1&amp;","&amp;$J$1&amp;") VALUES("&amp;A3&amp;",'"&amp;B3&amp;"','"&amp;C3&amp;"','"&amp;D3&amp;"','"&amp;E3&amp;"','"&amp;F3&amp;"','"&amp;G3&amp;"','"&amp;H3&amp;"',"&amp;I3&amp;","&amp;J3&amp;");"</f>
        <v>INSERT INTO Disposable.Service(SERVICE_ID,CATEGORY_ID,NAME,TYPE,DESCRIPTION,USE_YES_OR_NO,CREATOR_ID,MODIFIER_ID,CREATED_TIME,MODIFIED_TIME) VALUES(102,'000','서비스2','Service','서비스2','Y','KETI','',now(),now());</v>
      </c>
    </row>
    <row r="4" spans="1:12" ht="17" customHeight="1">
      <c r="A4" s="7">
        <v>103</v>
      </c>
      <c r="B4" s="22" t="s">
        <v>1</v>
      </c>
      <c r="C4" s="4" t="s">
        <v>112</v>
      </c>
      <c r="D4" s="20" t="s">
        <v>92</v>
      </c>
      <c r="E4" s="4" t="s">
        <v>112</v>
      </c>
      <c r="F4" s="4" t="s">
        <v>12</v>
      </c>
      <c r="G4" s="10" t="s">
        <v>2</v>
      </c>
      <c r="H4" s="10"/>
      <c r="I4" s="10" t="s">
        <v>8</v>
      </c>
      <c r="J4" s="10" t="s">
        <v>8</v>
      </c>
      <c r="K4" s="10"/>
      <c r="L4" s="1" t="str">
        <f t="shared" si="0"/>
        <v>INSERT INTO Disposable.Service(SERVICE_ID,CATEGORY_ID,NAME,TYPE,DESCRIPTION,USE_YES_OR_NO,CREATOR_ID,MODIFIER_ID,CREATED_TIME,MODIFIED_TIME) VALUES(103,'000','서비스3','Service','서비스3','Y','KETI','',now(),now());</v>
      </c>
    </row>
    <row r="5" spans="1:12" ht="17" customHeight="1">
      <c r="A5" s="7">
        <v>104</v>
      </c>
      <c r="B5" s="22" t="s">
        <v>1</v>
      </c>
      <c r="C5" s="4" t="s">
        <v>113</v>
      </c>
      <c r="D5" s="20" t="s">
        <v>92</v>
      </c>
      <c r="E5" s="4" t="s">
        <v>113</v>
      </c>
      <c r="F5" s="4" t="s">
        <v>12</v>
      </c>
      <c r="G5" s="10" t="s">
        <v>2</v>
      </c>
      <c r="H5" s="10"/>
      <c r="I5" s="10" t="s">
        <v>8</v>
      </c>
      <c r="J5" s="10" t="s">
        <v>8</v>
      </c>
      <c r="K5" s="10"/>
      <c r="L5" s="1" t="str">
        <f t="shared" si="0"/>
        <v>INSERT INTO Disposable.Service(SERVICE_ID,CATEGORY_ID,NAME,TYPE,DESCRIPTION,USE_YES_OR_NO,CREATOR_ID,MODIFIER_ID,CREATED_TIME,MODIFIED_TIME) VALUES(104,'000','서비스4','Service','서비스4','Y','KETI','',now(),now());</v>
      </c>
    </row>
    <row r="6" spans="1:12" ht="17" customHeight="1">
      <c r="A6" s="7"/>
      <c r="B6" s="10"/>
      <c r="C6" s="10"/>
      <c r="D6" s="4"/>
      <c r="E6" s="19"/>
      <c r="F6" s="4"/>
      <c r="G6" s="10"/>
      <c r="H6" s="10"/>
      <c r="I6" s="10"/>
      <c r="J6" s="10"/>
      <c r="K6" s="10"/>
    </row>
    <row r="7" spans="1:12" ht="17" customHeight="1">
      <c r="A7" s="7"/>
      <c r="B7" s="10"/>
      <c r="C7" s="10"/>
      <c r="D7" s="10"/>
      <c r="E7" s="19"/>
      <c r="F7" s="4"/>
      <c r="G7" s="10"/>
      <c r="H7" s="10"/>
      <c r="I7" s="10"/>
      <c r="J7" s="10"/>
      <c r="K7" s="10"/>
    </row>
    <row r="8" spans="1:12" ht="17" customHeight="1">
      <c r="A8" s="7"/>
      <c r="B8" s="10"/>
      <c r="C8" s="10"/>
      <c r="D8" s="10"/>
      <c r="E8" s="19"/>
      <c r="F8" s="4"/>
      <c r="G8" s="10"/>
      <c r="H8" s="10"/>
      <c r="I8" s="10"/>
      <c r="J8" s="10"/>
      <c r="K8" s="10"/>
    </row>
    <row r="9" spans="1:12" ht="17" customHeight="1">
      <c r="A9" s="7"/>
      <c r="B9" s="10"/>
      <c r="C9" s="10"/>
      <c r="D9" s="10"/>
      <c r="E9" s="19"/>
      <c r="F9" s="4"/>
      <c r="G9" s="10"/>
      <c r="H9" s="10"/>
      <c r="I9" s="10"/>
      <c r="J9" s="10"/>
      <c r="K9" s="10"/>
    </row>
    <row r="10" spans="1:12" ht="17" customHeight="1">
      <c r="A10" s="7"/>
      <c r="B10" s="10"/>
      <c r="C10" s="10"/>
      <c r="D10" s="10"/>
      <c r="E10" s="19"/>
      <c r="F10" s="4"/>
      <c r="G10" s="10"/>
      <c r="H10" s="10"/>
      <c r="I10" s="10"/>
      <c r="J10" s="10"/>
      <c r="K10" s="10"/>
    </row>
    <row r="11" spans="1:12" ht="17" customHeight="1">
      <c r="A11" s="7"/>
      <c r="B11" s="10"/>
      <c r="C11" s="10"/>
      <c r="D11" s="10"/>
      <c r="E11" s="19"/>
      <c r="F11" s="4"/>
      <c r="G11" s="10"/>
      <c r="H11" s="10"/>
      <c r="I11" s="10"/>
      <c r="J11" s="10"/>
      <c r="K11" s="10"/>
    </row>
    <row r="12" spans="1:12" ht="17" customHeight="1">
      <c r="A12" s="7"/>
      <c r="B12" s="10"/>
      <c r="C12" s="10"/>
      <c r="D12" s="10"/>
      <c r="E12" s="19"/>
      <c r="F12" s="4"/>
      <c r="G12" s="10"/>
      <c r="H12" s="10"/>
      <c r="I12" s="10"/>
      <c r="J12" s="10"/>
      <c r="K12" s="10"/>
    </row>
    <row r="13" spans="1:12" ht="17" customHeight="1">
      <c r="A13" s="7"/>
      <c r="B13" s="10"/>
      <c r="C13" s="10"/>
      <c r="D13" s="10"/>
      <c r="E13" s="19"/>
      <c r="F13" s="4"/>
      <c r="G13" s="10"/>
      <c r="H13" s="10"/>
      <c r="I13" s="10"/>
      <c r="J13" s="10"/>
      <c r="K13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FF21-7284-D242-A9ED-E0E113194736}">
  <dimension ref="A1:L11"/>
  <sheetViews>
    <sheetView zoomScaleNormal="100" workbookViewId="0">
      <selection activeCell="L2" sqref="L2:L5"/>
    </sheetView>
  </sheetViews>
  <sheetFormatPr baseColWidth="10" defaultColWidth="8.83203125" defaultRowHeight="17"/>
  <cols>
    <col min="1" max="1" width="36.83203125" style="1" bestFit="1" customWidth="1"/>
    <col min="2" max="2" width="16.83203125" style="1" customWidth="1"/>
    <col min="3" max="3" width="28.1640625" style="1" bestFit="1" customWidth="1"/>
    <col min="4" max="4" width="18.6640625" style="1" customWidth="1"/>
    <col min="5" max="5" width="56.33203125" style="1" customWidth="1"/>
    <col min="6" max="6" width="14.5" style="1" customWidth="1"/>
    <col min="7" max="7" width="11" style="1" customWidth="1"/>
    <col min="8" max="8" width="12.1640625" style="1" customWidth="1"/>
    <col min="9" max="10" width="15" style="1" customWidth="1"/>
    <col min="11" max="16384" width="8.83203125" style="1"/>
  </cols>
  <sheetData>
    <row r="1" spans="1:12" ht="21" customHeight="1">
      <c r="A1" s="12" t="s">
        <v>115</v>
      </c>
      <c r="B1" s="11" t="s">
        <v>105</v>
      </c>
      <c r="C1" s="13" t="s">
        <v>4</v>
      </c>
      <c r="D1" s="13" t="s">
        <v>107</v>
      </c>
      <c r="E1" s="13" t="s">
        <v>5</v>
      </c>
      <c r="F1" s="13" t="s">
        <v>11</v>
      </c>
      <c r="G1" s="11" t="s">
        <v>9</v>
      </c>
      <c r="H1" s="11" t="s">
        <v>10</v>
      </c>
      <c r="I1" s="11" t="s">
        <v>78</v>
      </c>
      <c r="J1" s="11" t="s">
        <v>79</v>
      </c>
      <c r="K1" s="11" t="s">
        <v>0</v>
      </c>
    </row>
    <row r="2" spans="1:12" ht="17" customHeight="1">
      <c r="A2" s="7">
        <v>101</v>
      </c>
      <c r="B2" s="4" t="s">
        <v>101</v>
      </c>
      <c r="C2" s="20" t="s">
        <v>96</v>
      </c>
      <c r="D2" s="20" t="s">
        <v>93</v>
      </c>
      <c r="E2" s="20" t="s">
        <v>96</v>
      </c>
      <c r="F2" s="4" t="s">
        <v>12</v>
      </c>
      <c r="G2" s="10" t="s">
        <v>3</v>
      </c>
      <c r="H2" s="10"/>
      <c r="I2" s="10" t="s">
        <v>8</v>
      </c>
      <c r="J2" s="10" t="s">
        <v>8</v>
      </c>
      <c r="K2" s="10"/>
      <c r="L2" s="1" t="str">
        <f>"INSERT INTO Disposable.MicroService("&amp;$A$1&amp;","&amp;$B$1&amp;","&amp;$C$1&amp;","&amp;$D$1&amp;","&amp;$E$1&amp;","&amp;$F$1&amp;","&amp;$G$1&amp;","&amp;$H$1&amp;","&amp;$I$1&amp;","&amp;$J$1&amp;") VALUES("&amp;A2&amp;",'"&amp;B2&amp;"','"&amp;C2&amp;"','"&amp;D2&amp;"','"&amp;E2&amp;"','"&amp;F2&amp;"','"&amp;G2&amp;"','"&amp;H2&amp;"',"&amp;I2&amp;","&amp;J2&amp;");"</f>
        <v>INSERT INTO Disposable.MicroService(MICROSERVICE_ID,CATEGORY_ID,NAME,TYPE,DESCRIPTION,USE_YES_OR_NO,CREATOR_ID,MODIFIER_ID,CREATED_TIME,MODIFIED_TIME) VALUES(101,'001','모너터링 마이크로서비스','MicroService','모너터링 마이크로서비스','Y','KETI','',now(),now());</v>
      </c>
    </row>
    <row r="3" spans="1:12" ht="17" customHeight="1">
      <c r="A3" s="7">
        <v>102</v>
      </c>
      <c r="B3" s="4" t="s">
        <v>101</v>
      </c>
      <c r="C3" s="20" t="s">
        <v>97</v>
      </c>
      <c r="D3" s="20" t="s">
        <v>93</v>
      </c>
      <c r="E3" s="20" t="s">
        <v>97</v>
      </c>
      <c r="F3" s="4" t="s">
        <v>12</v>
      </c>
      <c r="G3" s="10" t="s">
        <v>2</v>
      </c>
      <c r="H3" s="10"/>
      <c r="I3" s="10" t="s">
        <v>8</v>
      </c>
      <c r="J3" s="10" t="s">
        <v>8</v>
      </c>
      <c r="K3" s="10"/>
      <c r="L3" s="1" t="str">
        <f t="shared" ref="L3:L5" si="0">"INSERT INTO Disposable.MicroService("&amp;$A$1&amp;","&amp;$B$1&amp;","&amp;$C$1&amp;","&amp;$D$1&amp;","&amp;$E$1&amp;","&amp;$F$1&amp;","&amp;$G$1&amp;","&amp;$H$1&amp;","&amp;$I$1&amp;","&amp;$J$1&amp;") VALUES("&amp;A3&amp;",'"&amp;B3&amp;"','"&amp;C3&amp;"','"&amp;D3&amp;"','"&amp;E3&amp;"','"&amp;F3&amp;"','"&amp;G3&amp;"','"&amp;H3&amp;"',"&amp;I3&amp;","&amp;J3&amp;");"</f>
        <v>INSERT INTO Disposable.MicroService(MICROSERVICE_ID,CATEGORY_ID,NAME,TYPE,DESCRIPTION,USE_YES_OR_NO,CREATOR_ID,MODIFIER_ID,CREATED_TIME,MODIFIED_TIME) VALUES(102,'001','데이터업로드 마이크로서비스','MicroService','데이터업로드 마이크로서비스','Y','KETI','',now(),now());</v>
      </c>
    </row>
    <row r="4" spans="1:12" ht="17" customHeight="1">
      <c r="A4" s="7">
        <v>201</v>
      </c>
      <c r="B4" s="4" t="s">
        <v>101</v>
      </c>
      <c r="C4" s="10" t="s">
        <v>98</v>
      </c>
      <c r="D4" s="20" t="s">
        <v>93</v>
      </c>
      <c r="E4" s="10" t="s">
        <v>98</v>
      </c>
      <c r="F4" s="4" t="s">
        <v>12</v>
      </c>
      <c r="G4" s="10" t="s">
        <v>2</v>
      </c>
      <c r="H4" s="10"/>
      <c r="I4" s="10" t="s">
        <v>8</v>
      </c>
      <c r="J4" s="10" t="s">
        <v>8</v>
      </c>
      <c r="K4" s="10"/>
      <c r="L4" s="1" t="str">
        <f t="shared" si="0"/>
        <v>INSERT INTO Disposable.MicroService(MICROSERVICE_ID,CATEGORY_ID,NAME,TYPE,DESCRIPTION,USE_YES_OR_NO,CREATOR_ID,MODIFIER_ID,CREATED_TIME,MODIFIED_TIME) VALUES(201,'001','마이크로서비스3','MicroService','마이크로서비스3','Y','KETI','',now(),now());</v>
      </c>
    </row>
    <row r="5" spans="1:12" ht="17" customHeight="1">
      <c r="A5" s="7">
        <v>202</v>
      </c>
      <c r="B5" s="4" t="s">
        <v>101</v>
      </c>
      <c r="C5" s="10" t="s">
        <v>99</v>
      </c>
      <c r="D5" s="20" t="s">
        <v>93</v>
      </c>
      <c r="E5" s="10" t="s">
        <v>99</v>
      </c>
      <c r="F5" s="4" t="s">
        <v>12</v>
      </c>
      <c r="G5" s="10" t="s">
        <v>2</v>
      </c>
      <c r="H5" s="10"/>
      <c r="I5" s="10" t="s">
        <v>8</v>
      </c>
      <c r="J5" s="10" t="s">
        <v>8</v>
      </c>
      <c r="K5" s="10"/>
      <c r="L5" s="1" t="str">
        <f t="shared" si="0"/>
        <v>INSERT INTO Disposable.MicroService(MICROSERVICE_ID,CATEGORY_ID,NAME,TYPE,DESCRIPTION,USE_YES_OR_NO,CREATOR_ID,MODIFIER_ID,CREATED_TIME,MODIFIED_TIME) VALUES(202,'001','마이크로서비스4','MicroService','마이크로서비스4','Y','KETI','',now(),now());</v>
      </c>
    </row>
    <row r="6" spans="1:12" ht="17" customHeight="1">
      <c r="A6" s="7">
        <v>203</v>
      </c>
      <c r="B6" s="10"/>
      <c r="C6" s="10"/>
      <c r="D6" s="10"/>
      <c r="E6" s="19"/>
      <c r="F6" s="4" t="s">
        <v>12</v>
      </c>
      <c r="G6" s="10" t="s">
        <v>2</v>
      </c>
      <c r="H6" s="10"/>
      <c r="I6" s="10" t="s">
        <v>8</v>
      </c>
      <c r="J6" s="10" t="s">
        <v>8</v>
      </c>
      <c r="K6" s="10"/>
    </row>
    <row r="7" spans="1:12" ht="17" customHeight="1">
      <c r="A7" s="7">
        <v>204</v>
      </c>
      <c r="B7" s="10"/>
      <c r="C7" s="10"/>
      <c r="D7" s="10"/>
      <c r="E7" s="19"/>
      <c r="F7" s="4" t="s">
        <v>12</v>
      </c>
      <c r="G7" s="10" t="s">
        <v>2</v>
      </c>
      <c r="H7" s="10"/>
      <c r="I7" s="10" t="s">
        <v>8</v>
      </c>
      <c r="J7" s="10" t="s">
        <v>8</v>
      </c>
      <c r="K7" s="10"/>
    </row>
    <row r="8" spans="1:12" ht="17" customHeight="1">
      <c r="A8" s="7">
        <v>301</v>
      </c>
      <c r="B8" s="10"/>
      <c r="C8" s="10"/>
      <c r="D8" s="10"/>
      <c r="E8" s="19"/>
      <c r="F8" s="4" t="s">
        <v>12</v>
      </c>
      <c r="G8" s="10" t="s">
        <v>2</v>
      </c>
      <c r="H8" s="10"/>
      <c r="I8" s="10" t="s">
        <v>8</v>
      </c>
      <c r="J8" s="10" t="s">
        <v>8</v>
      </c>
      <c r="K8" s="10"/>
    </row>
    <row r="9" spans="1:12" ht="17" customHeight="1">
      <c r="A9" s="7">
        <v>302</v>
      </c>
      <c r="B9" s="10"/>
      <c r="C9" s="10"/>
      <c r="D9" s="10"/>
      <c r="E9" s="19"/>
      <c r="F9" s="4" t="s">
        <v>12</v>
      </c>
      <c r="G9" s="10" t="s">
        <v>2</v>
      </c>
      <c r="H9" s="10"/>
      <c r="I9" s="10" t="s">
        <v>8</v>
      </c>
      <c r="J9" s="10" t="s">
        <v>8</v>
      </c>
      <c r="K9" s="10"/>
    </row>
    <row r="10" spans="1:12" ht="17" customHeight="1">
      <c r="A10" s="7">
        <v>303</v>
      </c>
      <c r="B10" s="10"/>
      <c r="C10" s="10"/>
      <c r="D10" s="10"/>
      <c r="E10" s="19"/>
      <c r="F10" s="4" t="s">
        <v>12</v>
      </c>
      <c r="G10" s="10" t="s">
        <v>2</v>
      </c>
      <c r="H10" s="10"/>
      <c r="I10" s="10" t="s">
        <v>8</v>
      </c>
      <c r="J10" s="10" t="s">
        <v>8</v>
      </c>
      <c r="K10" s="10"/>
    </row>
    <row r="11" spans="1:12" ht="17" customHeight="1">
      <c r="A11" s="7">
        <v>304</v>
      </c>
      <c r="B11" s="10"/>
      <c r="C11" s="10"/>
      <c r="D11" s="10"/>
      <c r="E11" s="19"/>
      <c r="F11" s="4" t="s">
        <v>12</v>
      </c>
      <c r="G11" s="10" t="s">
        <v>2</v>
      </c>
      <c r="H11" s="10"/>
      <c r="I11" s="10" t="s">
        <v>8</v>
      </c>
      <c r="J11" s="10" t="s">
        <v>8</v>
      </c>
      <c r="K11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abSelected="1" zoomScaleNormal="100" workbookViewId="0">
      <selection activeCell="E6" sqref="E6"/>
    </sheetView>
  </sheetViews>
  <sheetFormatPr baseColWidth="10" defaultColWidth="8.83203125" defaultRowHeight="17"/>
  <cols>
    <col min="1" max="1" width="36.83203125" style="1" bestFit="1" customWidth="1"/>
    <col min="2" max="2" width="16.83203125" style="1" customWidth="1"/>
    <col min="3" max="3" width="18.6640625" style="1" bestFit="1" customWidth="1"/>
    <col min="4" max="4" width="18.6640625" style="1" customWidth="1"/>
    <col min="5" max="5" width="56.33203125" style="1" customWidth="1"/>
    <col min="6" max="6" width="14.5" style="1" customWidth="1"/>
    <col min="7" max="7" width="11" style="1" customWidth="1"/>
    <col min="8" max="8" width="12.1640625" style="1" customWidth="1"/>
    <col min="9" max="10" width="15" style="1" customWidth="1"/>
    <col min="11" max="16384" width="8.83203125" style="1"/>
  </cols>
  <sheetData>
    <row r="1" spans="1:12" ht="21" customHeight="1">
      <c r="A1" s="12" t="s">
        <v>14</v>
      </c>
      <c r="B1" s="9" t="s">
        <v>105</v>
      </c>
      <c r="C1" s="13" t="s">
        <v>4</v>
      </c>
      <c r="D1" s="13" t="s">
        <v>107</v>
      </c>
      <c r="E1" s="13" t="s">
        <v>5</v>
      </c>
      <c r="F1" s="13" t="s">
        <v>11</v>
      </c>
      <c r="G1" s="11" t="s">
        <v>9</v>
      </c>
      <c r="H1" s="11" t="s">
        <v>10</v>
      </c>
      <c r="I1" s="11" t="s">
        <v>78</v>
      </c>
      <c r="J1" s="11" t="s">
        <v>79</v>
      </c>
      <c r="K1" s="11" t="s">
        <v>0</v>
      </c>
    </row>
    <row r="2" spans="1:12" ht="17" customHeight="1">
      <c r="A2" s="7">
        <v>101</v>
      </c>
      <c r="B2" s="4" t="s">
        <v>109</v>
      </c>
      <c r="C2" s="4" t="s">
        <v>110</v>
      </c>
      <c r="D2" s="4" t="s">
        <v>108</v>
      </c>
      <c r="E2" s="19" t="s">
        <v>74</v>
      </c>
      <c r="F2" s="4" t="s">
        <v>12</v>
      </c>
      <c r="G2" s="8" t="s">
        <v>3</v>
      </c>
      <c r="H2" s="8"/>
      <c r="I2" s="8" t="s">
        <v>8</v>
      </c>
      <c r="J2" s="8" t="s">
        <v>8</v>
      </c>
      <c r="K2" s="8"/>
      <c r="L2" s="1" t="str">
        <f>"INSERT INTO Disposable.Task("&amp;$A$1&amp;","&amp;$B$1&amp;","&amp;$C$1&amp;","&amp;$D$1&amp;","&amp;$E$1&amp;","&amp;$F$1&amp;","&amp;$G$1&amp;","&amp;$H$1&amp;","&amp;$I$1&amp;","&amp;$J$1&amp;") VALUES("&amp;A2&amp;",'"&amp;B2&amp;"','"&amp;C2&amp;"','"&amp;D2&amp;"','"&amp;E2&amp;"','"&amp;F2&amp;"','"&amp;G2&amp;"','"&amp;H2&amp;"',"&amp;I2&amp;","&amp;J2&amp;");"</f>
        <v>INSERT INTO Disposable.Task(TASK_ID,CATEGORY_ID,NAME,TYPE,DESCRIPTION,USE_YES_OR_NO,CREATOR_ID,MODIFIER_ID,CREATED_TIME,MODIFIED_TIME) VALUES(101,'002','온도 센싱 태스크','Device','osbp &gt; avgt 인 경우에만 정상적인 동작','Y','KETI','',now(),now());</v>
      </c>
    </row>
    <row r="3" spans="1:12" ht="17" customHeight="1">
      <c r="A3" s="7">
        <v>102</v>
      </c>
      <c r="B3" s="4" t="s">
        <v>109</v>
      </c>
      <c r="C3" s="4" t="s">
        <v>110</v>
      </c>
      <c r="D3" s="4" t="s">
        <v>108</v>
      </c>
      <c r="E3" s="19" t="s">
        <v>75</v>
      </c>
      <c r="F3" s="4" t="s">
        <v>12</v>
      </c>
      <c r="G3" s="8" t="s">
        <v>2</v>
      </c>
      <c r="H3" s="8"/>
      <c r="I3" s="8" t="s">
        <v>8</v>
      </c>
      <c r="J3" s="8" t="s">
        <v>8</v>
      </c>
      <c r="K3" s="8"/>
      <c r="L3" s="1" t="str">
        <f t="shared" ref="L3:L13" si="0">"INSERT INTO Disposable.Task("&amp;$A$1&amp;","&amp;$B$1&amp;","&amp;$C$1&amp;","&amp;$D$1&amp;","&amp;$E$1&amp;","&amp;$F$1&amp;","&amp;$G$1&amp;","&amp;$H$1&amp;","&amp;$I$1&amp;","&amp;$J$1&amp;") VALUES("&amp;A3&amp;",'"&amp;B3&amp;"','"&amp;C3&amp;"','"&amp;D3&amp;"','"&amp;E3&amp;"','"&amp;F3&amp;"','"&amp;G3&amp;"','"&amp;H3&amp;"',"&amp;I3&amp;","&amp;J3&amp;");"</f>
        <v>INSERT INTO Disposable.Task(TASK_ID,CATEGORY_ID,NAME,TYPE,DESCRIPTION,USE_YES_OR_NO,CREATOR_ID,MODIFIER_ID,CREATED_TIME,MODIFIED_TIME) VALUES(102,'002','온도 센싱 태스크','Device','If=7 요청이 오면, 10초(senp) 간격으로 센싱한 데이터를 600초(avgt)동안 모아 평균(atemp) 응답','Y','KETI','',now(),now());</v>
      </c>
    </row>
    <row r="4" spans="1:12" ht="17" customHeight="1">
      <c r="A4" s="7">
        <v>103</v>
      </c>
      <c r="B4" s="4" t="s">
        <v>109</v>
      </c>
      <c r="C4" s="4" t="s">
        <v>110</v>
      </c>
      <c r="D4" s="4" t="s">
        <v>108</v>
      </c>
      <c r="E4" s="19" t="s">
        <v>76</v>
      </c>
      <c r="F4" s="4" t="s">
        <v>12</v>
      </c>
      <c r="G4" s="8" t="s">
        <v>2</v>
      </c>
      <c r="H4" s="8"/>
      <c r="I4" s="8" t="s">
        <v>8</v>
      </c>
      <c r="J4" s="8" t="s">
        <v>8</v>
      </c>
      <c r="K4" s="8"/>
      <c r="L4" s="1" t="str">
        <f t="shared" si="0"/>
        <v>INSERT INTO Disposable.Task(TASK_ID,CATEGORY_ID,NAME,TYPE,DESCRIPTION,USE_YES_OR_NO,CREATOR_ID,MODIFIER_ID,CREATED_TIME,MODIFIED_TIME) VALUES(103,'002','온도 센싱 태스크','Device','If=7 요청이 오면, 600초(osbp)마다 센싱한 데이터(temp)를 주기적으로 응답','Y','KETI','',now(),now());</v>
      </c>
    </row>
    <row r="5" spans="1:12" ht="17" customHeight="1">
      <c r="A5" s="7">
        <v>104</v>
      </c>
      <c r="B5" s="4" t="s">
        <v>109</v>
      </c>
      <c r="C5" s="4" t="s">
        <v>111</v>
      </c>
      <c r="D5" s="4" t="s">
        <v>108</v>
      </c>
      <c r="E5" s="19" t="s">
        <v>77</v>
      </c>
      <c r="F5" s="4" t="s">
        <v>12</v>
      </c>
      <c r="G5" s="8" t="s">
        <v>2</v>
      </c>
      <c r="H5" s="8"/>
      <c r="I5" s="8" t="s">
        <v>8</v>
      </c>
      <c r="J5" s="8" t="s">
        <v>8</v>
      </c>
      <c r="K5" s="8"/>
      <c r="L5" s="1" t="str">
        <f t="shared" si="0"/>
        <v>INSERT INTO Disposable.Task(TASK_ID,CATEGORY_ID,NAME,TYPE,DESCRIPTION,USE_YES_OR_NO,CREATOR_ID,MODIFIER_ID,CREATED_TIME,MODIFIED_TIME) VALUES(104,'002','온도 센싱 테스크','Device','If=7 요청이 오면, 센싱한 데이터(temp)를 주기적으로 응답','Y','KETI','',now(),now());</v>
      </c>
    </row>
    <row r="6" spans="1:12" ht="17" customHeight="1">
      <c r="A6" s="7">
        <v>201</v>
      </c>
      <c r="B6" s="8"/>
      <c r="C6" s="10"/>
      <c r="D6" s="4"/>
      <c r="E6" s="19"/>
      <c r="F6" s="4" t="s">
        <v>12</v>
      </c>
      <c r="G6" s="8" t="s">
        <v>2</v>
      </c>
      <c r="H6" s="8"/>
      <c r="I6" s="8" t="s">
        <v>8</v>
      </c>
      <c r="J6" s="8" t="s">
        <v>8</v>
      </c>
      <c r="K6" s="8"/>
      <c r="L6" s="1" t="str">
        <f t="shared" si="0"/>
        <v>INSERT INTO Disposable.Task(TASK_ID,CATEGORY_ID,NAME,TYPE,DESCRIPTION,USE_YES_OR_NO,CREATOR_ID,MODIFIER_ID,CREATED_TIME,MODIFIED_TIME) VALUES(201,'','','','','Y','KETI','',now(),now());</v>
      </c>
    </row>
    <row r="7" spans="1:12" ht="17" customHeight="1">
      <c r="A7" s="7">
        <v>202</v>
      </c>
      <c r="B7" s="8"/>
      <c r="C7" s="10"/>
      <c r="D7" s="10"/>
      <c r="E7" s="19"/>
      <c r="F7" s="4" t="s">
        <v>12</v>
      </c>
      <c r="G7" s="8" t="s">
        <v>2</v>
      </c>
      <c r="H7" s="8"/>
      <c r="I7" s="8" t="s">
        <v>8</v>
      </c>
      <c r="J7" s="8" t="s">
        <v>8</v>
      </c>
      <c r="K7" s="8"/>
      <c r="L7" s="1" t="str">
        <f t="shared" si="0"/>
        <v>INSERT INTO Disposable.Task(TASK_ID,CATEGORY_ID,NAME,TYPE,DESCRIPTION,USE_YES_OR_NO,CREATOR_ID,MODIFIER_ID,CREATED_TIME,MODIFIED_TIME) VALUES(202,'','','','','Y','KETI','',now(),now());</v>
      </c>
    </row>
    <row r="8" spans="1:12" ht="17" customHeight="1">
      <c r="A8" s="7">
        <v>203</v>
      </c>
      <c r="B8" s="8"/>
      <c r="C8" s="10"/>
      <c r="D8" s="10"/>
      <c r="E8" s="19"/>
      <c r="F8" s="4" t="s">
        <v>12</v>
      </c>
      <c r="G8" s="8" t="s">
        <v>2</v>
      </c>
      <c r="H8" s="8"/>
      <c r="I8" s="8" t="s">
        <v>8</v>
      </c>
      <c r="J8" s="8" t="s">
        <v>8</v>
      </c>
      <c r="K8" s="8"/>
      <c r="L8" s="1" t="str">
        <f t="shared" si="0"/>
        <v>INSERT INTO Disposable.Task(TASK_ID,CATEGORY_ID,NAME,TYPE,DESCRIPTION,USE_YES_OR_NO,CREATOR_ID,MODIFIER_ID,CREATED_TIME,MODIFIED_TIME) VALUES(203,'','','','','Y','KETI','',now(),now());</v>
      </c>
    </row>
    <row r="9" spans="1:12" ht="17" customHeight="1">
      <c r="A9" s="7">
        <v>204</v>
      </c>
      <c r="B9" s="8"/>
      <c r="C9" s="10"/>
      <c r="D9" s="10"/>
      <c r="E9" s="19"/>
      <c r="F9" s="4" t="s">
        <v>12</v>
      </c>
      <c r="G9" s="8" t="s">
        <v>2</v>
      </c>
      <c r="H9" s="8"/>
      <c r="I9" s="8" t="s">
        <v>8</v>
      </c>
      <c r="J9" s="8" t="s">
        <v>8</v>
      </c>
      <c r="K9" s="8"/>
      <c r="L9" s="1" t="str">
        <f t="shared" si="0"/>
        <v>INSERT INTO Disposable.Task(TASK_ID,CATEGORY_ID,NAME,TYPE,DESCRIPTION,USE_YES_OR_NO,CREATOR_ID,MODIFIER_ID,CREATED_TIME,MODIFIED_TIME) VALUES(204,'','','','','Y','KETI','',now(),now());</v>
      </c>
    </row>
    <row r="10" spans="1:12" ht="17" customHeight="1">
      <c r="A10" s="7">
        <v>301</v>
      </c>
      <c r="B10" s="8"/>
      <c r="C10" s="10"/>
      <c r="D10" s="10"/>
      <c r="E10" s="19"/>
      <c r="F10" s="4" t="s">
        <v>12</v>
      </c>
      <c r="G10" s="8" t="s">
        <v>2</v>
      </c>
      <c r="H10" s="8"/>
      <c r="I10" s="8" t="s">
        <v>8</v>
      </c>
      <c r="J10" s="8" t="s">
        <v>8</v>
      </c>
      <c r="K10" s="8"/>
      <c r="L10" s="1" t="str">
        <f t="shared" si="0"/>
        <v>INSERT INTO Disposable.Task(TASK_ID,CATEGORY_ID,NAME,TYPE,DESCRIPTION,USE_YES_OR_NO,CREATOR_ID,MODIFIER_ID,CREATED_TIME,MODIFIED_TIME) VALUES(301,'','','','','Y','KETI','',now(),now());</v>
      </c>
    </row>
    <row r="11" spans="1:12" ht="17" customHeight="1">
      <c r="A11" s="7">
        <v>302</v>
      </c>
      <c r="B11" s="8"/>
      <c r="C11" s="10"/>
      <c r="D11" s="10"/>
      <c r="E11" s="19"/>
      <c r="F11" s="4" t="s">
        <v>12</v>
      </c>
      <c r="G11" s="8" t="s">
        <v>2</v>
      </c>
      <c r="H11" s="8"/>
      <c r="I11" s="8" t="s">
        <v>8</v>
      </c>
      <c r="J11" s="8" t="s">
        <v>8</v>
      </c>
      <c r="K11" s="8"/>
      <c r="L11" s="1" t="str">
        <f t="shared" si="0"/>
        <v>INSERT INTO Disposable.Task(TASK_ID,CATEGORY_ID,NAME,TYPE,DESCRIPTION,USE_YES_OR_NO,CREATOR_ID,MODIFIER_ID,CREATED_TIME,MODIFIED_TIME) VALUES(302,'','','','','Y','KETI','',now(),now());</v>
      </c>
    </row>
    <row r="12" spans="1:12" ht="17" customHeight="1">
      <c r="A12" s="7">
        <v>303</v>
      </c>
      <c r="B12" s="8"/>
      <c r="C12" s="10"/>
      <c r="D12" s="10"/>
      <c r="E12" s="19"/>
      <c r="F12" s="4" t="s">
        <v>12</v>
      </c>
      <c r="G12" s="8" t="s">
        <v>2</v>
      </c>
      <c r="H12" s="8"/>
      <c r="I12" s="8" t="s">
        <v>8</v>
      </c>
      <c r="J12" s="8" t="s">
        <v>8</v>
      </c>
      <c r="K12" s="8"/>
      <c r="L12" s="1" t="str">
        <f t="shared" si="0"/>
        <v>INSERT INTO Disposable.Task(TASK_ID,CATEGORY_ID,NAME,TYPE,DESCRIPTION,USE_YES_OR_NO,CREATOR_ID,MODIFIER_ID,CREATED_TIME,MODIFIED_TIME) VALUES(303,'','','','','Y','KETI','',now(),now());</v>
      </c>
    </row>
    <row r="13" spans="1:12" ht="17" customHeight="1">
      <c r="A13" s="7">
        <v>304</v>
      </c>
      <c r="B13" s="8"/>
      <c r="C13" s="10"/>
      <c r="D13" s="10"/>
      <c r="E13" s="19"/>
      <c r="F13" s="4" t="s">
        <v>12</v>
      </c>
      <c r="G13" s="8" t="s">
        <v>2</v>
      </c>
      <c r="H13" s="8"/>
      <c r="I13" s="8" t="s">
        <v>8</v>
      </c>
      <c r="J13" s="8" t="s">
        <v>8</v>
      </c>
      <c r="K13" s="8"/>
      <c r="L13" s="1" t="str">
        <f t="shared" si="0"/>
        <v>INSERT INTO Disposable.Task(TASK_ID,CATEGORY_ID,NAME,TYPE,DESCRIPTION,USE_YES_OR_NO,CREATOR_ID,MODIFIER_ID,CREATED_TIME,MODIFIED_TIME) VALUES(304,'','','','','Y','KETI','',now(),now());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B11:B13 B8:B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zoomScaleNormal="100" workbookViewId="0">
      <selection activeCell="A15" sqref="A15"/>
    </sheetView>
  </sheetViews>
  <sheetFormatPr baseColWidth="10" defaultColWidth="8.83203125" defaultRowHeight="17"/>
  <cols>
    <col min="1" max="1" width="10.83203125" style="1" customWidth="1"/>
    <col min="2" max="2" width="20.83203125" style="1" customWidth="1"/>
    <col min="3" max="3" width="24.1640625" style="1" customWidth="1"/>
    <col min="4" max="4" width="15.83203125" style="1" customWidth="1"/>
    <col min="5" max="7" width="10.83203125" style="1" customWidth="1"/>
    <col min="8" max="8" width="120.83203125" style="1" customWidth="1"/>
    <col min="9" max="16384" width="8.83203125" style="1"/>
  </cols>
  <sheetData>
    <row r="1" spans="1:8" ht="51" customHeight="1">
      <c r="A1" s="16" t="s">
        <v>14</v>
      </c>
      <c r="B1" s="11" t="s">
        <v>15</v>
      </c>
      <c r="C1" s="13" t="s">
        <v>13</v>
      </c>
      <c r="D1" s="11" t="s">
        <v>16</v>
      </c>
      <c r="E1" s="11" t="s">
        <v>6</v>
      </c>
      <c r="F1" s="11" t="s">
        <v>81</v>
      </c>
      <c r="G1" s="11" t="s">
        <v>82</v>
      </c>
      <c r="H1" s="1" t="s">
        <v>7</v>
      </c>
    </row>
    <row r="2" spans="1:8">
      <c r="A2" s="14">
        <v>101</v>
      </c>
      <c r="B2" s="15" t="s">
        <v>21</v>
      </c>
      <c r="C2" s="4" t="s">
        <v>22</v>
      </c>
      <c r="D2" s="3" t="s">
        <v>23</v>
      </c>
      <c r="E2" s="3" t="s">
        <v>80</v>
      </c>
      <c r="F2" s="6">
        <v>-40</v>
      </c>
      <c r="G2" s="18">
        <v>120</v>
      </c>
      <c r="H2" s="1" t="str">
        <f>"INSERT INTO Disposable.Output_Parameter("&amp;$A$1&amp;","&amp;$B$1&amp;","&amp;$C$1&amp;","&amp;$D$1&amp;","&amp;$E$1&amp;","&amp;$F$1&amp;","&amp;$G$1&amp;") VALUES("&amp;A2&amp;","&amp;B2&amp;",'"&amp;C2&amp;"','"&amp;D2&amp;"',"&amp;E2&amp;","&amp;F2&amp;","&amp;G2&amp;");"</f>
        <v>INSERT INTO Disposable.Output_Parameter(TASK_ID,OUTPUT_PARAMETER_ID,DATA_TYPE,UNIT_CATEGORY,UNIT,MIN_VALUE,MAX_VALUE) VALUES(101,1,'FLOAT','atemp',NULL,-40,120);</v>
      </c>
    </row>
    <row r="3" spans="1:8">
      <c r="A3" s="5">
        <v>102</v>
      </c>
      <c r="B3" s="2" t="s">
        <v>21</v>
      </c>
      <c r="C3" s="4" t="s">
        <v>22</v>
      </c>
      <c r="D3" s="3" t="s">
        <v>23</v>
      </c>
      <c r="E3" s="3" t="s">
        <v>80</v>
      </c>
      <c r="F3" s="6">
        <v>-40</v>
      </c>
      <c r="G3" s="18">
        <v>120</v>
      </c>
      <c r="H3" s="1" t="str">
        <f t="shared" ref="H3:H12" si="0">"INSERT INTO Disposable.Output_Parameter("&amp;$A$1&amp;","&amp;$B$1&amp;","&amp;$C$1&amp;","&amp;$D$1&amp;","&amp;$E$1&amp;","&amp;$F$1&amp;","&amp;$G$1&amp;") VALUES("&amp;A3&amp;","&amp;B3&amp;",'"&amp;C3&amp;"','"&amp;D3&amp;"',"&amp;E3&amp;","&amp;F3&amp;","&amp;G3&amp;");"</f>
        <v>INSERT INTO Disposable.Output_Parameter(TASK_ID,OUTPUT_PARAMETER_ID,DATA_TYPE,UNIT_CATEGORY,UNIT,MIN_VALUE,MAX_VALUE) VALUES(102,1,'FLOAT','atemp',NULL,-40,120);</v>
      </c>
    </row>
    <row r="4" spans="1:8">
      <c r="A4" s="5">
        <v>103</v>
      </c>
      <c r="B4" s="2" t="s">
        <v>21</v>
      </c>
      <c r="C4" s="4" t="s">
        <v>22</v>
      </c>
      <c r="D4" s="3" t="s">
        <v>23</v>
      </c>
      <c r="E4" s="3" t="s">
        <v>80</v>
      </c>
      <c r="F4" s="6">
        <v>-40</v>
      </c>
      <c r="G4" s="18">
        <v>120</v>
      </c>
      <c r="H4" s="1" t="str">
        <f t="shared" si="0"/>
        <v>INSERT INTO Disposable.Output_Parameter(TASK_ID,OUTPUT_PARAMETER_ID,DATA_TYPE,UNIT_CATEGORY,UNIT,MIN_VALUE,MAX_VALUE) VALUES(103,1,'FLOAT','atemp',NULL,-40,120);</v>
      </c>
    </row>
    <row r="5" spans="1:8">
      <c r="A5" s="5">
        <v>104</v>
      </c>
      <c r="B5" s="2" t="s">
        <v>21</v>
      </c>
      <c r="C5" s="4" t="s">
        <v>22</v>
      </c>
      <c r="D5" s="3" t="s">
        <v>23</v>
      </c>
      <c r="E5" s="3" t="s">
        <v>80</v>
      </c>
      <c r="F5" s="6">
        <v>-40</v>
      </c>
      <c r="G5" s="18">
        <v>120</v>
      </c>
      <c r="H5" s="1" t="str">
        <f t="shared" si="0"/>
        <v>INSERT INTO Disposable.Output_Parameter(TASK_ID,OUTPUT_PARAMETER_ID,DATA_TYPE,UNIT_CATEGORY,UNIT,MIN_VALUE,MAX_VALUE) VALUES(104,1,'FLOAT','atemp',NULL,-40,120);</v>
      </c>
    </row>
    <row r="6" spans="1:8">
      <c r="A6" s="5"/>
      <c r="B6" s="2"/>
      <c r="C6" s="4"/>
      <c r="D6" s="3"/>
      <c r="E6" s="3"/>
      <c r="F6" s="6"/>
      <c r="G6" s="18"/>
      <c r="H6" s="1" t="str">
        <f t="shared" si="0"/>
        <v>INSERT INTO Disposable.Output_Parameter(TASK_ID,OUTPUT_PARAMETER_ID,DATA_TYPE,UNIT_CATEGORY,UNIT,MIN_VALUE,MAX_VALUE) VALUES(,,'','',,,);</v>
      </c>
    </row>
    <row r="7" spans="1:8">
      <c r="A7" s="5"/>
      <c r="B7" s="2"/>
      <c r="C7" s="4"/>
      <c r="D7" s="3"/>
      <c r="E7" s="3"/>
      <c r="F7" s="6"/>
      <c r="G7" s="18"/>
      <c r="H7" s="1" t="str">
        <f t="shared" si="0"/>
        <v>INSERT INTO Disposable.Output_Parameter(TASK_ID,OUTPUT_PARAMETER_ID,DATA_TYPE,UNIT_CATEGORY,UNIT,MIN_VALUE,MAX_VALUE) VALUES(,,'','',,,);</v>
      </c>
    </row>
    <row r="8" spans="1:8">
      <c r="A8" s="5"/>
      <c r="B8" s="2"/>
      <c r="C8" s="4"/>
      <c r="D8" s="3"/>
      <c r="E8" s="3"/>
      <c r="F8" s="6"/>
      <c r="G8" s="18"/>
      <c r="H8" s="1" t="str">
        <f t="shared" si="0"/>
        <v>INSERT INTO Disposable.Output_Parameter(TASK_ID,OUTPUT_PARAMETER_ID,DATA_TYPE,UNIT_CATEGORY,UNIT,MIN_VALUE,MAX_VALUE) VALUES(,,'','',,,);</v>
      </c>
    </row>
    <row r="9" spans="1:8">
      <c r="A9" s="5"/>
      <c r="B9" s="2"/>
      <c r="C9" s="4"/>
      <c r="D9" s="3"/>
      <c r="E9" s="3"/>
      <c r="F9" s="6"/>
      <c r="G9" s="18"/>
      <c r="H9" s="1" t="str">
        <f t="shared" si="0"/>
        <v>INSERT INTO Disposable.Output_Parameter(TASK_ID,OUTPUT_PARAMETER_ID,DATA_TYPE,UNIT_CATEGORY,UNIT,MIN_VALUE,MAX_VALUE) VALUES(,,'','',,,);</v>
      </c>
    </row>
    <row r="10" spans="1:8">
      <c r="A10" s="5"/>
      <c r="B10" s="2"/>
      <c r="C10" s="4"/>
      <c r="D10" s="3"/>
      <c r="E10" s="3"/>
      <c r="F10" s="6"/>
      <c r="G10" s="18"/>
      <c r="H10" s="1" t="str">
        <f t="shared" si="0"/>
        <v>INSERT INTO Disposable.Output_Parameter(TASK_ID,OUTPUT_PARAMETER_ID,DATA_TYPE,UNIT_CATEGORY,UNIT,MIN_VALUE,MAX_VALUE) VALUES(,,'','',,,);</v>
      </c>
    </row>
    <row r="11" spans="1:8">
      <c r="A11" s="5"/>
      <c r="B11" s="2"/>
      <c r="C11" s="4"/>
      <c r="D11" s="3"/>
      <c r="E11" s="3"/>
      <c r="F11" s="6"/>
      <c r="G11" s="18"/>
      <c r="H11" s="1" t="str">
        <f t="shared" si="0"/>
        <v>INSERT INTO Disposable.Output_Parameter(TASK_ID,OUTPUT_PARAMETER_ID,DATA_TYPE,UNIT_CATEGORY,UNIT,MIN_VALUE,MAX_VALUE) VALUES(,,'','',,,);</v>
      </c>
    </row>
    <row r="12" spans="1:8">
      <c r="A12" s="5"/>
      <c r="B12" s="2"/>
      <c r="C12" s="4"/>
      <c r="D12" s="3"/>
      <c r="E12" s="3"/>
      <c r="F12" s="6"/>
      <c r="G12" s="18"/>
      <c r="H12" s="1" t="str">
        <f t="shared" si="0"/>
        <v>INSERT INTO Disposable.Output_Parameter(TASK_ID,OUTPUT_PARAMETER_ID,DATA_TYPE,UNIT_CATEGORY,UNIT,MIN_VALUE,MAX_VALUE) VALUES(,,'','',,,);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F4AB-B8D5-0E4C-8674-68DB8EB13987}">
  <dimension ref="A1:G42"/>
  <sheetViews>
    <sheetView zoomScaleNormal="100" workbookViewId="0">
      <selection activeCell="G2" sqref="G2:G37"/>
    </sheetView>
  </sheetViews>
  <sheetFormatPr baseColWidth="10" defaultColWidth="8.83203125" defaultRowHeight="17"/>
  <cols>
    <col min="1" max="1" width="10.83203125" style="1" customWidth="1"/>
    <col min="2" max="3" width="20.83203125" style="1" customWidth="1"/>
    <col min="4" max="4" width="36.83203125" style="1" bestFit="1" customWidth="1"/>
    <col min="5" max="5" width="15.83203125" style="1" customWidth="1"/>
    <col min="6" max="6" width="10.83203125" style="1" customWidth="1"/>
    <col min="7" max="7" width="120.83203125" style="1" customWidth="1"/>
    <col min="8" max="16384" width="8.83203125" style="1"/>
  </cols>
  <sheetData>
    <row r="1" spans="1:7" ht="51" customHeight="1">
      <c r="A1" s="16" t="s">
        <v>14</v>
      </c>
      <c r="B1" s="11" t="s">
        <v>20</v>
      </c>
      <c r="C1" s="13" t="s">
        <v>13</v>
      </c>
      <c r="D1" s="11" t="s">
        <v>18</v>
      </c>
      <c r="E1" s="11" t="s">
        <v>19</v>
      </c>
      <c r="F1" s="17" t="s">
        <v>68</v>
      </c>
      <c r="G1" s="1" t="s">
        <v>7</v>
      </c>
    </row>
    <row r="2" spans="1:7">
      <c r="A2" s="5">
        <v>101</v>
      </c>
      <c r="B2" s="2" t="s">
        <v>21</v>
      </c>
      <c r="C2" s="4" t="s">
        <v>30</v>
      </c>
      <c r="D2" s="3" t="s">
        <v>31</v>
      </c>
      <c r="E2" s="3" t="s">
        <v>32</v>
      </c>
      <c r="F2" s="18">
        <v>0</v>
      </c>
      <c r="G2" s="1" t="str">
        <f>"INSERT INTO Disposable.Static_Parameter("&amp;$A$1&amp;","&amp;$B$1&amp;","&amp;$C$1&amp;","&amp;$D$1&amp;","&amp;$E$1&amp;","&amp;$F$1&amp;") VALUES("&amp;A2&amp;","&amp;B2&amp;",'"&amp;C2&amp;"','"&amp;D2&amp;"','"&amp;E2&amp;"','"&amp;F2&amp;"');"</f>
        <v>INSERT INTO Disposable.Static_Parameter(TASK_ID,STATIC_PARAMETER_ID,DATA_TYPE,FULL_NAME,SHORT_NAME,VALUE) VALUES(101,1,'INT32','MinObservePeriod','miop','0');</v>
      </c>
    </row>
    <row r="3" spans="1:7">
      <c r="A3" s="5">
        <v>101</v>
      </c>
      <c r="B3" s="2" t="s">
        <v>24</v>
      </c>
      <c r="C3" s="4" t="s">
        <v>30</v>
      </c>
      <c r="D3" s="3" t="s">
        <v>33</v>
      </c>
      <c r="E3" s="3" t="s">
        <v>34</v>
      </c>
      <c r="F3" s="18">
        <v>3600</v>
      </c>
      <c r="G3" s="1" t="str">
        <f t="shared" ref="G3:G37" si="0">"INSERT INTO Disposable.Static_Parameter("&amp;$A$1&amp;","&amp;$B$1&amp;","&amp;$C$1&amp;","&amp;$D$1&amp;","&amp;$E$1&amp;","&amp;$F$1&amp;") VALUES("&amp;A3&amp;","&amp;B3&amp;",'"&amp;C3&amp;"','"&amp;D3&amp;"','"&amp;E3&amp;"','"&amp;F3&amp;"');"</f>
        <v>INSERT INTO Disposable.Static_Parameter(TASK_ID,STATIC_PARAMETER_ID,DATA_TYPE,FULL_NAME,SHORT_NAME,VALUE) VALUES(101,2,'INT32','MaxObservePeriod','maop','3600');</v>
      </c>
    </row>
    <row r="4" spans="1:7">
      <c r="A4" s="5">
        <v>101</v>
      </c>
      <c r="B4" s="2" t="s">
        <v>26</v>
      </c>
      <c r="C4" s="4" t="s">
        <v>22</v>
      </c>
      <c r="D4" s="3" t="s">
        <v>35</v>
      </c>
      <c r="E4" s="3" t="s">
        <v>36</v>
      </c>
      <c r="F4" s="18">
        <v>0</v>
      </c>
      <c r="G4" s="1" t="str">
        <f t="shared" si="0"/>
        <v>INSERT INTO Disposable.Static_Parameter(TASK_ID,STATIC_PARAMETER_ID,DATA_TYPE,FULL_NAME,SHORT_NAME,VALUE) VALUES(101,3,'FLOAT','MinSensingThreshold','mist','0');</v>
      </c>
    </row>
    <row r="5" spans="1:7">
      <c r="A5" s="5">
        <v>101</v>
      </c>
      <c r="B5" s="2" t="s">
        <v>28</v>
      </c>
      <c r="C5" s="4" t="s">
        <v>22</v>
      </c>
      <c r="D5" s="3" t="s">
        <v>37</v>
      </c>
      <c r="E5" s="3" t="s">
        <v>38</v>
      </c>
      <c r="F5" s="18">
        <v>100</v>
      </c>
      <c r="G5" s="1" t="str">
        <f t="shared" si="0"/>
        <v>INSERT INTO Disposable.Static_Parameter(TASK_ID,STATIC_PARAMETER_ID,DATA_TYPE,FULL_NAME,SHORT_NAME,VALUE) VALUES(101,4,'FLOAT','MaxSensingThreshold','mast','100');</v>
      </c>
    </row>
    <row r="6" spans="1:7">
      <c r="A6" s="5">
        <v>101</v>
      </c>
      <c r="B6" s="2" t="s">
        <v>55</v>
      </c>
      <c r="C6" s="4" t="s">
        <v>30</v>
      </c>
      <c r="D6" s="3" t="s">
        <v>39</v>
      </c>
      <c r="E6" s="3" t="s">
        <v>40</v>
      </c>
      <c r="F6" s="18">
        <v>10</v>
      </c>
      <c r="G6" s="1" t="str">
        <f t="shared" si="0"/>
        <v>INSERT INTO Disposable.Static_Parameter(TASK_ID,STATIC_PARAMETER_ID,DATA_TYPE,FULL_NAME,SHORT_NAME,VALUE) VALUES(101,5,'INT32','MinSensingPeriod','misp','10');</v>
      </c>
    </row>
    <row r="7" spans="1:7">
      <c r="A7" s="5">
        <v>101</v>
      </c>
      <c r="B7" s="2" t="s">
        <v>56</v>
      </c>
      <c r="C7" s="4" t="s">
        <v>30</v>
      </c>
      <c r="D7" s="3" t="s">
        <v>41</v>
      </c>
      <c r="E7" s="3" t="s">
        <v>42</v>
      </c>
      <c r="F7" s="18">
        <v>600</v>
      </c>
      <c r="G7" s="1" t="str">
        <f t="shared" si="0"/>
        <v>INSERT INTO Disposable.Static_Parameter(TASK_ID,STATIC_PARAMETER_ID,DATA_TYPE,FULL_NAME,SHORT_NAME,VALUE) VALUES(101,6,'INT32','MaxSensingPeriod','masp','600');</v>
      </c>
    </row>
    <row r="8" spans="1:7">
      <c r="A8" s="5">
        <v>101</v>
      </c>
      <c r="B8" s="2" t="s">
        <v>57</v>
      </c>
      <c r="C8" s="4" t="s">
        <v>30</v>
      </c>
      <c r="D8" s="3" t="s">
        <v>43</v>
      </c>
      <c r="E8" s="3" t="s">
        <v>44</v>
      </c>
      <c r="F8" s="18">
        <v>1000</v>
      </c>
      <c r="G8" s="1" t="str">
        <f t="shared" si="0"/>
        <v>INSERT INTO Disposable.Static_Parameter(TASK_ID,STATIC_PARAMETER_ID,DATA_TYPE,FULL_NAME,SHORT_NAME,VALUE) VALUES(101,7,'INT32','MinSensingDuration','misd','1000');</v>
      </c>
    </row>
    <row r="9" spans="1:7">
      <c r="A9" s="5">
        <v>101</v>
      </c>
      <c r="B9" s="2" t="s">
        <v>58</v>
      </c>
      <c r="C9" s="4" t="s">
        <v>30</v>
      </c>
      <c r="D9" s="3" t="s">
        <v>45</v>
      </c>
      <c r="E9" s="3" t="s">
        <v>46</v>
      </c>
      <c r="F9" s="18">
        <v>3600</v>
      </c>
      <c r="G9" s="1" t="str">
        <f t="shared" si="0"/>
        <v>INSERT INTO Disposable.Static_Parameter(TASK_ID,STATIC_PARAMETER_ID,DATA_TYPE,FULL_NAME,SHORT_NAME,VALUE) VALUES(101,8,'INT32','MaxSensingDuration','masd','3600');</v>
      </c>
    </row>
    <row r="10" spans="1:7">
      <c r="A10" s="5">
        <v>101</v>
      </c>
      <c r="B10" s="2" t="s">
        <v>59</v>
      </c>
      <c r="C10" s="4" t="s">
        <v>30</v>
      </c>
      <c r="D10" s="3" t="s">
        <v>47</v>
      </c>
      <c r="E10" s="3" t="s">
        <v>51</v>
      </c>
      <c r="F10" s="18">
        <v>0</v>
      </c>
      <c r="G10" s="1" t="str">
        <f t="shared" si="0"/>
        <v>INSERT INTO Disposable.Static_Parameter(TASK_ID,STATIC_PARAMETER_ID,DATA_TYPE,FULL_NAME,SHORT_NAME,VALUE) VALUES(101,9,'INT32','MinAveragingNumber','mian','0');</v>
      </c>
    </row>
    <row r="11" spans="1:7">
      <c r="A11" s="5">
        <v>101</v>
      </c>
      <c r="B11" s="2" t="s">
        <v>60</v>
      </c>
      <c r="C11" s="4" t="s">
        <v>30</v>
      </c>
      <c r="D11" s="3" t="s">
        <v>48</v>
      </c>
      <c r="E11" s="3" t="s">
        <v>52</v>
      </c>
      <c r="F11" s="18">
        <v>600</v>
      </c>
      <c r="G11" s="1" t="str">
        <f t="shared" si="0"/>
        <v>INSERT INTO Disposable.Static_Parameter(TASK_ID,STATIC_PARAMETER_ID,DATA_TYPE,FULL_NAME,SHORT_NAME,VALUE) VALUES(101,10,'INT32','MaxAveragingNumber','maan','600');</v>
      </c>
    </row>
    <row r="12" spans="1:7">
      <c r="A12" s="5">
        <v>101</v>
      </c>
      <c r="B12" s="2" t="s">
        <v>61</v>
      </c>
      <c r="C12" s="4" t="s">
        <v>30</v>
      </c>
      <c r="D12" s="3" t="s">
        <v>49</v>
      </c>
      <c r="E12" s="3" t="s">
        <v>53</v>
      </c>
      <c r="F12" s="18">
        <v>0</v>
      </c>
      <c r="G12" s="1" t="str">
        <f t="shared" si="0"/>
        <v>INSERT INTO Disposable.Static_Parameter(TASK_ID,STATIC_PARAMETER_ID,DATA_TYPE,FULL_NAME,SHORT_NAME,VALUE) VALUES(101,11,'INT32','MinAveragingTime','miat','0');</v>
      </c>
    </row>
    <row r="13" spans="1:7">
      <c r="A13" s="5">
        <v>101</v>
      </c>
      <c r="B13" s="2" t="s">
        <v>62</v>
      </c>
      <c r="C13" s="4" t="s">
        <v>30</v>
      </c>
      <c r="D13" s="3" t="s">
        <v>50</v>
      </c>
      <c r="E13" s="3" t="s">
        <v>54</v>
      </c>
      <c r="F13" s="18">
        <v>600</v>
      </c>
      <c r="G13" s="1" t="str">
        <f t="shared" si="0"/>
        <v>INSERT INTO Disposable.Static_Parameter(TASK_ID,STATIC_PARAMETER_ID,DATA_TYPE,FULL_NAME,SHORT_NAME,VALUE) VALUES(101,12,'INT32','MaxAveragingTime','maat','600');</v>
      </c>
    </row>
    <row r="14" spans="1:7">
      <c r="A14" s="5">
        <v>102</v>
      </c>
      <c r="B14" s="2" t="s">
        <v>21</v>
      </c>
      <c r="C14" s="4" t="s">
        <v>22</v>
      </c>
      <c r="D14" s="3" t="s">
        <v>35</v>
      </c>
      <c r="E14" s="3" t="s">
        <v>36</v>
      </c>
      <c r="F14" s="18">
        <v>0</v>
      </c>
      <c r="G14" s="1" t="str">
        <f t="shared" si="0"/>
        <v>INSERT INTO Disposable.Static_Parameter(TASK_ID,STATIC_PARAMETER_ID,DATA_TYPE,FULL_NAME,SHORT_NAME,VALUE) VALUES(102,1,'FLOAT','MinSensingThreshold','mist','0');</v>
      </c>
    </row>
    <row r="15" spans="1:7">
      <c r="A15" s="5">
        <v>102</v>
      </c>
      <c r="B15" s="2" t="s">
        <v>24</v>
      </c>
      <c r="C15" s="4" t="s">
        <v>22</v>
      </c>
      <c r="D15" s="3" t="s">
        <v>37</v>
      </c>
      <c r="E15" s="3" t="s">
        <v>38</v>
      </c>
      <c r="F15" s="18">
        <v>100</v>
      </c>
      <c r="G15" s="1" t="str">
        <f t="shared" si="0"/>
        <v>INSERT INTO Disposable.Static_Parameter(TASK_ID,STATIC_PARAMETER_ID,DATA_TYPE,FULL_NAME,SHORT_NAME,VALUE) VALUES(102,2,'FLOAT','MaxSensingThreshold','mast','100');</v>
      </c>
    </row>
    <row r="16" spans="1:7">
      <c r="A16" s="5">
        <v>102</v>
      </c>
      <c r="B16" s="2" t="s">
        <v>26</v>
      </c>
      <c r="C16" s="4" t="s">
        <v>30</v>
      </c>
      <c r="D16" s="3" t="s">
        <v>39</v>
      </c>
      <c r="E16" s="3" t="s">
        <v>40</v>
      </c>
      <c r="F16" s="18">
        <v>10</v>
      </c>
      <c r="G16" s="1" t="str">
        <f t="shared" si="0"/>
        <v>INSERT INTO Disposable.Static_Parameter(TASK_ID,STATIC_PARAMETER_ID,DATA_TYPE,FULL_NAME,SHORT_NAME,VALUE) VALUES(102,3,'INT32','MinSensingPeriod','misp','10');</v>
      </c>
    </row>
    <row r="17" spans="1:7">
      <c r="A17" s="5">
        <v>102</v>
      </c>
      <c r="B17" s="2" t="s">
        <v>28</v>
      </c>
      <c r="C17" s="4" t="s">
        <v>30</v>
      </c>
      <c r="D17" s="3" t="s">
        <v>41</v>
      </c>
      <c r="E17" s="3" t="s">
        <v>42</v>
      </c>
      <c r="F17" s="18">
        <v>600</v>
      </c>
      <c r="G17" s="1" t="str">
        <f t="shared" si="0"/>
        <v>INSERT INTO Disposable.Static_Parameter(TASK_ID,STATIC_PARAMETER_ID,DATA_TYPE,FULL_NAME,SHORT_NAME,VALUE) VALUES(102,4,'INT32','MaxSensingPeriod','masp','600');</v>
      </c>
    </row>
    <row r="18" spans="1:7">
      <c r="A18" s="5">
        <v>102</v>
      </c>
      <c r="B18" s="2" t="s">
        <v>55</v>
      </c>
      <c r="C18" s="4" t="s">
        <v>30</v>
      </c>
      <c r="D18" s="3" t="s">
        <v>43</v>
      </c>
      <c r="E18" s="3" t="s">
        <v>44</v>
      </c>
      <c r="F18" s="18">
        <v>1000</v>
      </c>
      <c r="G18" s="1" t="str">
        <f t="shared" si="0"/>
        <v>INSERT INTO Disposable.Static_Parameter(TASK_ID,STATIC_PARAMETER_ID,DATA_TYPE,FULL_NAME,SHORT_NAME,VALUE) VALUES(102,5,'INT32','MinSensingDuration','misd','1000');</v>
      </c>
    </row>
    <row r="19" spans="1:7">
      <c r="A19" s="5">
        <v>102</v>
      </c>
      <c r="B19" s="2" t="s">
        <v>56</v>
      </c>
      <c r="C19" s="4" t="s">
        <v>30</v>
      </c>
      <c r="D19" s="3" t="s">
        <v>45</v>
      </c>
      <c r="E19" s="3" t="s">
        <v>46</v>
      </c>
      <c r="F19" s="18">
        <v>3600</v>
      </c>
      <c r="G19" s="1" t="str">
        <f t="shared" si="0"/>
        <v>INSERT INTO Disposable.Static_Parameter(TASK_ID,STATIC_PARAMETER_ID,DATA_TYPE,FULL_NAME,SHORT_NAME,VALUE) VALUES(102,6,'INT32','MaxSensingDuration','masd','3600');</v>
      </c>
    </row>
    <row r="20" spans="1:7">
      <c r="A20" s="5">
        <v>102</v>
      </c>
      <c r="B20" s="2" t="s">
        <v>57</v>
      </c>
      <c r="C20" s="4" t="s">
        <v>30</v>
      </c>
      <c r="D20" s="3" t="s">
        <v>47</v>
      </c>
      <c r="E20" s="3" t="s">
        <v>51</v>
      </c>
      <c r="F20" s="18">
        <v>0</v>
      </c>
      <c r="G20" s="1" t="str">
        <f t="shared" si="0"/>
        <v>INSERT INTO Disposable.Static_Parameter(TASK_ID,STATIC_PARAMETER_ID,DATA_TYPE,FULL_NAME,SHORT_NAME,VALUE) VALUES(102,7,'INT32','MinAveragingNumber','mian','0');</v>
      </c>
    </row>
    <row r="21" spans="1:7">
      <c r="A21" s="5">
        <v>102</v>
      </c>
      <c r="B21" s="2" t="s">
        <v>58</v>
      </c>
      <c r="C21" s="4" t="s">
        <v>30</v>
      </c>
      <c r="D21" s="3" t="s">
        <v>48</v>
      </c>
      <c r="E21" s="3" t="s">
        <v>52</v>
      </c>
      <c r="F21" s="18">
        <v>600</v>
      </c>
      <c r="G21" s="1" t="str">
        <f t="shared" si="0"/>
        <v>INSERT INTO Disposable.Static_Parameter(TASK_ID,STATIC_PARAMETER_ID,DATA_TYPE,FULL_NAME,SHORT_NAME,VALUE) VALUES(102,8,'INT32','MaxAveragingNumber','maan','600');</v>
      </c>
    </row>
    <row r="22" spans="1:7">
      <c r="A22" s="5">
        <v>102</v>
      </c>
      <c r="B22" s="2" t="s">
        <v>59</v>
      </c>
      <c r="C22" s="4" t="s">
        <v>30</v>
      </c>
      <c r="D22" s="3" t="s">
        <v>49</v>
      </c>
      <c r="E22" s="3" t="s">
        <v>53</v>
      </c>
      <c r="F22" s="18">
        <v>0</v>
      </c>
      <c r="G22" s="1" t="str">
        <f t="shared" si="0"/>
        <v>INSERT INTO Disposable.Static_Parameter(TASK_ID,STATIC_PARAMETER_ID,DATA_TYPE,FULL_NAME,SHORT_NAME,VALUE) VALUES(102,9,'INT32','MinAveragingTime','miat','0');</v>
      </c>
    </row>
    <row r="23" spans="1:7">
      <c r="A23" s="5">
        <v>102</v>
      </c>
      <c r="B23" s="2" t="s">
        <v>60</v>
      </c>
      <c r="C23" s="4" t="s">
        <v>30</v>
      </c>
      <c r="D23" s="3" t="s">
        <v>50</v>
      </c>
      <c r="E23" s="3" t="s">
        <v>54</v>
      </c>
      <c r="F23" s="18">
        <v>600</v>
      </c>
      <c r="G23" s="1" t="str">
        <f t="shared" si="0"/>
        <v>INSERT INTO Disposable.Static_Parameter(TASK_ID,STATIC_PARAMETER_ID,DATA_TYPE,FULL_NAME,SHORT_NAME,VALUE) VALUES(102,10,'INT32','MaxAveragingTime','maat','600');</v>
      </c>
    </row>
    <row r="24" spans="1:7">
      <c r="A24" s="5">
        <v>103</v>
      </c>
      <c r="B24" s="2" t="s">
        <v>21</v>
      </c>
      <c r="C24" s="4" t="s">
        <v>30</v>
      </c>
      <c r="D24" s="3" t="s">
        <v>31</v>
      </c>
      <c r="E24" s="3" t="s">
        <v>32</v>
      </c>
      <c r="F24" s="18">
        <v>0</v>
      </c>
      <c r="G24" s="1" t="str">
        <f t="shared" si="0"/>
        <v>INSERT INTO Disposable.Static_Parameter(TASK_ID,STATIC_PARAMETER_ID,DATA_TYPE,FULL_NAME,SHORT_NAME,VALUE) VALUES(103,1,'INT32','MinObservePeriod','miop','0');</v>
      </c>
    </row>
    <row r="25" spans="1:7">
      <c r="A25" s="5">
        <v>103</v>
      </c>
      <c r="B25" s="2" t="s">
        <v>24</v>
      </c>
      <c r="C25" s="4" t="s">
        <v>30</v>
      </c>
      <c r="D25" s="3" t="s">
        <v>33</v>
      </c>
      <c r="E25" s="3" t="s">
        <v>34</v>
      </c>
      <c r="F25" s="18">
        <v>3600</v>
      </c>
      <c r="G25" s="1" t="str">
        <f t="shared" si="0"/>
        <v>INSERT INTO Disposable.Static_Parameter(TASK_ID,STATIC_PARAMETER_ID,DATA_TYPE,FULL_NAME,SHORT_NAME,VALUE) VALUES(103,2,'INT32','MaxObservePeriod','maop','3600');</v>
      </c>
    </row>
    <row r="26" spans="1:7">
      <c r="A26" s="5">
        <v>103</v>
      </c>
      <c r="B26" s="2" t="s">
        <v>26</v>
      </c>
      <c r="C26" s="4" t="s">
        <v>22</v>
      </c>
      <c r="D26" s="3" t="s">
        <v>35</v>
      </c>
      <c r="E26" s="3" t="s">
        <v>36</v>
      </c>
      <c r="F26" s="18">
        <v>0</v>
      </c>
      <c r="G26" s="1" t="str">
        <f t="shared" si="0"/>
        <v>INSERT INTO Disposable.Static_Parameter(TASK_ID,STATIC_PARAMETER_ID,DATA_TYPE,FULL_NAME,SHORT_NAME,VALUE) VALUES(103,3,'FLOAT','MinSensingThreshold','mist','0');</v>
      </c>
    </row>
    <row r="27" spans="1:7">
      <c r="A27" s="5">
        <v>103</v>
      </c>
      <c r="B27" s="2" t="s">
        <v>28</v>
      </c>
      <c r="C27" s="4" t="s">
        <v>22</v>
      </c>
      <c r="D27" s="3" t="s">
        <v>37</v>
      </c>
      <c r="E27" s="3" t="s">
        <v>38</v>
      </c>
      <c r="F27" s="18">
        <v>100</v>
      </c>
      <c r="G27" s="1" t="str">
        <f t="shared" si="0"/>
        <v>INSERT INTO Disposable.Static_Parameter(TASK_ID,STATIC_PARAMETER_ID,DATA_TYPE,FULL_NAME,SHORT_NAME,VALUE) VALUES(103,4,'FLOAT','MaxSensingThreshold','mast','100');</v>
      </c>
    </row>
    <row r="28" spans="1:7">
      <c r="A28" s="5">
        <v>103</v>
      </c>
      <c r="B28" s="2" t="s">
        <v>55</v>
      </c>
      <c r="C28" s="4" t="s">
        <v>30</v>
      </c>
      <c r="D28" s="3" t="s">
        <v>43</v>
      </c>
      <c r="E28" s="3" t="s">
        <v>44</v>
      </c>
      <c r="F28" s="18">
        <v>1000</v>
      </c>
      <c r="G28" s="1" t="str">
        <f t="shared" si="0"/>
        <v>INSERT INTO Disposable.Static_Parameter(TASK_ID,STATIC_PARAMETER_ID,DATA_TYPE,FULL_NAME,SHORT_NAME,VALUE) VALUES(103,5,'INT32','MinSensingDuration','misd','1000');</v>
      </c>
    </row>
    <row r="29" spans="1:7">
      <c r="A29" s="5">
        <v>103</v>
      </c>
      <c r="B29" s="2" t="s">
        <v>56</v>
      </c>
      <c r="C29" s="4" t="s">
        <v>30</v>
      </c>
      <c r="D29" s="3" t="s">
        <v>45</v>
      </c>
      <c r="E29" s="3" t="s">
        <v>46</v>
      </c>
      <c r="F29" s="18">
        <v>3600</v>
      </c>
      <c r="G29" s="1" t="str">
        <f t="shared" si="0"/>
        <v>INSERT INTO Disposable.Static_Parameter(TASK_ID,STATIC_PARAMETER_ID,DATA_TYPE,FULL_NAME,SHORT_NAME,VALUE) VALUES(103,6,'INT32','MaxSensingDuration','masd','3600');</v>
      </c>
    </row>
    <row r="30" spans="1:7">
      <c r="A30" s="5">
        <v>103</v>
      </c>
      <c r="B30" s="2" t="s">
        <v>57</v>
      </c>
      <c r="C30" s="4" t="s">
        <v>30</v>
      </c>
      <c r="D30" s="3" t="s">
        <v>47</v>
      </c>
      <c r="E30" s="3" t="s">
        <v>51</v>
      </c>
      <c r="F30" s="18">
        <v>0</v>
      </c>
      <c r="G30" s="1" t="str">
        <f t="shared" si="0"/>
        <v>INSERT INTO Disposable.Static_Parameter(TASK_ID,STATIC_PARAMETER_ID,DATA_TYPE,FULL_NAME,SHORT_NAME,VALUE) VALUES(103,7,'INT32','MinAveragingNumber','mian','0');</v>
      </c>
    </row>
    <row r="31" spans="1:7">
      <c r="A31" s="5">
        <v>103</v>
      </c>
      <c r="B31" s="2" t="s">
        <v>58</v>
      </c>
      <c r="C31" s="4" t="s">
        <v>30</v>
      </c>
      <c r="D31" s="3" t="s">
        <v>48</v>
      </c>
      <c r="E31" s="3" t="s">
        <v>52</v>
      </c>
      <c r="F31" s="18">
        <v>600</v>
      </c>
      <c r="G31" s="1" t="str">
        <f t="shared" si="0"/>
        <v>INSERT INTO Disposable.Static_Parameter(TASK_ID,STATIC_PARAMETER_ID,DATA_TYPE,FULL_NAME,SHORT_NAME,VALUE) VALUES(103,8,'INT32','MaxAveragingNumber','maan','600');</v>
      </c>
    </row>
    <row r="32" spans="1:7">
      <c r="A32" s="5">
        <v>104</v>
      </c>
      <c r="B32" s="2" t="s">
        <v>21</v>
      </c>
      <c r="C32" s="4" t="s">
        <v>22</v>
      </c>
      <c r="D32" s="3" t="s">
        <v>35</v>
      </c>
      <c r="E32" s="3" t="s">
        <v>36</v>
      </c>
      <c r="F32" s="18">
        <v>0</v>
      </c>
      <c r="G32" s="1" t="str">
        <f t="shared" si="0"/>
        <v>INSERT INTO Disposable.Static_Parameter(TASK_ID,STATIC_PARAMETER_ID,DATA_TYPE,FULL_NAME,SHORT_NAME,VALUE) VALUES(104,1,'FLOAT','MinSensingThreshold','mist','0');</v>
      </c>
    </row>
    <row r="33" spans="1:7">
      <c r="A33" s="5">
        <v>104</v>
      </c>
      <c r="B33" s="2" t="s">
        <v>24</v>
      </c>
      <c r="C33" s="4" t="s">
        <v>22</v>
      </c>
      <c r="D33" s="3" t="s">
        <v>37</v>
      </c>
      <c r="E33" s="3" t="s">
        <v>38</v>
      </c>
      <c r="F33" s="18">
        <v>100</v>
      </c>
      <c r="G33" s="1" t="str">
        <f t="shared" si="0"/>
        <v>INSERT INTO Disposable.Static_Parameter(TASK_ID,STATIC_PARAMETER_ID,DATA_TYPE,FULL_NAME,SHORT_NAME,VALUE) VALUES(104,2,'FLOAT','MaxSensingThreshold','mast','100');</v>
      </c>
    </row>
    <row r="34" spans="1:7">
      <c r="A34" s="5">
        <v>104</v>
      </c>
      <c r="B34" s="2" t="s">
        <v>26</v>
      </c>
      <c r="C34" s="4" t="s">
        <v>30</v>
      </c>
      <c r="D34" s="3" t="s">
        <v>43</v>
      </c>
      <c r="E34" s="3" t="s">
        <v>44</v>
      </c>
      <c r="F34" s="18">
        <v>1000</v>
      </c>
      <c r="G34" s="1" t="str">
        <f t="shared" si="0"/>
        <v>INSERT INTO Disposable.Static_Parameter(TASK_ID,STATIC_PARAMETER_ID,DATA_TYPE,FULL_NAME,SHORT_NAME,VALUE) VALUES(104,3,'INT32','MinSensingDuration','misd','1000');</v>
      </c>
    </row>
    <row r="35" spans="1:7">
      <c r="A35" s="5">
        <v>104</v>
      </c>
      <c r="B35" s="2" t="s">
        <v>28</v>
      </c>
      <c r="C35" s="4" t="s">
        <v>30</v>
      </c>
      <c r="D35" s="3" t="s">
        <v>45</v>
      </c>
      <c r="E35" s="3" t="s">
        <v>46</v>
      </c>
      <c r="F35" s="18">
        <v>3600</v>
      </c>
      <c r="G35" s="1" t="str">
        <f t="shared" si="0"/>
        <v>INSERT INTO Disposable.Static_Parameter(TASK_ID,STATIC_PARAMETER_ID,DATA_TYPE,FULL_NAME,SHORT_NAME,VALUE) VALUES(104,4,'INT32','MaxSensingDuration','masd','3600');</v>
      </c>
    </row>
    <row r="36" spans="1:7">
      <c r="A36" s="5">
        <v>104</v>
      </c>
      <c r="B36" s="2" t="s">
        <v>55</v>
      </c>
      <c r="C36" s="4" t="s">
        <v>30</v>
      </c>
      <c r="D36" s="3" t="s">
        <v>47</v>
      </c>
      <c r="E36" s="3" t="s">
        <v>51</v>
      </c>
      <c r="F36" s="18">
        <v>0</v>
      </c>
      <c r="G36" s="1" t="str">
        <f t="shared" si="0"/>
        <v>INSERT INTO Disposable.Static_Parameter(TASK_ID,STATIC_PARAMETER_ID,DATA_TYPE,FULL_NAME,SHORT_NAME,VALUE) VALUES(104,5,'INT32','MinAveragingNumber','mian','0');</v>
      </c>
    </row>
    <row r="37" spans="1:7">
      <c r="A37" s="5">
        <v>104</v>
      </c>
      <c r="B37" s="2" t="s">
        <v>56</v>
      </c>
      <c r="C37" s="4" t="s">
        <v>30</v>
      </c>
      <c r="D37" s="3" t="s">
        <v>48</v>
      </c>
      <c r="E37" s="3" t="s">
        <v>52</v>
      </c>
      <c r="F37" s="18">
        <v>600</v>
      </c>
      <c r="G37" s="1" t="str">
        <f t="shared" si="0"/>
        <v>INSERT INTO Disposable.Static_Parameter(TASK_ID,STATIC_PARAMETER_ID,DATA_TYPE,FULL_NAME,SHORT_NAME,VALUE) VALUES(104,6,'INT32','MaxAveragingNumber','maan','600');</v>
      </c>
    </row>
    <row r="38" spans="1:7">
      <c r="A38" s="5"/>
      <c r="B38" s="2"/>
      <c r="C38" s="4"/>
      <c r="D38" s="3"/>
      <c r="E38" s="3"/>
      <c r="F38" s="18"/>
    </row>
    <row r="39" spans="1:7">
      <c r="A39" s="5"/>
      <c r="B39" s="2"/>
      <c r="C39" s="4"/>
      <c r="D39" s="3"/>
      <c r="E39" s="3"/>
      <c r="F39" s="18"/>
    </row>
    <row r="40" spans="1:7">
      <c r="A40" s="5"/>
      <c r="B40" s="2"/>
      <c r="C40" s="4"/>
      <c r="D40" s="3"/>
      <c r="E40" s="3"/>
      <c r="F40" s="18"/>
    </row>
    <row r="41" spans="1:7">
      <c r="A41" s="5"/>
      <c r="B41" s="2"/>
      <c r="C41" s="4"/>
      <c r="D41" s="3"/>
      <c r="E41" s="3"/>
      <c r="F41" s="18"/>
    </row>
    <row r="42" spans="1:7">
      <c r="A42" s="5"/>
      <c r="B42" s="2"/>
      <c r="C42" s="4"/>
      <c r="D42" s="3"/>
      <c r="E42" s="3"/>
      <c r="F42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A242-C397-6D4C-B2B6-69B3D4CBFF11}">
  <dimension ref="A1:G18"/>
  <sheetViews>
    <sheetView zoomScaleNormal="100" workbookViewId="0">
      <selection activeCell="F58" sqref="F58"/>
    </sheetView>
  </sheetViews>
  <sheetFormatPr baseColWidth="10" defaultColWidth="8.83203125" defaultRowHeight="17"/>
  <cols>
    <col min="1" max="1" width="10.83203125" style="1" customWidth="1"/>
    <col min="2" max="3" width="20.83203125" style="1" customWidth="1"/>
    <col min="4" max="4" width="36.83203125" style="1" bestFit="1" customWidth="1"/>
    <col min="5" max="5" width="15.83203125" style="1" customWidth="1"/>
    <col min="6" max="6" width="10.83203125" style="1" customWidth="1"/>
    <col min="7" max="7" width="255.5" style="1" bestFit="1" customWidth="1"/>
    <col min="8" max="16384" width="8.83203125" style="1"/>
  </cols>
  <sheetData>
    <row r="1" spans="1:7" ht="51" customHeight="1">
      <c r="A1" s="16" t="s">
        <v>14</v>
      </c>
      <c r="B1" s="11" t="s">
        <v>17</v>
      </c>
      <c r="C1" s="13" t="s">
        <v>13</v>
      </c>
      <c r="D1" s="11" t="s">
        <v>18</v>
      </c>
      <c r="E1" s="11" t="s">
        <v>19</v>
      </c>
      <c r="F1" s="17" t="s">
        <v>68</v>
      </c>
      <c r="G1" s="1" t="s">
        <v>7</v>
      </c>
    </row>
    <row r="2" spans="1:7">
      <c r="A2" s="5">
        <v>101</v>
      </c>
      <c r="B2" s="2" t="s">
        <v>21</v>
      </c>
      <c r="C2" s="4" t="s">
        <v>30</v>
      </c>
      <c r="D2" s="3" t="s">
        <v>63</v>
      </c>
      <c r="E2" s="3" t="s">
        <v>64</v>
      </c>
      <c r="F2" s="18">
        <v>600</v>
      </c>
      <c r="G2" s="1" t="str">
        <f>"INSERT INTO Disposable.Flexible_Parameter("&amp;$A$1&amp;","&amp;$B$1&amp;","&amp;$C$1&amp;","&amp;$D$1&amp;","&amp;$E$1&amp;","&amp;$F$1&amp;") VALUES("&amp;A2&amp;","&amp;B2&amp;",'"&amp;C2&amp;"','"&amp;D2&amp;"','"&amp;E2&amp;"','"&amp;F2&amp;"');"</f>
        <v>INSERT INTO Disposable.Flexible_Parameter(TASK_ID,FLEXIBLE_PARAMETER_ID,DATA_TYPE,FULL_NAME,SHORT_NAME,VALUE) VALUES(101,1,'INT32','ObservingPeriod','osbp','600');</v>
      </c>
    </row>
    <row r="3" spans="1:7">
      <c r="A3" s="5">
        <v>101</v>
      </c>
      <c r="B3" s="2" t="s">
        <v>24</v>
      </c>
      <c r="C3" s="4" t="s">
        <v>30</v>
      </c>
      <c r="D3" s="3" t="s">
        <v>65</v>
      </c>
      <c r="E3" s="3" t="s">
        <v>67</v>
      </c>
      <c r="F3" s="18">
        <v>10</v>
      </c>
      <c r="G3" s="1" t="str">
        <f t="shared" ref="G3:G15" si="0">"INSERT INTO Disposable.Flexible_Parameter("&amp;$A$1&amp;","&amp;$B$1&amp;","&amp;$C$1&amp;","&amp;$D$1&amp;","&amp;$E$1&amp;","&amp;$F$1&amp;") VALUES("&amp;A3&amp;","&amp;B3&amp;",'"&amp;C3&amp;"','"&amp;D3&amp;"','"&amp;E3&amp;"','"&amp;F3&amp;"');"</f>
        <v>INSERT INTO Disposable.Flexible_Parameter(TASK_ID,FLEXIBLE_PARAMETER_ID,DATA_TYPE,FULL_NAME,SHORT_NAME,VALUE) VALUES(101,2,'INT32','SensingPeriod','senp','10');</v>
      </c>
    </row>
    <row r="4" spans="1:7">
      <c r="A4" s="5">
        <v>101</v>
      </c>
      <c r="B4" s="2" t="s">
        <v>26</v>
      </c>
      <c r="C4" s="4" t="s">
        <v>30</v>
      </c>
      <c r="D4" s="3" t="s">
        <v>66</v>
      </c>
      <c r="E4" s="3" t="s">
        <v>69</v>
      </c>
      <c r="F4" s="18">
        <v>1000</v>
      </c>
      <c r="G4" s="1" t="str">
        <f t="shared" si="0"/>
        <v>INSERT INTO Disposable.Flexible_Parameter(TASK_ID,FLEXIBLE_PARAMETER_ID,DATA_TYPE,FULL_NAME,SHORT_NAME,VALUE) VALUES(101,3,'INT32','SensingDuration','send','1000');</v>
      </c>
    </row>
    <row r="5" spans="1:7">
      <c r="A5" s="5">
        <v>101</v>
      </c>
      <c r="B5" s="2" t="s">
        <v>28</v>
      </c>
      <c r="C5" s="4" t="s">
        <v>30</v>
      </c>
      <c r="D5" s="3" t="s">
        <v>70</v>
      </c>
      <c r="E5" s="3" t="s">
        <v>71</v>
      </c>
      <c r="F5" s="18">
        <v>10</v>
      </c>
      <c r="G5" s="1" t="str">
        <f t="shared" si="0"/>
        <v>INSERT INTO Disposable.Flexible_Parameter(TASK_ID,FLEXIBLE_PARAMETER_ID,DATA_TYPE,FULL_NAME,SHORT_NAME,VALUE) VALUES(101,4,'INT32','AveragingNumber','avgn','10');</v>
      </c>
    </row>
    <row r="6" spans="1:7">
      <c r="A6" s="5">
        <v>101</v>
      </c>
      <c r="B6" s="2" t="s">
        <v>55</v>
      </c>
      <c r="C6" s="4" t="s">
        <v>30</v>
      </c>
      <c r="D6" s="3" t="s">
        <v>72</v>
      </c>
      <c r="E6" s="3" t="s">
        <v>73</v>
      </c>
      <c r="F6" s="18">
        <v>600</v>
      </c>
      <c r="G6" s="1" t="str">
        <f t="shared" si="0"/>
        <v>INSERT INTO Disposable.Flexible_Parameter(TASK_ID,FLEXIBLE_PARAMETER_ID,DATA_TYPE,FULL_NAME,SHORT_NAME,VALUE) VALUES(101,5,'INT32','AveragingTime','avgt','600');</v>
      </c>
    </row>
    <row r="7" spans="1:7">
      <c r="A7" s="5">
        <v>102</v>
      </c>
      <c r="B7" s="2" t="s">
        <v>21</v>
      </c>
      <c r="C7" s="4" t="s">
        <v>30</v>
      </c>
      <c r="D7" s="3" t="s">
        <v>65</v>
      </c>
      <c r="E7" s="3" t="s">
        <v>67</v>
      </c>
      <c r="F7" s="18">
        <v>10</v>
      </c>
      <c r="G7" s="1" t="str">
        <f t="shared" si="0"/>
        <v>INSERT INTO Disposable.Flexible_Parameter(TASK_ID,FLEXIBLE_PARAMETER_ID,DATA_TYPE,FULL_NAME,SHORT_NAME,VALUE) VALUES(102,1,'INT32','SensingPeriod','senp','10');</v>
      </c>
    </row>
    <row r="8" spans="1:7">
      <c r="A8" s="5">
        <v>102</v>
      </c>
      <c r="B8" s="2" t="s">
        <v>25</v>
      </c>
      <c r="C8" s="4" t="s">
        <v>30</v>
      </c>
      <c r="D8" s="3" t="s">
        <v>66</v>
      </c>
      <c r="E8" s="3" t="s">
        <v>69</v>
      </c>
      <c r="F8" s="18">
        <v>1000</v>
      </c>
      <c r="G8" s="1" t="str">
        <f t="shared" si="0"/>
        <v>INSERT INTO Disposable.Flexible_Parameter(TASK_ID,FLEXIBLE_PARAMETER_ID,DATA_TYPE,FULL_NAME,SHORT_NAME,VALUE) VALUES(102,2,'INT32','SensingDuration','send','1000');</v>
      </c>
    </row>
    <row r="9" spans="1:7">
      <c r="A9" s="5">
        <v>102</v>
      </c>
      <c r="B9" s="2" t="s">
        <v>27</v>
      </c>
      <c r="C9" s="4" t="s">
        <v>30</v>
      </c>
      <c r="D9" s="3" t="s">
        <v>70</v>
      </c>
      <c r="E9" s="3" t="s">
        <v>71</v>
      </c>
      <c r="F9" s="18">
        <v>10</v>
      </c>
      <c r="G9" s="1" t="str">
        <f t="shared" si="0"/>
        <v>INSERT INTO Disposable.Flexible_Parameter(TASK_ID,FLEXIBLE_PARAMETER_ID,DATA_TYPE,FULL_NAME,SHORT_NAME,VALUE) VALUES(102,3,'INT32','AveragingNumber','avgn','10');</v>
      </c>
    </row>
    <row r="10" spans="1:7">
      <c r="A10" s="5">
        <v>102</v>
      </c>
      <c r="B10" s="2" t="s">
        <v>29</v>
      </c>
      <c r="C10" s="4" t="s">
        <v>30</v>
      </c>
      <c r="D10" s="3" t="s">
        <v>72</v>
      </c>
      <c r="E10" s="3" t="s">
        <v>73</v>
      </c>
      <c r="F10" s="18">
        <v>600</v>
      </c>
      <c r="G10" s="1" t="str">
        <f t="shared" si="0"/>
        <v>INSERT INTO Disposable.Flexible_Parameter(TASK_ID,FLEXIBLE_PARAMETER_ID,DATA_TYPE,FULL_NAME,SHORT_NAME,VALUE) VALUES(102,4,'INT32','AveragingTime','avgt','600');</v>
      </c>
    </row>
    <row r="11" spans="1:7">
      <c r="A11" s="5">
        <v>103</v>
      </c>
      <c r="B11" s="2" t="s">
        <v>21</v>
      </c>
      <c r="C11" s="4" t="s">
        <v>30</v>
      </c>
      <c r="D11" s="3" t="s">
        <v>63</v>
      </c>
      <c r="E11" s="3" t="s">
        <v>64</v>
      </c>
      <c r="F11" s="18">
        <v>600</v>
      </c>
      <c r="G11" s="1" t="str">
        <f t="shared" si="0"/>
        <v>INSERT INTO Disposable.Flexible_Parameter(TASK_ID,FLEXIBLE_PARAMETER_ID,DATA_TYPE,FULL_NAME,SHORT_NAME,VALUE) VALUES(103,1,'INT32','ObservingPeriod','osbp','600');</v>
      </c>
    </row>
    <row r="12" spans="1:7">
      <c r="A12" s="5">
        <v>103</v>
      </c>
      <c r="B12" s="2" t="s">
        <v>26</v>
      </c>
      <c r="C12" s="4" t="s">
        <v>30</v>
      </c>
      <c r="D12" s="3" t="s">
        <v>66</v>
      </c>
      <c r="E12" s="3" t="s">
        <v>69</v>
      </c>
      <c r="F12" s="18">
        <v>1000</v>
      </c>
      <c r="G12" s="1" t="str">
        <f t="shared" si="0"/>
        <v>INSERT INTO Disposable.Flexible_Parameter(TASK_ID,FLEXIBLE_PARAMETER_ID,DATA_TYPE,FULL_NAME,SHORT_NAME,VALUE) VALUES(103,3,'INT32','SensingDuration','send','1000');</v>
      </c>
    </row>
    <row r="13" spans="1:7">
      <c r="A13" s="5">
        <v>103</v>
      </c>
      <c r="B13" s="2" t="s">
        <v>28</v>
      </c>
      <c r="C13" s="4" t="s">
        <v>30</v>
      </c>
      <c r="D13" s="3" t="s">
        <v>70</v>
      </c>
      <c r="E13" s="3" t="s">
        <v>71</v>
      </c>
      <c r="F13" s="18">
        <v>10</v>
      </c>
      <c r="G13" s="1" t="str">
        <f t="shared" si="0"/>
        <v>INSERT INTO Disposable.Flexible_Parameter(TASK_ID,FLEXIBLE_PARAMETER_ID,DATA_TYPE,FULL_NAME,SHORT_NAME,VALUE) VALUES(103,4,'INT32','AveragingNumber','avgn','10');</v>
      </c>
    </row>
    <row r="14" spans="1:7">
      <c r="A14" s="5">
        <v>104</v>
      </c>
      <c r="B14" s="2" t="s">
        <v>21</v>
      </c>
      <c r="C14" s="4" t="s">
        <v>30</v>
      </c>
      <c r="D14" s="3" t="s">
        <v>66</v>
      </c>
      <c r="E14" s="3" t="s">
        <v>69</v>
      </c>
      <c r="F14" s="18">
        <v>1000</v>
      </c>
      <c r="G14" s="1" t="str">
        <f t="shared" si="0"/>
        <v>INSERT INTO Disposable.Flexible_Parameter(TASK_ID,FLEXIBLE_PARAMETER_ID,DATA_TYPE,FULL_NAME,SHORT_NAME,VALUE) VALUES(104,1,'INT32','SensingDuration','send','1000');</v>
      </c>
    </row>
    <row r="15" spans="1:7">
      <c r="A15" s="5">
        <v>104</v>
      </c>
      <c r="B15" s="2" t="s">
        <v>25</v>
      </c>
      <c r="C15" s="4" t="s">
        <v>30</v>
      </c>
      <c r="D15" s="3" t="s">
        <v>70</v>
      </c>
      <c r="E15" s="3" t="s">
        <v>71</v>
      </c>
      <c r="F15" s="18">
        <v>10</v>
      </c>
      <c r="G15" s="1" t="str">
        <f t="shared" si="0"/>
        <v>INSERT INTO Disposable.Flexible_Parameter(TASK_ID,FLEXIBLE_PARAMETER_ID,DATA_TYPE,FULL_NAME,SHORT_NAME,VALUE) VALUES(104,2,'INT32','AveragingNumber','avgn','10');</v>
      </c>
    </row>
    <row r="16" spans="1:7">
      <c r="A16" s="5"/>
      <c r="B16" s="2"/>
      <c r="C16" s="4"/>
      <c r="D16" s="3"/>
      <c r="E16" s="3"/>
      <c r="F16" s="18"/>
    </row>
    <row r="17" spans="1:6">
      <c r="A17" s="5"/>
      <c r="B17" s="2"/>
      <c r="C17" s="4"/>
      <c r="D17" s="3"/>
      <c r="E17" s="3"/>
      <c r="F17" s="18"/>
    </row>
    <row r="18" spans="1:6">
      <c r="A18" s="5"/>
      <c r="B18" s="2"/>
      <c r="C18" s="4"/>
      <c r="D18" s="3"/>
      <c r="E18" s="3"/>
      <c r="F18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A7B5-1E73-334C-A265-3BB4A6D7E071}">
  <dimension ref="A1:XEC132"/>
  <sheetViews>
    <sheetView zoomScaleNormal="100" workbookViewId="0">
      <selection activeCell="N3" sqref="N3:N6"/>
    </sheetView>
  </sheetViews>
  <sheetFormatPr baseColWidth="10" defaultColWidth="8.83203125" defaultRowHeight="17"/>
  <cols>
    <col min="1" max="1" width="22" bestFit="1" customWidth="1"/>
    <col min="2" max="2" width="28.1640625" bestFit="1" customWidth="1"/>
    <col min="3" max="4" width="20.1640625" customWidth="1"/>
    <col min="5" max="5" width="25.83203125" customWidth="1"/>
    <col min="6" max="6" width="18.83203125" customWidth="1"/>
    <col min="7" max="7" width="28.1640625" bestFit="1" customWidth="1"/>
    <col min="8" max="8" width="28.1640625" customWidth="1"/>
    <col min="9" max="9" width="27.6640625" customWidth="1"/>
    <col min="10" max="10" width="24.83203125" customWidth="1"/>
    <col min="11" max="11" width="26.1640625" customWidth="1"/>
  </cols>
  <sheetData>
    <row r="1" spans="1:14">
      <c r="A1" s="23" t="s">
        <v>103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14" ht="21" customHeight="1">
      <c r="A2" s="12" t="s">
        <v>84</v>
      </c>
      <c r="B2" s="11" t="s">
        <v>85</v>
      </c>
      <c r="C2" s="11" t="s">
        <v>86</v>
      </c>
      <c r="D2" s="11" t="s">
        <v>87</v>
      </c>
      <c r="E2" s="11" t="s">
        <v>11</v>
      </c>
      <c r="F2" s="11" t="s">
        <v>88</v>
      </c>
      <c r="G2" s="11" t="s">
        <v>89</v>
      </c>
      <c r="H2" s="11" t="s">
        <v>90</v>
      </c>
      <c r="I2" s="11" t="s">
        <v>106</v>
      </c>
      <c r="J2" s="11" t="s">
        <v>91</v>
      </c>
      <c r="K2" s="11" t="s">
        <v>104</v>
      </c>
      <c r="L2" s="11" t="s">
        <v>83</v>
      </c>
    </row>
    <row r="3" spans="1:14">
      <c r="A3" s="22" t="s">
        <v>1</v>
      </c>
      <c r="B3" s="20" t="s">
        <v>117</v>
      </c>
      <c r="C3" s="20" t="s">
        <v>92</v>
      </c>
      <c r="D3" s="20" t="s">
        <v>80</v>
      </c>
      <c r="E3" s="21" t="s">
        <v>12</v>
      </c>
      <c r="F3" s="21">
        <v>1</v>
      </c>
      <c r="G3" s="20" t="s">
        <v>117</v>
      </c>
      <c r="H3" s="21" t="s">
        <v>3</v>
      </c>
      <c r="I3" s="21"/>
      <c r="J3" s="21" t="s">
        <v>8</v>
      </c>
      <c r="K3" s="21" t="s">
        <v>8</v>
      </c>
      <c r="L3" s="20"/>
      <c r="N3" t="str">
        <f>"INSERT INTO disposable."&amp;$A$1&amp;" ("&amp;$A$2&amp;","&amp;$B$2&amp;","&amp;$C$2&amp;","&amp;$D$2&amp;","&amp;$E$2&amp;","&amp;$F$2&amp;","&amp;$G$2&amp;", "&amp;$H$2&amp;","&amp;$I$2&amp;", "&amp;$J$2&amp;","&amp;$K$2&amp;") VALUES ('"&amp;A3&amp;"', '"&amp;B3&amp;"', '"&amp;C3&amp;"', '"&amp;D3&amp;"', '"&amp;E3&amp;"',"&amp;F3&amp;", '"&amp;G3&amp;"', '"&amp;H3&amp;"', '"&amp;I3&amp;"',"&amp;J3&amp;","&amp;K3&amp;");"</f>
        <v>INSERT INTO disposable.CATEGORY (CATEGORY_ID,NAME,Type,PARENT_ID,USE_YES_OR_NO,"order",DESCRIPTION, CREATOR_ID,MODIFIER_ID, CREATED_TIME,MODIFIED_TIME) VALUES ('000', '서비스', 'Service', 'NULL', 'Y',1, '서비스', 'KETI', '',now(),now());</v>
      </c>
    </row>
    <row r="4" spans="1:14">
      <c r="A4" s="22" t="s">
        <v>100</v>
      </c>
      <c r="B4" s="20" t="s">
        <v>116</v>
      </c>
      <c r="C4" s="20" t="s">
        <v>92</v>
      </c>
      <c r="D4" s="22" t="s">
        <v>1</v>
      </c>
      <c r="E4" s="21" t="s">
        <v>12</v>
      </c>
      <c r="F4" s="21">
        <v>2</v>
      </c>
      <c r="G4" s="20" t="s">
        <v>116</v>
      </c>
      <c r="H4" s="21" t="s">
        <v>3</v>
      </c>
      <c r="I4" s="21"/>
      <c r="J4" s="21" t="s">
        <v>8</v>
      </c>
      <c r="K4" s="21" t="s">
        <v>8</v>
      </c>
      <c r="L4" s="20"/>
      <c r="N4" t="str">
        <f t="shared" ref="N4:N5" si="0">"INSERT INTO disposable."&amp;$A$1&amp;" ("&amp;$A$2&amp;","&amp;$B$2&amp;","&amp;$C$2&amp;","&amp;$D$2&amp;","&amp;$E$2&amp;","&amp;$F$2&amp;","&amp;$G$2&amp;", "&amp;$H$2&amp;","&amp;$I$2&amp;", "&amp;$J$2&amp;","&amp;$K$2&amp;") VALUES ('"&amp;A4&amp;"', '"&amp;B4&amp;"', '"&amp;C4&amp;"', '"&amp;D4&amp;"', '"&amp;E4&amp;"',"&amp;F4&amp;", '"&amp;G4&amp;"', '"&amp;H4&amp;"', '"&amp;I4&amp;"',"&amp;J4&amp;","&amp;K4&amp;");"</f>
        <v>INSERT INTO disposable.CATEGORY (CATEGORY_ID,NAME,Type,PARENT_ID,USE_YES_OR_NO,"order",DESCRIPTION, CREATOR_ID,MODIFIER_ID, CREATED_TIME,MODIFIED_TIME) VALUES ('001', '마이크로서비스', 'Service', '000', 'Y',2, '마이크로서비스', 'KETI', '',now(),now());</v>
      </c>
    </row>
    <row r="5" spans="1:14">
      <c r="A5" s="22" t="s">
        <v>102</v>
      </c>
      <c r="B5" s="20" t="s">
        <v>118</v>
      </c>
      <c r="C5" s="20" t="s">
        <v>93</v>
      </c>
      <c r="D5" s="22" t="s">
        <v>100</v>
      </c>
      <c r="E5" s="21" t="s">
        <v>12</v>
      </c>
      <c r="F5" s="21">
        <v>3</v>
      </c>
      <c r="G5" s="20" t="s">
        <v>118</v>
      </c>
      <c r="H5" s="21" t="s">
        <v>3</v>
      </c>
      <c r="I5" s="21"/>
      <c r="J5" s="21" t="s">
        <v>8</v>
      </c>
      <c r="K5" s="21" t="s">
        <v>8</v>
      </c>
      <c r="L5" s="20"/>
      <c r="N5" t="str">
        <f t="shared" si="0"/>
        <v>INSERT INTO disposable.CATEGORY (CATEGORY_ID,NAME,Type,PARENT_ID,USE_YES_OR_NO,"order",DESCRIPTION, CREATOR_ID,MODIFIER_ID, CREATED_TIME,MODIFIED_TIME) VALUES ('002', '태스크', 'MicroService', '001', 'Y',3, '태스크', 'KETI', '',now(),now());</v>
      </c>
    </row>
    <row r="6" spans="1:14">
      <c r="N6" t="str">
        <f>"UPDATE disposable."&amp;$A$1&amp;" SET "&amp;$D$2&amp;"=null WHERE "&amp;$D$2&amp;"='';"</f>
        <v>UPDATE disposable.CATEGORY SET PARENT_ID=null WHERE PARENT_ID='';</v>
      </c>
    </row>
    <row r="74" ht="16" customHeight="1"/>
    <row r="91" ht="17" customHeight="1"/>
    <row r="92" ht="17" customHeight="1"/>
    <row r="93" ht="17" customHeight="1"/>
    <row r="94" ht="17" customHeight="1"/>
    <row r="99" spans="16357:16357">
      <c r="XEC99" s="26"/>
    </row>
    <row r="100" spans="16357:16357">
      <c r="XEC100" s="26"/>
    </row>
    <row r="101" spans="16357:16357">
      <c r="XEC101" s="26"/>
    </row>
    <row r="102" spans="16357:16357">
      <c r="XEC102" s="26"/>
    </row>
    <row r="103" spans="16357:16357">
      <c r="XEC103" s="26"/>
    </row>
    <row r="104" spans="16357:16357">
      <c r="XEC104" s="26"/>
    </row>
    <row r="105" spans="16357:16357">
      <c r="XEC105" s="26"/>
    </row>
    <row r="106" spans="16357:16357">
      <c r="XEC106" s="26"/>
    </row>
    <row r="107" spans="16357:16357">
      <c r="XEC107" s="26"/>
    </row>
    <row r="114" spans="16357:16357">
      <c r="XEC114" s="26"/>
    </row>
    <row r="115" spans="16357:16357">
      <c r="XEC115" s="26"/>
    </row>
    <row r="116" spans="16357:16357">
      <c r="XEC116" s="26"/>
    </row>
    <row r="117" spans="16357:16357">
      <c r="XEC117" s="26"/>
    </row>
    <row r="118" spans="16357:16357">
      <c r="XEC118" s="26"/>
    </row>
    <row r="119" spans="16357:16357">
      <c r="XEC119" s="26"/>
    </row>
    <row r="120" spans="16357:16357">
      <c r="XEC120" s="26"/>
    </row>
    <row r="121" spans="16357:16357">
      <c r="XEC121" s="26"/>
    </row>
    <row r="126" spans="16357:16357" ht="17" customHeight="1"/>
    <row r="127" spans="16357:16357" ht="17" customHeight="1"/>
    <row r="128" spans="16357:16357" ht="17" customHeight="1"/>
    <row r="129" ht="17" customHeight="1"/>
    <row r="130" ht="17" customHeight="1"/>
    <row r="131" ht="17" customHeight="1"/>
    <row r="132" ht="17" customHeight="1"/>
  </sheetData>
  <mergeCells count="5">
    <mergeCell ref="A1:L1"/>
    <mergeCell ref="XEC99:XEC107"/>
    <mergeCell ref="XEC114:XEC115"/>
    <mergeCell ref="XEC116:XEC117"/>
    <mergeCell ref="XEC118:XEC121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Service</vt:lpstr>
      <vt:lpstr>MicroService</vt:lpstr>
      <vt:lpstr>Task</vt:lpstr>
      <vt:lpstr>OutputParameter</vt:lpstr>
      <vt:lpstr>StaticParameter</vt:lpstr>
      <vt:lpstr>FlexibleParameter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KSY</dc:creator>
  <cp:lastModifiedBy>김문섭</cp:lastModifiedBy>
  <dcterms:created xsi:type="dcterms:W3CDTF">2019-05-17T06:47:22Z</dcterms:created>
  <dcterms:modified xsi:type="dcterms:W3CDTF">2019-12-12T04:10:43Z</dcterms:modified>
</cp:coreProperties>
</file>