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sutton\Documents\Ioana\_Uni\_FYP\Kamis reports\New Reports\"/>
    </mc:Choice>
  </mc:AlternateContent>
  <bookViews>
    <workbookView xWindow="0" yWindow="0" windowWidth="28800" windowHeight="17270" tabRatio="916"/>
  </bookViews>
  <sheets>
    <sheet name="Price comparison Auchan" sheetId="1" r:id="rId1"/>
    <sheet name="Price comparison Carrefour" sheetId="8" r:id="rId2"/>
    <sheet name="Price comparison Cora" sheetId="7" r:id="rId3"/>
    <sheet name="Price Comparison Kaufland" sheetId="6" r:id="rId4"/>
    <sheet name="Price comparison Mega Image" sheetId="5" r:id="rId5"/>
    <sheet name="Price comparison Profi" sheetId="4" r:id="rId6"/>
    <sheet name="Price comparison Penny" sheetId="9" r:id="rId7"/>
    <sheet name="Price comparison Billa" sheetId="11" r:id="rId8"/>
    <sheet name="Price comparison Selgros" sheetId="12" r:id="rId9"/>
    <sheet name="Price comparison Real" sheetId="13" r:id="rId10"/>
    <sheet name="Price comparison Artima" sheetId="14" r:id="rId11"/>
    <sheet name="Variables" sheetId="2" r:id="rId12"/>
  </sheets>
  <definedNames>
    <definedName name="_xlnm._FilterDatabase" localSheetId="10" hidden="1">'Price comparison Artima'!$A$7:$F$7</definedName>
    <definedName name="_xlnm._FilterDatabase" localSheetId="0" hidden="1">'Price comparison Auchan'!$A$7:$F$7</definedName>
    <definedName name="_xlnm._FilterDatabase" localSheetId="7" hidden="1">'Price comparison Billa'!$A$7:$F$7</definedName>
    <definedName name="_xlnm._FilterDatabase" localSheetId="1" hidden="1">'Price comparison Carrefour'!$A$7:$F$7</definedName>
    <definedName name="_xlnm._FilterDatabase" localSheetId="2" hidden="1">'Price comparison Cora'!$A$7:$F$7</definedName>
    <definedName name="_xlnm._FilterDatabase" localSheetId="3" hidden="1">'Price Comparison Kaufland'!$A$7:$F$7</definedName>
    <definedName name="_xlnm._FilterDatabase" localSheetId="4" hidden="1">'Price comparison Mega Image'!$A$7:$F$7</definedName>
    <definedName name="_xlnm._FilterDatabase" localSheetId="6" hidden="1">'Price comparison Penny'!$A$7:$F$7</definedName>
    <definedName name="_xlnm._FilterDatabase" localSheetId="5" hidden="1">'Price comparison Profi'!$A$7:$F$7</definedName>
    <definedName name="_xlnm._FilterDatabase" localSheetId="9" hidden="1">'Price comparison Real'!$A$7:$F$7</definedName>
    <definedName name="_xlnm._FilterDatabase" localSheetId="8" hidden="1">'Price comparison Selgros'!$A$7:$F$7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4" l="1"/>
  <c r="B4" i="13"/>
  <c r="B4" i="12"/>
  <c r="B4" i="11"/>
  <c r="B4" i="9"/>
  <c r="B4" i="4"/>
  <c r="B4" i="5"/>
  <c r="B4" i="6"/>
  <c r="B4" i="7"/>
  <c r="B2" i="14"/>
  <c r="B2" i="13"/>
  <c r="B2" i="12"/>
  <c r="B2" i="11"/>
  <c r="B2" i="9"/>
  <c r="B2" i="4"/>
  <c r="B2" i="5"/>
  <c r="B2" i="6"/>
  <c r="B2" i="7"/>
  <c r="B4" i="8"/>
  <c r="B2" i="8"/>
  <c r="E53" i="14" l="1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53" i="13"/>
  <c r="E52" i="13"/>
  <c r="E51" i="13"/>
  <c r="E50" i="13"/>
  <c r="E49" i="13"/>
  <c r="E48" i="13"/>
  <c r="E47" i="13"/>
  <c r="E46" i="13"/>
  <c r="E45" i="13"/>
  <c r="E44" i="13"/>
  <c r="E43" i="13"/>
  <c r="E42" i="13"/>
  <c r="E41" i="13"/>
  <c r="E40" i="13"/>
  <c r="E39" i="13"/>
  <c r="E38" i="13"/>
  <c r="E37" i="13"/>
  <c r="E36" i="13"/>
  <c r="E35" i="13"/>
  <c r="E34" i="13"/>
  <c r="E33" i="13"/>
  <c r="E32" i="13"/>
  <c r="E31" i="13"/>
  <c r="E30" i="13"/>
  <c r="E29" i="13"/>
  <c r="E28" i="13"/>
  <c r="E27" i="13"/>
  <c r="E26" i="13"/>
  <c r="E25" i="13"/>
  <c r="E24" i="13"/>
  <c r="E23" i="13"/>
  <c r="E22" i="13"/>
  <c r="E21" i="13"/>
  <c r="E20" i="13"/>
  <c r="E19" i="13"/>
  <c r="E18" i="13"/>
  <c r="E17" i="13"/>
  <c r="E16" i="13"/>
  <c r="E15" i="13"/>
  <c r="E14" i="13"/>
  <c r="E13" i="13"/>
  <c r="E12" i="13"/>
  <c r="E11" i="13"/>
  <c r="E10" i="13"/>
  <c r="E9" i="13"/>
  <c r="E8" i="13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9" i="1"/>
  <c r="E10" i="1"/>
  <c r="E11" i="1"/>
  <c r="E12" i="1"/>
  <c r="F12" i="1" s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8" i="1"/>
  <c r="F53" i="14" l="1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C2" i="14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7" i="13"/>
  <c r="F36" i="13"/>
  <c r="F35" i="13"/>
  <c r="F34" i="13"/>
  <c r="F33" i="13"/>
  <c r="F32" i="13"/>
  <c r="F31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C2" i="13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C2" i="12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C2" i="11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C2" i="9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C2" i="8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C2" i="7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C2" i="6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C2" i="5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C2" i="4"/>
  <c r="F11" i="1" l="1"/>
  <c r="F31" i="1" l="1"/>
  <c r="F32" i="1"/>
  <c r="F33" i="1"/>
  <c r="F34" i="1"/>
  <c r="F35" i="1"/>
  <c r="F36" i="1"/>
  <c r="F37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8" i="1"/>
  <c r="F9" i="1"/>
  <c r="F10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C2" i="1" l="1"/>
</calcChain>
</file>

<file path=xl/comments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0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11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2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3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4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5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6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7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8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comments9.xml><?xml version="1.0" encoding="utf-8"?>
<comments xmlns="http://schemas.openxmlformats.org/spreadsheetml/2006/main">
  <authors>
    <author>Maria Catana</author>
    <author>Giani</author>
  </authors>
  <commentList>
    <comment ref="B30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  <comment ref="B31" authorId="1" shapeId="0">
      <text>
        <r>
          <rPr>
            <sz val="9"/>
            <color indexed="81"/>
            <rFont val="Tahoma"/>
            <family val="2"/>
          </rPr>
          <t>different gramages</t>
        </r>
      </text>
    </comment>
    <comment ref="B32" authorId="0" shapeId="0">
      <text>
        <r>
          <rPr>
            <sz val="8"/>
            <color indexed="81"/>
            <rFont val="Tahoma"/>
            <charset val="1"/>
          </rPr>
          <t>different gramages</t>
        </r>
      </text>
    </comment>
  </commentList>
</comments>
</file>

<file path=xl/sharedStrings.xml><?xml version="1.0" encoding="utf-8"?>
<sst xmlns="http://schemas.openxmlformats.org/spreadsheetml/2006/main" count="1751" uniqueCount="60">
  <si>
    <t>Brand</t>
  </si>
  <si>
    <t>Product</t>
  </si>
  <si>
    <t>Package Type</t>
  </si>
  <si>
    <t>Shelf Price</t>
  </si>
  <si>
    <t>Price/kg</t>
  </si>
  <si>
    <t>Kamis</t>
  </si>
  <si>
    <t>Bags</t>
  </si>
  <si>
    <t>Fuchs</t>
  </si>
  <si>
    <t>Kotanyi</t>
  </si>
  <si>
    <t>Jars</t>
  </si>
  <si>
    <t>Grinders</t>
  </si>
  <si>
    <t>Galeo</t>
  </si>
  <si>
    <t>Cosmin</t>
  </si>
  <si>
    <t>Alex&amp;Comp</t>
  </si>
  <si>
    <t>Cio</t>
  </si>
  <si>
    <t>Bunica</t>
  </si>
  <si>
    <t>Knorr</t>
  </si>
  <si>
    <t>Bornier</t>
  </si>
  <si>
    <t>Maille</t>
  </si>
  <si>
    <t>Pepper</t>
  </si>
  <si>
    <t>Nutmeg</t>
  </si>
  <si>
    <t>Saffron</t>
  </si>
  <si>
    <t>Vanilla</t>
  </si>
  <si>
    <t>White pepper</t>
  </si>
  <si>
    <t>Cardamon</t>
  </si>
  <si>
    <t>Sea Salt</t>
  </si>
  <si>
    <t>Mustard</t>
  </si>
  <si>
    <t>Store</t>
  </si>
  <si>
    <t>Auchan</t>
  </si>
  <si>
    <t>Stores</t>
  </si>
  <si>
    <t>Carrefour</t>
  </si>
  <si>
    <t>Cora</t>
  </si>
  <si>
    <t>Kaufland</t>
  </si>
  <si>
    <t>Mega Image</t>
  </si>
  <si>
    <t>Profi</t>
  </si>
  <si>
    <t>Penny</t>
  </si>
  <si>
    <t>XXL</t>
  </si>
  <si>
    <t>Billa</t>
  </si>
  <si>
    <t>Selgros</t>
  </si>
  <si>
    <t>Artima</t>
  </si>
  <si>
    <t>General</t>
  </si>
  <si>
    <t>Weight (grams)</t>
  </si>
  <si>
    <t>Products</t>
  </si>
  <si>
    <t>Sea salt</t>
  </si>
  <si>
    <t>Mustard jars</t>
  </si>
  <si>
    <t>Regional Sales Manager</t>
  </si>
  <si>
    <t>Costel Diaconu</t>
  </si>
  <si>
    <t>Regional Sales Managers</t>
  </si>
  <si>
    <t>Zoltan</t>
  </si>
  <si>
    <t>Victor</t>
  </si>
  <si>
    <t>Date of record</t>
  </si>
  <si>
    <t>Report type</t>
  </si>
  <si>
    <t>Price</t>
  </si>
  <si>
    <t>brand</t>
  </si>
  <si>
    <t>product</t>
  </si>
  <si>
    <t>weight</t>
  </si>
  <si>
    <t>package_type</t>
  </si>
  <si>
    <t>shelf_price</t>
  </si>
  <si>
    <t>Real</t>
  </si>
  <si>
    <t>Tubes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</si>
</sst>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sz val="9"/>
      <color indexed="81"/>
      <name val="Tahoma"/>
      <family val="2"/>
    </font>
    <font>
      <sz val="7"/>
      <color rgb="FF242729"/>
      <name val="Consolas"/>
      <family val="3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0" xfId="0" applyFill="1" applyBorder="1"/>
    <xf numFmtId="0" fontId="0" fillId="0" borderId="0" xfId="0" applyFont="1"/>
    <xf numFmtId="0" fontId="0" fillId="0" borderId="0" xfId="0" applyFont="1" applyBorder="1"/>
    <xf numFmtId="0" fontId="1" fillId="0" borderId="0" xfId="0" applyFont="1" applyProtection="1"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2" fontId="0" fillId="0" borderId="0" xfId="0" applyNumberFormat="1" applyBorder="1" applyProtection="1">
      <protection locked="0"/>
    </xf>
    <xf numFmtId="0" fontId="4" fillId="0" borderId="0" xfId="0" applyFont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2" fontId="0" fillId="0" borderId="1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0" fontId="1" fillId="0" borderId="1" xfId="0" applyFont="1" applyBorder="1" applyProtection="1"/>
    <xf numFmtId="0" fontId="5" fillId="0" borderId="0" xfId="0" applyFont="1" applyProtection="1"/>
    <xf numFmtId="0" fontId="1" fillId="0" borderId="4" xfId="0" applyFont="1" applyBorder="1" applyProtection="1"/>
    <xf numFmtId="0" fontId="0" fillId="0" borderId="5" xfId="0" applyBorder="1" applyProtection="1"/>
    <xf numFmtId="0" fontId="1" fillId="0" borderId="6" xfId="0" applyFont="1" applyBorder="1" applyProtection="1"/>
    <xf numFmtId="14" fontId="0" fillId="0" borderId="7" xfId="0" applyNumberFormat="1" applyBorder="1" applyAlignment="1" applyProtection="1">
      <alignment horizontal="left"/>
      <protection locked="0"/>
    </xf>
    <xf numFmtId="0" fontId="0" fillId="0" borderId="7" xfId="0" applyBorder="1" applyProtection="1">
      <protection locked="0"/>
    </xf>
    <xf numFmtId="0" fontId="1" fillId="0" borderId="8" xfId="0" applyFont="1" applyBorder="1" applyProtection="1"/>
    <xf numFmtId="0" fontId="0" fillId="0" borderId="9" xfId="0" applyBorder="1" applyProtection="1">
      <protection locked="0"/>
    </xf>
    <xf numFmtId="0" fontId="1" fillId="0" borderId="0" xfId="0" applyFont="1" applyBorder="1" applyProtection="1"/>
    <xf numFmtId="0" fontId="0" fillId="0" borderId="0" xfId="0" applyProtection="1"/>
    <xf numFmtId="0" fontId="0" fillId="0" borderId="0" xfId="0" applyAlignment="1" applyProtection="1">
      <alignment horizontal="center"/>
    </xf>
    <xf numFmtId="0" fontId="0" fillId="0" borderId="0" xfId="0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tabSelected="1" zoomScaleNormal="100" workbookViewId="0">
      <selection activeCell="B3" sqref="B3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28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">
        <v>46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23.2</v>
      </c>
      <c r="F8" s="12">
        <f t="shared" ref="F8:F28" ca="1" si="0">IF(OR(ISBLANK(E8),ISBLANK(C8)),"",(E8*1000)/C8)</f>
        <v>928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41.5</v>
      </c>
      <c r="F9" s="12">
        <f t="shared" ca="1" si="0"/>
        <v>2075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19.7</v>
      </c>
      <c r="F10" s="12">
        <f t="shared" ca="1" si="0"/>
        <v>985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31.8</v>
      </c>
      <c r="F11" s="12">
        <f t="shared" ca="1" si="0"/>
        <v>2120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22.5</v>
      </c>
      <c r="F12" s="12">
        <f ca="1">IF(OR(ISBLANK(E12),ISBLANK(C12)),"",(E12*1000)/C12)</f>
        <v>7500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30.2</v>
      </c>
      <c r="F13" s="12">
        <f t="shared" ca="1" si="0"/>
        <v>15100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49.7</v>
      </c>
      <c r="F14" s="16">
        <f t="shared" ca="1" si="0"/>
        <v>4970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31.5</v>
      </c>
      <c r="F15" s="12">
        <f t="shared" ca="1" si="0"/>
        <v>1575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18.100000000000001</v>
      </c>
      <c r="F16" s="12">
        <f t="shared" ca="1" si="0"/>
        <v>905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38.6</v>
      </c>
      <c r="F17" s="12">
        <f t="shared" ca="1" si="0"/>
        <v>1930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39.4</v>
      </c>
      <c r="F18" s="12">
        <f t="shared" ca="1" si="0"/>
        <v>3940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44.7</v>
      </c>
      <c r="F19" s="12">
        <f t="shared" ca="1" si="0"/>
        <v>44700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21.3</v>
      </c>
      <c r="F20" s="12">
        <f t="shared" ca="1" si="0"/>
        <v>13312.5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45.4</v>
      </c>
      <c r="F21" s="16">
        <f t="shared" ca="1" si="0"/>
        <v>4540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49.1</v>
      </c>
      <c r="F22" s="12">
        <f t="shared" ca="1" si="0"/>
        <v>1636.6666666666667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17.3</v>
      </c>
      <c r="F23" s="12">
        <f t="shared" ca="1" si="0"/>
        <v>1017.6470588235294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16.399999999999999</v>
      </c>
      <c r="F24" s="12">
        <f t="shared" ca="1" si="0"/>
        <v>964.70588235294122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47.9</v>
      </c>
      <c r="F25" s="12">
        <f t="shared" ca="1" si="0"/>
        <v>2661.1111111111113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14.1</v>
      </c>
      <c r="F26" s="12">
        <f t="shared" ca="1" si="0"/>
        <v>11750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47.8</v>
      </c>
      <c r="F27" s="12">
        <f t="shared" ca="1" si="0"/>
        <v>15933.333333333334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7.8</v>
      </c>
      <c r="F28" s="16">
        <f t="shared" ca="1" si="0"/>
        <v>780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40.299999999999997</v>
      </c>
      <c r="F29" s="16">
        <f ca="1">IF(OR(ISBLANK(E29),ISBLANK(C29)),"",(E29*1000)/C29)</f>
        <v>806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16.899999999999999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46.3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25</v>
      </c>
      <c r="F33" s="12">
        <f t="shared" ca="1" si="2"/>
        <v>277.77777777777777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47.6</v>
      </c>
      <c r="F34" s="12">
        <f t="shared" ca="1" si="2"/>
        <v>680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35</v>
      </c>
      <c r="F35" s="16">
        <f t="shared" ca="1" si="2"/>
        <v>380.43478260869563</v>
      </c>
    </row>
    <row r="36" spans="1:6" x14ac:dyDescent="0.35">
      <c r="A36" s="17" t="s">
        <v>5</v>
      </c>
      <c r="B36" s="17" t="s">
        <v>40</v>
      </c>
      <c r="C36" s="18">
        <v>100</v>
      </c>
      <c r="D36" s="17" t="s">
        <v>59</v>
      </c>
      <c r="E36" s="17">
        <f t="shared" ca="1" si="1"/>
        <v>8.6</v>
      </c>
      <c r="F36" s="12">
        <f t="shared" ca="1" si="2"/>
        <v>86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16.899999999999999</v>
      </c>
      <c r="F37" s="12">
        <f t="shared" ca="1" si="2"/>
        <v>96.571428571428569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38.4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14" t="s">
        <v>59</v>
      </c>
      <c r="E39" s="14">
        <f t="shared" ca="1" si="1"/>
        <v>48.1</v>
      </c>
      <c r="F39" s="16">
        <f t="shared" ca="1" si="2"/>
        <v>481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37.4</v>
      </c>
      <c r="F40" s="12">
        <f t="shared" ca="1" si="2"/>
        <v>1870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5.4</v>
      </c>
      <c r="F41" s="12">
        <f t="shared" ca="1" si="2"/>
        <v>317.64705882352939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45.8</v>
      </c>
      <c r="F42" s="16">
        <f t="shared" ca="1" si="2"/>
        <v>2694.1176470588234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11.6</v>
      </c>
      <c r="F43" s="12">
        <f t="shared" ca="1" si="2"/>
        <v>580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37</v>
      </c>
      <c r="F44" s="12">
        <f t="shared" ca="1" si="2"/>
        <v>2176.4705882352941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27.5</v>
      </c>
      <c r="F45" s="16">
        <f t="shared" ca="1" si="2"/>
        <v>1617.6470588235295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19.399999999999999</v>
      </c>
      <c r="F46" s="12">
        <f t="shared" ca="1" si="2"/>
        <v>970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12.9</v>
      </c>
      <c r="F47" s="16">
        <f t="shared" ca="1" si="2"/>
        <v>645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47.9</v>
      </c>
      <c r="F48" s="16">
        <f t="shared" ca="1" si="2"/>
        <v>2395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2.6</v>
      </c>
      <c r="F49" s="12">
        <f t="shared" ca="1" si="2"/>
        <v>14.054054054054054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12.2</v>
      </c>
      <c r="F50" s="12">
        <f t="shared" ca="1" si="2"/>
        <v>45.185185185185183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26.9</v>
      </c>
      <c r="F51" s="12">
        <f t="shared" ca="1" si="2"/>
        <v>99.629629629629633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39.700000000000003</v>
      </c>
      <c r="F52" s="12">
        <f t="shared" ca="1" si="2"/>
        <v>189.04761904761904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32.299999999999997</v>
      </c>
      <c r="F53" s="12">
        <f t="shared" ca="1" si="2"/>
        <v>153.8095238095238</v>
      </c>
    </row>
  </sheetData>
  <sheetProtection sheet="1"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ignoredErrors>
    <ignoredError sqref="F6:F11 F1:F4 F54:F1048576 F13:F53" unlockedFormula="1"/>
  </ignoredErrors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58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5.5</v>
      </c>
      <c r="F8" s="12">
        <f t="shared" ref="F8:F28" ca="1" si="0">IF(OR(ISBLANK(E8),ISBLANK(C8)),"",(E8*1000)/C8)</f>
        <v>220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14.9</v>
      </c>
      <c r="F9" s="12">
        <f t="shared" ca="1" si="0"/>
        <v>745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21.2</v>
      </c>
      <c r="F10" s="12">
        <f t="shared" ca="1" si="0"/>
        <v>1060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15.2</v>
      </c>
      <c r="F11" s="12">
        <f t="shared" ca="1" si="0"/>
        <v>1013.3333333333334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21.4</v>
      </c>
      <c r="F12" s="12">
        <f t="shared" ca="1" si="0"/>
        <v>7133.333333333333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7.2</v>
      </c>
      <c r="F13" s="12">
        <f t="shared" ca="1" si="0"/>
        <v>3600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7.8</v>
      </c>
      <c r="F14" s="16">
        <f t="shared" ca="1" si="0"/>
        <v>780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22.7</v>
      </c>
      <c r="F15" s="12">
        <f t="shared" ca="1" si="0"/>
        <v>1135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39</v>
      </c>
      <c r="F16" s="12">
        <f t="shared" ca="1" si="0"/>
        <v>1950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0.2</v>
      </c>
      <c r="F17" s="12">
        <f t="shared" ca="1" si="0"/>
        <v>10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23.9</v>
      </c>
      <c r="F18" s="12">
        <f t="shared" ca="1" si="0"/>
        <v>2390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19.2</v>
      </c>
      <c r="F19" s="12">
        <f t="shared" ca="1" si="0"/>
        <v>19200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27.6</v>
      </c>
      <c r="F20" s="12">
        <f t="shared" ca="1" si="0"/>
        <v>17250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37</v>
      </c>
      <c r="F21" s="16">
        <f t="shared" ca="1" si="0"/>
        <v>3700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36.200000000000003</v>
      </c>
      <c r="F22" s="12">
        <f t="shared" ca="1" si="0"/>
        <v>1206.6666666666667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5.8</v>
      </c>
      <c r="F23" s="12">
        <f t="shared" ca="1" si="0"/>
        <v>341.1764705882353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43.6</v>
      </c>
      <c r="F24" s="12">
        <f t="shared" ca="1" si="0"/>
        <v>2564.705882352941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35.700000000000003</v>
      </c>
      <c r="F25" s="12">
        <f t="shared" ca="1" si="0"/>
        <v>1983.3333333333333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35.299999999999997</v>
      </c>
      <c r="F26" s="12">
        <f t="shared" ca="1" si="0"/>
        <v>29416.666666666668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45</v>
      </c>
      <c r="F27" s="12">
        <f t="shared" ca="1" si="0"/>
        <v>15000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3.1</v>
      </c>
      <c r="F28" s="16">
        <f t="shared" ca="1" si="0"/>
        <v>310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35</v>
      </c>
      <c r="F29" s="16">
        <f ca="1">IF(OR(ISBLANK(E29),ISBLANK(C29)),"",(E29*1000)/C29)</f>
        <v>700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38.200000000000003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32.1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44.8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46.3</v>
      </c>
      <c r="F33" s="12">
        <f t="shared" ca="1" si="2"/>
        <v>514.44444444444446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4</v>
      </c>
      <c r="F34" s="12">
        <f t="shared" ca="1" si="2"/>
        <v>57.142857142857146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32.5</v>
      </c>
      <c r="F35" s="16">
        <f t="shared" ca="1" si="2"/>
        <v>353.26086956521738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18.399999999999999</v>
      </c>
      <c r="F36" s="12">
        <f t="shared" ca="1" si="2"/>
        <v>184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0.3</v>
      </c>
      <c r="F37" s="12">
        <f t="shared" ca="1" si="2"/>
        <v>1.7142857142857142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11.3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20.6</v>
      </c>
      <c r="F39" s="16">
        <f t="shared" ca="1" si="2"/>
        <v>206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18.899999999999999</v>
      </c>
      <c r="F40" s="12">
        <f t="shared" ca="1" si="2"/>
        <v>945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49.7</v>
      </c>
      <c r="F41" s="12">
        <f t="shared" ca="1" si="2"/>
        <v>2923.5294117647059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17.2</v>
      </c>
      <c r="F42" s="16">
        <f t="shared" ca="1" si="2"/>
        <v>1011.7647058823529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1.2</v>
      </c>
      <c r="F43" s="12">
        <f t="shared" ca="1" si="2"/>
        <v>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16.899999999999999</v>
      </c>
      <c r="F44" s="12">
        <f t="shared" ca="1" si="2"/>
        <v>994.11764705882354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42.6</v>
      </c>
      <c r="F45" s="16">
        <f t="shared" ca="1" si="2"/>
        <v>2505.8823529411766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21</v>
      </c>
      <c r="F46" s="12">
        <f t="shared" ca="1" si="2"/>
        <v>1050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6.7</v>
      </c>
      <c r="F47" s="16">
        <f t="shared" ca="1" si="2"/>
        <v>335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22.5</v>
      </c>
      <c r="F48" s="16">
        <f t="shared" ca="1" si="2"/>
        <v>1125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45.1</v>
      </c>
      <c r="F49" s="12">
        <f t="shared" ca="1" si="2"/>
        <v>243.78378378378378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22.7</v>
      </c>
      <c r="F50" s="12">
        <f t="shared" ca="1" si="2"/>
        <v>84.074074074074076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26.8</v>
      </c>
      <c r="F51" s="12">
        <f t="shared" ca="1" si="2"/>
        <v>99.259259259259252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13.5</v>
      </c>
      <c r="F52" s="12">
        <f t="shared" ca="1" si="2"/>
        <v>64.285714285714292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24.7</v>
      </c>
      <c r="F53" s="12">
        <f t="shared" ca="1" si="2"/>
        <v>117.61904761904762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39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34.1</v>
      </c>
      <c r="F8" s="12">
        <f t="shared" ref="F8:F28" ca="1" si="0">IF(OR(ISBLANK(E8),ISBLANK(C8)),"",(E8*1000)/C8)</f>
        <v>1364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2.2999999999999998</v>
      </c>
      <c r="F9" s="12">
        <f t="shared" ca="1" si="0"/>
        <v>115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3.7</v>
      </c>
      <c r="F10" s="12">
        <f t="shared" ca="1" si="0"/>
        <v>185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11.4</v>
      </c>
      <c r="F11" s="12">
        <f t="shared" ca="1" si="0"/>
        <v>760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14.3</v>
      </c>
      <c r="F12" s="12">
        <f t="shared" ca="1" si="0"/>
        <v>4766.666666666667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30.8</v>
      </c>
      <c r="F13" s="12">
        <f t="shared" ca="1" si="0"/>
        <v>15400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19.600000000000001</v>
      </c>
      <c r="F14" s="16">
        <f t="shared" ca="1" si="0"/>
        <v>1960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27.7</v>
      </c>
      <c r="F15" s="12">
        <f t="shared" ca="1" si="0"/>
        <v>1385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28.4</v>
      </c>
      <c r="F16" s="12">
        <f t="shared" ca="1" si="0"/>
        <v>1420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4.0999999999999996</v>
      </c>
      <c r="F17" s="12">
        <f t="shared" ca="1" si="0"/>
        <v>205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10.4</v>
      </c>
      <c r="F18" s="12">
        <f t="shared" ca="1" si="0"/>
        <v>1040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7</v>
      </c>
      <c r="F19" s="12">
        <f t="shared" ca="1" si="0"/>
        <v>7000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3.1</v>
      </c>
      <c r="F20" s="12">
        <f t="shared" ca="1" si="0"/>
        <v>1937.5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14.3</v>
      </c>
      <c r="F21" s="16">
        <f t="shared" ca="1" si="0"/>
        <v>1430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36.700000000000003</v>
      </c>
      <c r="F22" s="12">
        <f t="shared" ca="1" si="0"/>
        <v>1223.3333333333333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13.3</v>
      </c>
      <c r="F23" s="12">
        <f t="shared" ca="1" si="0"/>
        <v>782.35294117647061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46.3</v>
      </c>
      <c r="F24" s="12">
        <f t="shared" ca="1" si="0"/>
        <v>2723.5294117647059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33.799999999999997</v>
      </c>
      <c r="F25" s="12">
        <f t="shared" ca="1" si="0"/>
        <v>1877.7777777777778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35.799999999999997</v>
      </c>
      <c r="F26" s="12">
        <f t="shared" ca="1" si="0"/>
        <v>29833.333333333336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40.9</v>
      </c>
      <c r="F27" s="12">
        <f t="shared" ca="1" si="0"/>
        <v>13633.333333333334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0.1</v>
      </c>
      <c r="F28" s="16">
        <f t="shared" ca="1" si="0"/>
        <v>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26.8</v>
      </c>
      <c r="F29" s="16">
        <f ca="1">IF(OR(ISBLANK(E29),ISBLANK(C29)),"",(E29*1000)/C29)</f>
        <v>536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0.1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47.6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25.3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40.700000000000003</v>
      </c>
      <c r="F33" s="12">
        <f t="shared" ca="1" si="2"/>
        <v>452.22222222222223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14.3</v>
      </c>
      <c r="F34" s="12">
        <f t="shared" ca="1" si="2"/>
        <v>204.28571428571428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4.9000000000000004</v>
      </c>
      <c r="F35" s="16">
        <f t="shared" ca="1" si="2"/>
        <v>53.260869565217391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30.6</v>
      </c>
      <c r="F36" s="12">
        <f t="shared" ca="1" si="2"/>
        <v>306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28.8</v>
      </c>
      <c r="F37" s="12">
        <f t="shared" ca="1" si="2"/>
        <v>164.57142857142858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26.1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34.200000000000003</v>
      </c>
      <c r="F39" s="16">
        <f t="shared" ca="1" si="2"/>
        <v>342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45.8</v>
      </c>
      <c r="F40" s="12">
        <f t="shared" ca="1" si="2"/>
        <v>2290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14.9</v>
      </c>
      <c r="F41" s="12">
        <f t="shared" ca="1" si="2"/>
        <v>876.47058823529414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34.1</v>
      </c>
      <c r="F42" s="16">
        <f t="shared" ca="1" si="2"/>
        <v>2005.8823529411766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23.7</v>
      </c>
      <c r="F43" s="12">
        <f t="shared" ca="1" si="2"/>
        <v>1185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42</v>
      </c>
      <c r="F44" s="12">
        <f t="shared" ca="1" si="2"/>
        <v>2470.5882352941176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36.799999999999997</v>
      </c>
      <c r="F45" s="16">
        <f t="shared" ca="1" si="2"/>
        <v>2164.705882352941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48.9</v>
      </c>
      <c r="F46" s="12">
        <f t="shared" ca="1" si="2"/>
        <v>2445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6.3</v>
      </c>
      <c r="F47" s="16">
        <f t="shared" ca="1" si="2"/>
        <v>315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35</v>
      </c>
      <c r="F48" s="16">
        <f t="shared" ca="1" si="2"/>
        <v>1750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38.299999999999997</v>
      </c>
      <c r="F49" s="12">
        <f t="shared" ca="1" si="2"/>
        <v>207.02702702702703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24.6</v>
      </c>
      <c r="F50" s="12">
        <f t="shared" ca="1" si="2"/>
        <v>91.111111111111114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11</v>
      </c>
      <c r="F51" s="12">
        <f t="shared" ca="1" si="2"/>
        <v>40.74074074074074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7</v>
      </c>
      <c r="F52" s="12">
        <f t="shared" ca="1" si="2"/>
        <v>33.333333333333336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47.7</v>
      </c>
      <c r="F53" s="12">
        <f t="shared" ca="1" si="2"/>
        <v>227.14285714285714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4.5" x14ac:dyDescent="0.35"/>
  <cols>
    <col min="1" max="1" width="11" style="4" bestFit="1" customWidth="1"/>
    <col min="2" max="2" width="11" style="4" customWidth="1"/>
    <col min="3" max="3" width="12.1796875" bestFit="1" customWidth="1"/>
    <col min="4" max="4" width="12.08984375" bestFit="1" customWidth="1"/>
    <col min="5" max="5" width="21.54296875" bestFit="1" customWidth="1"/>
  </cols>
  <sheetData>
    <row r="1" spans="1:5" x14ac:dyDescent="0.35">
      <c r="A1" s="1" t="s">
        <v>29</v>
      </c>
      <c r="B1" s="1" t="s">
        <v>0</v>
      </c>
      <c r="C1" s="1" t="s">
        <v>42</v>
      </c>
      <c r="D1" s="1" t="s">
        <v>2</v>
      </c>
      <c r="E1" s="1" t="s">
        <v>47</v>
      </c>
    </row>
    <row r="2" spans="1:5" x14ac:dyDescent="0.35">
      <c r="A2" s="4" t="s">
        <v>28</v>
      </c>
      <c r="B2" s="4" t="s">
        <v>5</v>
      </c>
      <c r="C2" s="2" t="s">
        <v>40</v>
      </c>
      <c r="D2" s="3" t="s">
        <v>6</v>
      </c>
      <c r="E2" s="3" t="s">
        <v>46</v>
      </c>
    </row>
    <row r="3" spans="1:5" x14ac:dyDescent="0.35">
      <c r="A3" s="4" t="s">
        <v>30</v>
      </c>
      <c r="B3" s="4" t="s">
        <v>7</v>
      </c>
      <c r="C3" s="2" t="s">
        <v>19</v>
      </c>
      <c r="D3" s="3" t="s">
        <v>9</v>
      </c>
      <c r="E3" s="3" t="s">
        <v>48</v>
      </c>
    </row>
    <row r="4" spans="1:5" x14ac:dyDescent="0.35">
      <c r="A4" s="4" t="s">
        <v>31</v>
      </c>
      <c r="B4" s="4" t="s">
        <v>8</v>
      </c>
      <c r="C4" s="2" t="s">
        <v>23</v>
      </c>
      <c r="D4" s="3" t="s">
        <v>10</v>
      </c>
      <c r="E4" s="3" t="s">
        <v>49</v>
      </c>
    </row>
    <row r="5" spans="1:5" x14ac:dyDescent="0.35">
      <c r="A5" s="4" t="s">
        <v>32</v>
      </c>
      <c r="B5" s="4" t="s">
        <v>11</v>
      </c>
      <c r="C5" s="2" t="s">
        <v>20</v>
      </c>
      <c r="D5" s="3" t="s">
        <v>59</v>
      </c>
    </row>
    <row r="6" spans="1:5" x14ac:dyDescent="0.35">
      <c r="A6" s="4" t="s">
        <v>33</v>
      </c>
      <c r="B6" s="4" t="s">
        <v>12</v>
      </c>
      <c r="C6" s="2" t="s">
        <v>21</v>
      </c>
      <c r="D6" s="3" t="s">
        <v>44</v>
      </c>
    </row>
    <row r="7" spans="1:5" x14ac:dyDescent="0.35">
      <c r="A7" s="4" t="s">
        <v>34</v>
      </c>
      <c r="B7" s="5" t="s">
        <v>13</v>
      </c>
      <c r="C7" s="2" t="s">
        <v>22</v>
      </c>
    </row>
    <row r="8" spans="1:5" x14ac:dyDescent="0.35">
      <c r="A8" s="4" t="s">
        <v>35</v>
      </c>
      <c r="B8" s="4" t="s">
        <v>14</v>
      </c>
      <c r="C8" s="2" t="s">
        <v>24</v>
      </c>
    </row>
    <row r="9" spans="1:5" x14ac:dyDescent="0.35">
      <c r="A9" s="4" t="s">
        <v>36</v>
      </c>
      <c r="B9" s="4" t="s">
        <v>15</v>
      </c>
      <c r="C9" s="3" t="s">
        <v>43</v>
      </c>
    </row>
    <row r="10" spans="1:5" x14ac:dyDescent="0.35">
      <c r="A10" s="4" t="s">
        <v>37</v>
      </c>
      <c r="B10" s="4" t="s">
        <v>16</v>
      </c>
      <c r="C10" s="3" t="s">
        <v>26</v>
      </c>
    </row>
    <row r="11" spans="1:5" x14ac:dyDescent="0.35">
      <c r="A11" s="4" t="s">
        <v>38</v>
      </c>
      <c r="B11" s="4" t="s">
        <v>17</v>
      </c>
    </row>
    <row r="12" spans="1:5" x14ac:dyDescent="0.35">
      <c r="A12" s="4" t="s">
        <v>58</v>
      </c>
      <c r="B12" s="4" t="s">
        <v>18</v>
      </c>
    </row>
    <row r="13" spans="1:5" x14ac:dyDescent="0.35">
      <c r="A13" s="4" t="s">
        <v>39</v>
      </c>
    </row>
  </sheetData>
  <dataValidations count="1">
    <dataValidation type="list" allowBlank="1" showInputMessage="1" showErrorMessage="1" sqref="C2:C8">
      <formula1>OFFSET($C$2,0,0,COUNTIF($C:$C,"&lt;&gt;"&amp;"")-1,1)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30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21.6</v>
      </c>
      <c r="F8" s="12">
        <f t="shared" ref="F8:F28" ca="1" si="0">IF(OR(ISBLANK(E8),ISBLANK(C8)),"",(E8*1000)/C8)</f>
        <v>864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39.1</v>
      </c>
      <c r="F9" s="12">
        <f t="shared" ca="1" si="0"/>
        <v>1955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13.5</v>
      </c>
      <c r="F10" s="12">
        <f t="shared" ca="1" si="0"/>
        <v>675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9.9</v>
      </c>
      <c r="F11" s="12">
        <f t="shared" ca="1" si="0"/>
        <v>660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5.4</v>
      </c>
      <c r="F12" s="12">
        <f t="shared" ca="1" si="0"/>
        <v>1800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37.1</v>
      </c>
      <c r="F13" s="12">
        <f t="shared" ca="1" si="0"/>
        <v>18550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35.9</v>
      </c>
      <c r="F14" s="16">
        <f t="shared" ca="1" si="0"/>
        <v>3590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40.799999999999997</v>
      </c>
      <c r="F15" s="12">
        <f t="shared" ca="1" si="0"/>
        <v>2040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14.8</v>
      </c>
      <c r="F16" s="12">
        <f t="shared" ca="1" si="0"/>
        <v>740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30.5</v>
      </c>
      <c r="F17" s="12">
        <f t="shared" ca="1" si="0"/>
        <v>1525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4.4000000000000004</v>
      </c>
      <c r="F18" s="12">
        <f t="shared" ca="1" si="0"/>
        <v>440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30</v>
      </c>
      <c r="F19" s="12">
        <f t="shared" ca="1" si="0"/>
        <v>30000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11.1</v>
      </c>
      <c r="F20" s="12">
        <f t="shared" ca="1" si="0"/>
        <v>6937.5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33.200000000000003</v>
      </c>
      <c r="F21" s="16">
        <f t="shared" ca="1" si="0"/>
        <v>3320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22.9</v>
      </c>
      <c r="F22" s="12">
        <f t="shared" ca="1" si="0"/>
        <v>763.33333333333337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43.7</v>
      </c>
      <c r="F23" s="12">
        <f t="shared" ca="1" si="0"/>
        <v>2570.5882352941176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44.1</v>
      </c>
      <c r="F24" s="12">
        <f t="shared" ca="1" si="0"/>
        <v>2594.1176470588234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15.1</v>
      </c>
      <c r="F25" s="12">
        <f t="shared" ca="1" si="0"/>
        <v>838.88888888888891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13.7</v>
      </c>
      <c r="F26" s="12">
        <f t="shared" ca="1" si="0"/>
        <v>11416.666666666668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25.2</v>
      </c>
      <c r="F27" s="12">
        <f t="shared" ca="1" si="0"/>
        <v>8400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1.8</v>
      </c>
      <c r="F28" s="16">
        <f t="shared" ca="1" si="0"/>
        <v>180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23.6</v>
      </c>
      <c r="F29" s="16">
        <f ca="1">IF(OR(ISBLANK(E29),ISBLANK(C29)),"",(E29*1000)/C29)</f>
        <v>472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39.1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29.9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25.1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28.5</v>
      </c>
      <c r="F33" s="12">
        <f t="shared" ca="1" si="2"/>
        <v>316.66666666666669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19</v>
      </c>
      <c r="F34" s="12">
        <f t="shared" ca="1" si="2"/>
        <v>271.42857142857144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47.9</v>
      </c>
      <c r="F35" s="16">
        <f t="shared" ca="1" si="2"/>
        <v>520.6521739130435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34.6</v>
      </c>
      <c r="F36" s="12">
        <f t="shared" ca="1" si="2"/>
        <v>346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39</v>
      </c>
      <c r="F37" s="12">
        <f t="shared" ca="1" si="2"/>
        <v>222.85714285714286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46.9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13.4</v>
      </c>
      <c r="F39" s="16">
        <f t="shared" ca="1" si="2"/>
        <v>134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19.3</v>
      </c>
      <c r="F40" s="12">
        <f t="shared" ca="1" si="2"/>
        <v>965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12.8</v>
      </c>
      <c r="F41" s="12">
        <f t="shared" ca="1" si="2"/>
        <v>752.94117647058829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21.3</v>
      </c>
      <c r="F42" s="16">
        <f t="shared" ca="1" si="2"/>
        <v>1252.9411764705883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31.4</v>
      </c>
      <c r="F43" s="12">
        <f t="shared" ca="1" si="2"/>
        <v>1570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13.2</v>
      </c>
      <c r="F44" s="12">
        <f t="shared" ca="1" si="2"/>
        <v>776.47058823529414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18.100000000000001</v>
      </c>
      <c r="F45" s="16">
        <f t="shared" ca="1" si="2"/>
        <v>1064.7058823529412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8.4</v>
      </c>
      <c r="F46" s="12">
        <f t="shared" ca="1" si="2"/>
        <v>420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37.200000000000003</v>
      </c>
      <c r="F47" s="16">
        <f t="shared" ca="1" si="2"/>
        <v>1860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34.9</v>
      </c>
      <c r="F48" s="16">
        <f t="shared" ca="1" si="2"/>
        <v>1745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18.100000000000001</v>
      </c>
      <c r="F49" s="12">
        <f t="shared" ca="1" si="2"/>
        <v>97.837837837837839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43</v>
      </c>
      <c r="F50" s="12">
        <f t="shared" ca="1" si="2"/>
        <v>159.25925925925927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0.1</v>
      </c>
      <c r="F51" s="12">
        <f t="shared" ca="1" si="2"/>
        <v>0.37037037037037035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2.9</v>
      </c>
      <c r="F52" s="12">
        <f t="shared" ca="1" si="2"/>
        <v>13.80952380952381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49.7</v>
      </c>
      <c r="F53" s="12">
        <f t="shared" ca="1" si="2"/>
        <v>236.66666666666666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31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12.5</v>
      </c>
      <c r="F8" s="12">
        <f t="shared" ref="F8:F28" ca="1" si="0">IF(OR(ISBLANK(E8),ISBLANK(C8)),"",(E8*1000)/C8)</f>
        <v>500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40.200000000000003</v>
      </c>
      <c r="F9" s="12">
        <f t="shared" ca="1" si="0"/>
        <v>2010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25.3</v>
      </c>
      <c r="F10" s="12">
        <f t="shared" ca="1" si="0"/>
        <v>1265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29.9</v>
      </c>
      <c r="F11" s="12">
        <f t="shared" ca="1" si="0"/>
        <v>1993.3333333333333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48.5</v>
      </c>
      <c r="F12" s="12">
        <f t="shared" ca="1" si="0"/>
        <v>16166.666666666666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7.2</v>
      </c>
      <c r="F13" s="12">
        <f t="shared" ca="1" si="0"/>
        <v>3600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13.5</v>
      </c>
      <c r="F14" s="16">
        <f t="shared" ca="1" si="0"/>
        <v>1350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10.3</v>
      </c>
      <c r="F15" s="12">
        <f t="shared" ca="1" si="0"/>
        <v>515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47.4</v>
      </c>
      <c r="F16" s="12">
        <f t="shared" ca="1" si="0"/>
        <v>2370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45.3</v>
      </c>
      <c r="F17" s="12">
        <f t="shared" ca="1" si="0"/>
        <v>2265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20.6</v>
      </c>
      <c r="F18" s="12">
        <f t="shared" ca="1" si="0"/>
        <v>2060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46.6</v>
      </c>
      <c r="F19" s="12">
        <f t="shared" ca="1" si="0"/>
        <v>46600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29.5</v>
      </c>
      <c r="F20" s="12">
        <f t="shared" ca="1" si="0"/>
        <v>18437.5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31.6</v>
      </c>
      <c r="F21" s="16">
        <f t="shared" ca="1" si="0"/>
        <v>3160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28.5</v>
      </c>
      <c r="F22" s="12">
        <f t="shared" ca="1" si="0"/>
        <v>950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23.2</v>
      </c>
      <c r="F23" s="12">
        <f t="shared" ca="1" si="0"/>
        <v>1364.7058823529412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34.6</v>
      </c>
      <c r="F24" s="12">
        <f t="shared" ca="1" si="0"/>
        <v>2035.2941176470588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44.7</v>
      </c>
      <c r="F25" s="12">
        <f t="shared" ca="1" si="0"/>
        <v>2483.3333333333335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18.7</v>
      </c>
      <c r="F26" s="12">
        <f t="shared" ca="1" si="0"/>
        <v>15583.333333333334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30.1</v>
      </c>
      <c r="F27" s="12">
        <f t="shared" ca="1" si="0"/>
        <v>10033.333333333334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18</v>
      </c>
      <c r="F28" s="16">
        <f t="shared" ca="1" si="0"/>
        <v>1800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5</v>
      </c>
      <c r="F29" s="16">
        <f ca="1">IF(OR(ISBLANK(E29),ISBLANK(C29)),"",(E29*1000)/C29)</f>
        <v>100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41.2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1.9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33.9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15.4</v>
      </c>
      <c r="F33" s="12">
        <f t="shared" ca="1" si="2"/>
        <v>171.11111111111111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20.3</v>
      </c>
      <c r="F34" s="12">
        <f t="shared" ca="1" si="2"/>
        <v>290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28.2</v>
      </c>
      <c r="F35" s="16">
        <f t="shared" ca="1" si="2"/>
        <v>306.52173913043481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18.600000000000001</v>
      </c>
      <c r="F36" s="12">
        <f t="shared" ca="1" si="2"/>
        <v>186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37.200000000000003</v>
      </c>
      <c r="F37" s="12">
        <f t="shared" ca="1" si="2"/>
        <v>212.57142857142858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48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1.9</v>
      </c>
      <c r="F39" s="16">
        <f t="shared" ca="1" si="2"/>
        <v>19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15.6</v>
      </c>
      <c r="F40" s="12">
        <f t="shared" ca="1" si="2"/>
        <v>780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35.200000000000003</v>
      </c>
      <c r="F41" s="12">
        <f t="shared" ca="1" si="2"/>
        <v>2070.5882352941176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13.2</v>
      </c>
      <c r="F42" s="16">
        <f t="shared" ca="1" si="2"/>
        <v>776.47058823529414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44.2</v>
      </c>
      <c r="F43" s="12">
        <f t="shared" ca="1" si="2"/>
        <v>2210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25.7</v>
      </c>
      <c r="F44" s="12">
        <f t="shared" ca="1" si="2"/>
        <v>1511.7647058823529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18.399999999999999</v>
      </c>
      <c r="F45" s="16">
        <f t="shared" ca="1" si="2"/>
        <v>1082.3529411764705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41.9</v>
      </c>
      <c r="F46" s="12">
        <f t="shared" ca="1" si="2"/>
        <v>2095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26.5</v>
      </c>
      <c r="F47" s="16">
        <f t="shared" ca="1" si="2"/>
        <v>1325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24.8</v>
      </c>
      <c r="F48" s="16">
        <f t="shared" ca="1" si="2"/>
        <v>1240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17.7</v>
      </c>
      <c r="F49" s="12">
        <f t="shared" ca="1" si="2"/>
        <v>95.675675675675677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46.9</v>
      </c>
      <c r="F50" s="12">
        <f t="shared" ca="1" si="2"/>
        <v>173.7037037037037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18.8</v>
      </c>
      <c r="F51" s="12">
        <f t="shared" ca="1" si="2"/>
        <v>69.629629629629633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47.4</v>
      </c>
      <c r="F52" s="12">
        <f t="shared" ca="1" si="2"/>
        <v>225.71428571428572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13.4</v>
      </c>
      <c r="F53" s="12">
        <f t="shared" ca="1" si="2"/>
        <v>63.80952380952381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32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17.2</v>
      </c>
      <c r="F8" s="12">
        <f t="shared" ref="F8:F28" ca="1" si="0">IF(OR(ISBLANK(E8),ISBLANK(C8)),"",(E8*1000)/C8)</f>
        <v>688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48.5</v>
      </c>
      <c r="F9" s="12">
        <f t="shared" ca="1" si="0"/>
        <v>2425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19.100000000000001</v>
      </c>
      <c r="F10" s="12">
        <f t="shared" ca="1" si="0"/>
        <v>955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16.100000000000001</v>
      </c>
      <c r="F11" s="12">
        <f t="shared" ca="1" si="0"/>
        <v>1073.3333333333335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8.6</v>
      </c>
      <c r="F12" s="12">
        <f t="shared" ca="1" si="0"/>
        <v>2866.6666666666665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4.0999999999999996</v>
      </c>
      <c r="F13" s="12">
        <f t="shared" ca="1" si="0"/>
        <v>2050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41.1</v>
      </c>
      <c r="F14" s="16">
        <f t="shared" ca="1" si="0"/>
        <v>4110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38.799999999999997</v>
      </c>
      <c r="F15" s="12">
        <f t="shared" ca="1" si="0"/>
        <v>1940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4.2</v>
      </c>
      <c r="F16" s="12">
        <f t="shared" ca="1" si="0"/>
        <v>210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39.1</v>
      </c>
      <c r="F17" s="12">
        <f t="shared" ca="1" si="0"/>
        <v>1955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33.4</v>
      </c>
      <c r="F18" s="12">
        <f t="shared" ca="1" si="0"/>
        <v>3340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44.5</v>
      </c>
      <c r="F19" s="12">
        <f t="shared" ca="1" si="0"/>
        <v>44500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20.5</v>
      </c>
      <c r="F20" s="12">
        <f t="shared" ca="1" si="0"/>
        <v>12812.5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15.2</v>
      </c>
      <c r="F21" s="16">
        <f t="shared" ca="1" si="0"/>
        <v>1520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19.7</v>
      </c>
      <c r="F22" s="12">
        <f t="shared" ca="1" si="0"/>
        <v>656.66666666666663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19.399999999999999</v>
      </c>
      <c r="F23" s="12">
        <f t="shared" ca="1" si="0"/>
        <v>1141.1764705882354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7.1</v>
      </c>
      <c r="F24" s="12">
        <f t="shared" ca="1" si="0"/>
        <v>417.64705882352939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42.6</v>
      </c>
      <c r="F25" s="12">
        <f t="shared" ca="1" si="0"/>
        <v>2366.6666666666665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35.200000000000003</v>
      </c>
      <c r="F26" s="12">
        <f t="shared" ca="1" si="0"/>
        <v>29333.333333333336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4.8</v>
      </c>
      <c r="F27" s="12">
        <f t="shared" ca="1" si="0"/>
        <v>1600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41.2</v>
      </c>
      <c r="F28" s="16">
        <f t="shared" ca="1" si="0"/>
        <v>4120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23.3</v>
      </c>
      <c r="F29" s="16">
        <f ca="1">IF(OR(ISBLANK(E29),ISBLANK(C29)),"",(E29*1000)/C29)</f>
        <v>466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13.5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22.5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36.6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33.5</v>
      </c>
      <c r="F33" s="12">
        <f t="shared" ca="1" si="2"/>
        <v>372.22222222222223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31.6</v>
      </c>
      <c r="F34" s="12">
        <f t="shared" ca="1" si="2"/>
        <v>451.42857142857144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38.4</v>
      </c>
      <c r="F35" s="16">
        <f t="shared" ca="1" si="2"/>
        <v>417.39130434782606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0.7</v>
      </c>
      <c r="F36" s="12">
        <f t="shared" ca="1" si="2"/>
        <v>7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5.7</v>
      </c>
      <c r="F37" s="12">
        <f t="shared" ca="1" si="2"/>
        <v>32.571428571428569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35.6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30.6</v>
      </c>
      <c r="F39" s="16">
        <f t="shared" ca="1" si="2"/>
        <v>306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42.5</v>
      </c>
      <c r="F40" s="12">
        <f t="shared" ca="1" si="2"/>
        <v>2125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11.8</v>
      </c>
      <c r="F41" s="12">
        <f t="shared" ca="1" si="2"/>
        <v>694.11764705882354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3.1</v>
      </c>
      <c r="F42" s="16">
        <f t="shared" ca="1" si="2"/>
        <v>182.35294117647058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1.5</v>
      </c>
      <c r="F43" s="12">
        <f t="shared" ca="1" si="2"/>
        <v>75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5.2</v>
      </c>
      <c r="F44" s="12">
        <f t="shared" ca="1" si="2"/>
        <v>305.88235294117646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29.3</v>
      </c>
      <c r="F45" s="16">
        <f t="shared" ca="1" si="2"/>
        <v>1723.5294117647059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39</v>
      </c>
      <c r="F46" s="12">
        <f t="shared" ca="1" si="2"/>
        <v>1950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9</v>
      </c>
      <c r="F47" s="16">
        <f t="shared" ca="1" si="2"/>
        <v>450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4.2</v>
      </c>
      <c r="F48" s="16">
        <f t="shared" ca="1" si="2"/>
        <v>210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45</v>
      </c>
      <c r="F49" s="12">
        <f t="shared" ca="1" si="2"/>
        <v>243.24324324324326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47.9</v>
      </c>
      <c r="F50" s="12">
        <f t="shared" ca="1" si="2"/>
        <v>177.40740740740742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10.4</v>
      </c>
      <c r="F51" s="12">
        <f t="shared" ca="1" si="2"/>
        <v>38.518518518518519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0.6</v>
      </c>
      <c r="F52" s="12">
        <f t="shared" ca="1" si="2"/>
        <v>2.8571428571428572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19.8</v>
      </c>
      <c r="F53" s="12">
        <f t="shared" ca="1" si="2"/>
        <v>94.285714285714292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33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48.1</v>
      </c>
      <c r="F8" s="12">
        <f t="shared" ref="F8:F28" ca="1" si="0">IF(OR(ISBLANK(E8),ISBLANK(C8)),"",(E8*1000)/C8)</f>
        <v>1924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10.199999999999999</v>
      </c>
      <c r="F9" s="12">
        <f t="shared" ca="1" si="0"/>
        <v>510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23.1</v>
      </c>
      <c r="F10" s="12">
        <f t="shared" ca="1" si="0"/>
        <v>1155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3.9</v>
      </c>
      <c r="F11" s="12">
        <f t="shared" ca="1" si="0"/>
        <v>260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34.6</v>
      </c>
      <c r="F12" s="12">
        <f t="shared" ca="1" si="0"/>
        <v>11533.333333333334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3.5</v>
      </c>
      <c r="F13" s="12">
        <f t="shared" ca="1" si="0"/>
        <v>1750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22.8</v>
      </c>
      <c r="F14" s="16">
        <f t="shared" ca="1" si="0"/>
        <v>2280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32.5</v>
      </c>
      <c r="F15" s="12">
        <f t="shared" ca="1" si="0"/>
        <v>1625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39.1</v>
      </c>
      <c r="F16" s="12">
        <f t="shared" ca="1" si="0"/>
        <v>1955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45.3</v>
      </c>
      <c r="F17" s="12">
        <f t="shared" ca="1" si="0"/>
        <v>2265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4.8</v>
      </c>
      <c r="F18" s="12">
        <f t="shared" ca="1" si="0"/>
        <v>480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47</v>
      </c>
      <c r="F19" s="12">
        <f t="shared" ca="1" si="0"/>
        <v>47000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6.2</v>
      </c>
      <c r="F20" s="12">
        <f t="shared" ca="1" si="0"/>
        <v>3875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</v>
      </c>
      <c r="F21" s="16">
        <f t="shared" ca="1" si="0"/>
        <v>400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37.6</v>
      </c>
      <c r="F22" s="12">
        <f t="shared" ca="1" si="0"/>
        <v>1253.3333333333333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21.7</v>
      </c>
      <c r="F23" s="12">
        <f t="shared" ca="1" si="0"/>
        <v>1276.4705882352941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25.2</v>
      </c>
      <c r="F24" s="12">
        <f t="shared" ca="1" si="0"/>
        <v>1482.3529411764705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7.7</v>
      </c>
      <c r="F25" s="12">
        <f t="shared" ca="1" si="0"/>
        <v>427.77777777777777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29.4</v>
      </c>
      <c r="F26" s="12">
        <f t="shared" ca="1" si="0"/>
        <v>24500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5.6</v>
      </c>
      <c r="F27" s="12">
        <f t="shared" ca="1" si="0"/>
        <v>1866.6666666666667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44</v>
      </c>
      <c r="F28" s="16">
        <f t="shared" ca="1" si="0"/>
        <v>4400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29.8</v>
      </c>
      <c r="F29" s="16">
        <f ca="1">IF(OR(ISBLANK(E29),ISBLANK(C29)),"",(E29*1000)/C29)</f>
        <v>596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49.2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16.3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30.1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17.399999999999999</v>
      </c>
      <c r="F33" s="12">
        <f t="shared" ca="1" si="2"/>
        <v>193.33333333333334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23.6</v>
      </c>
      <c r="F34" s="12">
        <f t="shared" ca="1" si="2"/>
        <v>337.14285714285717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18.600000000000001</v>
      </c>
      <c r="F35" s="16">
        <f t="shared" ca="1" si="2"/>
        <v>202.17391304347825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12.4</v>
      </c>
      <c r="F36" s="12">
        <f t="shared" ca="1" si="2"/>
        <v>124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7.6</v>
      </c>
      <c r="F37" s="12">
        <f t="shared" ca="1" si="2"/>
        <v>43.428571428571431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28.4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13.8</v>
      </c>
      <c r="F39" s="16">
        <f t="shared" ca="1" si="2"/>
        <v>138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48.4</v>
      </c>
      <c r="F40" s="12">
        <f t="shared" ca="1" si="2"/>
        <v>2420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39.9</v>
      </c>
      <c r="F41" s="12">
        <f t="shared" ca="1" si="2"/>
        <v>2347.0588235294117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42</v>
      </c>
      <c r="F42" s="16">
        <f t="shared" ca="1" si="2"/>
        <v>2470.5882352941176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37.200000000000003</v>
      </c>
      <c r="F43" s="12">
        <f t="shared" ca="1" si="2"/>
        <v>1860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43.8</v>
      </c>
      <c r="F44" s="12">
        <f t="shared" ca="1" si="2"/>
        <v>2576.4705882352941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19.399999999999999</v>
      </c>
      <c r="F45" s="16">
        <f t="shared" ca="1" si="2"/>
        <v>1141.1764705882354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30.4</v>
      </c>
      <c r="F46" s="12">
        <f t="shared" ca="1" si="2"/>
        <v>1520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35</v>
      </c>
      <c r="F47" s="16">
        <f t="shared" ca="1" si="2"/>
        <v>1750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23.4</v>
      </c>
      <c r="F48" s="16">
        <f t="shared" ca="1" si="2"/>
        <v>1170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6.9</v>
      </c>
      <c r="F49" s="12">
        <f t="shared" ca="1" si="2"/>
        <v>37.297297297297298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42.9</v>
      </c>
      <c r="F50" s="12">
        <f t="shared" ca="1" si="2"/>
        <v>158.88888888888889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44</v>
      </c>
      <c r="F51" s="12">
        <f t="shared" ca="1" si="2"/>
        <v>162.96296296296296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40.700000000000003</v>
      </c>
      <c r="F52" s="12">
        <f t="shared" ca="1" si="2"/>
        <v>193.8095238095238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12.8</v>
      </c>
      <c r="F53" s="12">
        <f t="shared" ca="1" si="2"/>
        <v>60.952380952380949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34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37</v>
      </c>
      <c r="F8" s="12">
        <f t="shared" ref="F8:F28" ca="1" si="0">IF(OR(ISBLANK(E8),ISBLANK(C8)),"",(E8*1000)/C8)</f>
        <v>1480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14</v>
      </c>
      <c r="F9" s="12">
        <f t="shared" ca="1" si="0"/>
        <v>700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26.5</v>
      </c>
      <c r="F10" s="12">
        <f t="shared" ca="1" si="0"/>
        <v>1325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21.4</v>
      </c>
      <c r="F11" s="12">
        <f t="shared" ca="1" si="0"/>
        <v>1426.6666666666667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43.3</v>
      </c>
      <c r="F12" s="12">
        <f t="shared" ca="1" si="0"/>
        <v>14433.333333333334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33.200000000000003</v>
      </c>
      <c r="F13" s="12">
        <f t="shared" ca="1" si="0"/>
        <v>16600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6.9</v>
      </c>
      <c r="F14" s="16">
        <f t="shared" ca="1" si="0"/>
        <v>690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13.2</v>
      </c>
      <c r="F15" s="12">
        <f t="shared" ca="1" si="0"/>
        <v>660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42.3</v>
      </c>
      <c r="F16" s="12">
        <f t="shared" ca="1" si="0"/>
        <v>2115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3</v>
      </c>
      <c r="F17" s="12">
        <f t="shared" ca="1" si="0"/>
        <v>150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49.3</v>
      </c>
      <c r="F18" s="12">
        <f t="shared" ca="1" si="0"/>
        <v>4930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33.6</v>
      </c>
      <c r="F19" s="12">
        <f t="shared" ca="1" si="0"/>
        <v>33600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22.1</v>
      </c>
      <c r="F20" s="12">
        <f t="shared" ca="1" si="0"/>
        <v>13812.5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44.9</v>
      </c>
      <c r="F21" s="16">
        <f t="shared" ca="1" si="0"/>
        <v>4490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1.5</v>
      </c>
      <c r="F22" s="12">
        <f t="shared" ca="1" si="0"/>
        <v>50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29.5</v>
      </c>
      <c r="F23" s="12">
        <f t="shared" ca="1" si="0"/>
        <v>1735.2941176470588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12</v>
      </c>
      <c r="F24" s="12">
        <f t="shared" ca="1" si="0"/>
        <v>705.88235294117646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5.0999999999999996</v>
      </c>
      <c r="F25" s="12">
        <f t="shared" ca="1" si="0"/>
        <v>283.33333333333331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7.1</v>
      </c>
      <c r="F26" s="12">
        <f t="shared" ca="1" si="0"/>
        <v>5916.666666666667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29.9</v>
      </c>
      <c r="F27" s="12">
        <f t="shared" ca="1" si="0"/>
        <v>9966.6666666666661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38.299999999999997</v>
      </c>
      <c r="F28" s="16">
        <f t="shared" ca="1" si="0"/>
        <v>3830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24.8</v>
      </c>
      <c r="F29" s="16">
        <f ca="1">IF(OR(ISBLANK(E29),ISBLANK(C29)),"",(E29*1000)/C29)</f>
        <v>496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15.8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16.100000000000001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6.3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12.2</v>
      </c>
      <c r="F33" s="12">
        <f t="shared" ca="1" si="2"/>
        <v>135.55555555555554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33.9</v>
      </c>
      <c r="F34" s="12">
        <f t="shared" ca="1" si="2"/>
        <v>484.28571428571428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34.1</v>
      </c>
      <c r="F35" s="16">
        <f t="shared" ca="1" si="2"/>
        <v>370.6521739130435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37.700000000000003</v>
      </c>
      <c r="F36" s="12">
        <f t="shared" ca="1" si="2"/>
        <v>377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9.9</v>
      </c>
      <c r="F37" s="12">
        <f t="shared" ca="1" si="2"/>
        <v>56.571428571428569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43.2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38.700000000000003</v>
      </c>
      <c r="F39" s="16">
        <f t="shared" ca="1" si="2"/>
        <v>387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8.5</v>
      </c>
      <c r="F40" s="12">
        <f t="shared" ca="1" si="2"/>
        <v>425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40.1</v>
      </c>
      <c r="F41" s="12">
        <f t="shared" ca="1" si="2"/>
        <v>2358.8235294117649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4.5999999999999996</v>
      </c>
      <c r="F42" s="16">
        <f t="shared" ca="1" si="2"/>
        <v>270.58823529411762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16.7</v>
      </c>
      <c r="F43" s="12">
        <f t="shared" ca="1" si="2"/>
        <v>835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24.8</v>
      </c>
      <c r="F44" s="12">
        <f t="shared" ca="1" si="2"/>
        <v>1458.8235294117646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34.4</v>
      </c>
      <c r="F45" s="16">
        <f t="shared" ca="1" si="2"/>
        <v>2023.5294117647059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48.1</v>
      </c>
      <c r="F46" s="12">
        <f t="shared" ca="1" si="2"/>
        <v>2405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20.3</v>
      </c>
      <c r="F47" s="16">
        <f t="shared" ca="1" si="2"/>
        <v>1015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47.9</v>
      </c>
      <c r="F48" s="16">
        <f t="shared" ca="1" si="2"/>
        <v>2395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46.8</v>
      </c>
      <c r="F49" s="12">
        <f t="shared" ca="1" si="2"/>
        <v>252.97297297297297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12.1</v>
      </c>
      <c r="F50" s="12">
        <f t="shared" ca="1" si="2"/>
        <v>44.814814814814817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1.4</v>
      </c>
      <c r="F51" s="12">
        <f t="shared" ca="1" si="2"/>
        <v>5.1851851851851851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13.7</v>
      </c>
      <c r="F52" s="12">
        <f t="shared" ca="1" si="2"/>
        <v>65.238095238095241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44.6</v>
      </c>
      <c r="F53" s="12">
        <f t="shared" ca="1" si="2"/>
        <v>212.38095238095238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35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19.2</v>
      </c>
      <c r="F8" s="12">
        <f t="shared" ref="F8:F28" ca="1" si="0">IF(OR(ISBLANK(E8),ISBLANK(C8)),"",(E8*1000)/C8)</f>
        <v>768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11.2</v>
      </c>
      <c r="F9" s="12">
        <f t="shared" ca="1" si="0"/>
        <v>560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6.6</v>
      </c>
      <c r="F10" s="12">
        <f t="shared" ca="1" si="0"/>
        <v>330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18.399999999999999</v>
      </c>
      <c r="F11" s="12">
        <f t="shared" ca="1" si="0"/>
        <v>1226.6666666666667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19.899999999999999</v>
      </c>
      <c r="F12" s="12">
        <f t="shared" ca="1" si="0"/>
        <v>6633.333333333333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34.4</v>
      </c>
      <c r="F13" s="12">
        <f t="shared" ca="1" si="0"/>
        <v>17200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4.7</v>
      </c>
      <c r="F14" s="16">
        <f t="shared" ca="1" si="0"/>
        <v>470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21</v>
      </c>
      <c r="F15" s="12">
        <f t="shared" ca="1" si="0"/>
        <v>1050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11.7</v>
      </c>
      <c r="F16" s="12">
        <f t="shared" ca="1" si="0"/>
        <v>585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26.7</v>
      </c>
      <c r="F17" s="12">
        <f t="shared" ca="1" si="0"/>
        <v>1335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17.5</v>
      </c>
      <c r="F18" s="12">
        <f t="shared" ca="1" si="0"/>
        <v>1750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19.399999999999999</v>
      </c>
      <c r="F19" s="12">
        <f t="shared" ca="1" si="0"/>
        <v>19400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42.8</v>
      </c>
      <c r="F20" s="12">
        <f t="shared" ca="1" si="0"/>
        <v>26750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27.7</v>
      </c>
      <c r="F21" s="16">
        <f t="shared" ca="1" si="0"/>
        <v>2770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32.799999999999997</v>
      </c>
      <c r="F22" s="12">
        <f t="shared" ca="1" si="0"/>
        <v>1093.3333333333333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25.8</v>
      </c>
      <c r="F23" s="12">
        <f t="shared" ca="1" si="0"/>
        <v>1517.6470588235295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20.3</v>
      </c>
      <c r="F24" s="12">
        <f t="shared" ca="1" si="0"/>
        <v>1194.1176470588234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46.7</v>
      </c>
      <c r="F25" s="12">
        <f t="shared" ca="1" si="0"/>
        <v>2594.4444444444443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1.3</v>
      </c>
      <c r="F26" s="12">
        <f t="shared" ca="1" si="0"/>
        <v>1083.3333333333335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14.8</v>
      </c>
      <c r="F27" s="12">
        <f t="shared" ca="1" si="0"/>
        <v>4933.333333333333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37.6</v>
      </c>
      <c r="F28" s="16">
        <f t="shared" ca="1" si="0"/>
        <v>3760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23</v>
      </c>
      <c r="F29" s="16">
        <f ca="1">IF(OR(ISBLANK(E29),ISBLANK(C29)),"",(E29*1000)/C29)</f>
        <v>460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44.9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20.8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17.100000000000001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33</v>
      </c>
      <c r="F33" s="12">
        <f t="shared" ca="1" si="2"/>
        <v>366.66666666666669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36</v>
      </c>
      <c r="F34" s="12">
        <f t="shared" ca="1" si="2"/>
        <v>514.28571428571433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7.1</v>
      </c>
      <c r="F35" s="16">
        <f t="shared" ca="1" si="2"/>
        <v>77.173913043478265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41.7</v>
      </c>
      <c r="F36" s="12">
        <f t="shared" ca="1" si="2"/>
        <v>417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43.8</v>
      </c>
      <c r="F37" s="12">
        <f t="shared" ca="1" si="2"/>
        <v>250.28571428571428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15.2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17.8</v>
      </c>
      <c r="F39" s="16">
        <f t="shared" ca="1" si="2"/>
        <v>178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12</v>
      </c>
      <c r="F40" s="12">
        <f t="shared" ca="1" si="2"/>
        <v>600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26.3</v>
      </c>
      <c r="F41" s="12">
        <f t="shared" ca="1" si="2"/>
        <v>1547.0588235294117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38.9</v>
      </c>
      <c r="F42" s="16">
        <f t="shared" ca="1" si="2"/>
        <v>2288.2352941176468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13.9</v>
      </c>
      <c r="F43" s="12">
        <f t="shared" ca="1" si="2"/>
        <v>695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22.7</v>
      </c>
      <c r="F44" s="12">
        <f t="shared" ca="1" si="2"/>
        <v>1335.2941176470588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16.3</v>
      </c>
      <c r="F45" s="16">
        <f t="shared" ca="1" si="2"/>
        <v>958.82352941176475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18.3</v>
      </c>
      <c r="F46" s="12">
        <f t="shared" ca="1" si="2"/>
        <v>915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41</v>
      </c>
      <c r="F47" s="16">
        <f t="shared" ca="1" si="2"/>
        <v>2050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33.5</v>
      </c>
      <c r="F48" s="16">
        <f t="shared" ca="1" si="2"/>
        <v>1675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49.9</v>
      </c>
      <c r="F49" s="12">
        <f t="shared" ca="1" si="2"/>
        <v>269.72972972972974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41.2</v>
      </c>
      <c r="F50" s="12">
        <f t="shared" ca="1" si="2"/>
        <v>152.59259259259258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45.6</v>
      </c>
      <c r="F51" s="12">
        <f t="shared" ca="1" si="2"/>
        <v>168.88888888888889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6</v>
      </c>
      <c r="F52" s="12">
        <f t="shared" ca="1" si="2"/>
        <v>28.571428571428573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45.2</v>
      </c>
      <c r="F53" s="12">
        <f t="shared" ca="1" si="2"/>
        <v>215.23809523809524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37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6.2</v>
      </c>
      <c r="F8" s="12">
        <f t="shared" ref="F8:F28" ca="1" si="0">IF(OR(ISBLANK(E8),ISBLANK(C8)),"",(E8*1000)/C8)</f>
        <v>248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37.200000000000003</v>
      </c>
      <c r="F9" s="12">
        <f t="shared" ca="1" si="0"/>
        <v>1860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48.2</v>
      </c>
      <c r="F10" s="12">
        <f t="shared" ca="1" si="0"/>
        <v>2410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35</v>
      </c>
      <c r="F11" s="12">
        <f t="shared" ca="1" si="0"/>
        <v>2333.3333333333335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43.4</v>
      </c>
      <c r="F12" s="12">
        <f t="shared" ca="1" si="0"/>
        <v>14466.666666666666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14.1</v>
      </c>
      <c r="F13" s="12">
        <f t="shared" ca="1" si="0"/>
        <v>7050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39.6</v>
      </c>
      <c r="F14" s="16">
        <f t="shared" ca="1" si="0"/>
        <v>3960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32</v>
      </c>
      <c r="F15" s="12">
        <f t="shared" ca="1" si="0"/>
        <v>1600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41.3</v>
      </c>
      <c r="F16" s="12">
        <f t="shared" ca="1" si="0"/>
        <v>2065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18.8</v>
      </c>
      <c r="F17" s="12">
        <f t="shared" ca="1" si="0"/>
        <v>940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49.9</v>
      </c>
      <c r="F18" s="12">
        <f t="shared" ca="1" si="0"/>
        <v>4990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35.200000000000003</v>
      </c>
      <c r="F19" s="12">
        <f t="shared" ca="1" si="0"/>
        <v>35200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40.6</v>
      </c>
      <c r="F20" s="12">
        <f t="shared" ca="1" si="0"/>
        <v>25375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14.8</v>
      </c>
      <c r="F21" s="16">
        <f t="shared" ca="1" si="0"/>
        <v>1480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26</v>
      </c>
      <c r="F22" s="12">
        <f t="shared" ca="1" si="0"/>
        <v>866.66666666666663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26.1</v>
      </c>
      <c r="F23" s="12">
        <f t="shared" ca="1" si="0"/>
        <v>1535.2941176470588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28.5</v>
      </c>
      <c r="F24" s="12">
        <f t="shared" ca="1" si="0"/>
        <v>1676.4705882352941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21.4</v>
      </c>
      <c r="F25" s="12">
        <f t="shared" ca="1" si="0"/>
        <v>1188.8888888888889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18.5</v>
      </c>
      <c r="F26" s="12">
        <f t="shared" ca="1" si="0"/>
        <v>15416.666666666668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4.5999999999999996</v>
      </c>
      <c r="F27" s="12">
        <f t="shared" ca="1" si="0"/>
        <v>1533.3333333333333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44.1</v>
      </c>
      <c r="F28" s="16">
        <f t="shared" ca="1" si="0"/>
        <v>4410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23.9</v>
      </c>
      <c r="F29" s="16">
        <f ca="1">IF(OR(ISBLANK(E29),ISBLANK(C29)),"",(E29*1000)/C29)</f>
        <v>478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12.2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41.6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3.7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43.5</v>
      </c>
      <c r="F33" s="12">
        <f t="shared" ca="1" si="2"/>
        <v>483.33333333333331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36.6</v>
      </c>
      <c r="F34" s="12">
        <f t="shared" ca="1" si="2"/>
        <v>522.85714285714289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28.4</v>
      </c>
      <c r="F35" s="16">
        <f t="shared" ca="1" si="2"/>
        <v>308.69565217391306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42.3</v>
      </c>
      <c r="F36" s="12">
        <f t="shared" ca="1" si="2"/>
        <v>423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6.3</v>
      </c>
      <c r="F37" s="12">
        <f t="shared" ca="1" si="2"/>
        <v>36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26.8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45.3</v>
      </c>
      <c r="F39" s="16">
        <f t="shared" ca="1" si="2"/>
        <v>453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25.7</v>
      </c>
      <c r="F40" s="12">
        <f t="shared" ca="1" si="2"/>
        <v>1285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42.8</v>
      </c>
      <c r="F41" s="12">
        <f t="shared" ca="1" si="2"/>
        <v>2517.6470588235293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0.9</v>
      </c>
      <c r="F42" s="16">
        <f t="shared" ca="1" si="2"/>
        <v>52.941176470588232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12.9</v>
      </c>
      <c r="F43" s="12">
        <f t="shared" ca="1" si="2"/>
        <v>645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38.1</v>
      </c>
      <c r="F44" s="12">
        <f t="shared" ca="1" si="2"/>
        <v>2241.1764705882351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43.5</v>
      </c>
      <c r="F45" s="16">
        <f t="shared" ca="1" si="2"/>
        <v>2558.8235294117649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23.6</v>
      </c>
      <c r="F46" s="12">
        <f t="shared" ca="1" si="2"/>
        <v>1180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38.5</v>
      </c>
      <c r="F47" s="16">
        <f t="shared" ca="1" si="2"/>
        <v>1925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16.899999999999999</v>
      </c>
      <c r="F48" s="16">
        <f t="shared" ca="1" si="2"/>
        <v>845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21.6</v>
      </c>
      <c r="F49" s="12">
        <f t="shared" ca="1" si="2"/>
        <v>116.75675675675676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34.299999999999997</v>
      </c>
      <c r="F50" s="12">
        <f t="shared" ca="1" si="2"/>
        <v>127.03703703703704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5.5</v>
      </c>
      <c r="F51" s="12">
        <f t="shared" ca="1" si="2"/>
        <v>20.37037037037037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45.1</v>
      </c>
      <c r="F52" s="12">
        <f t="shared" ca="1" si="2"/>
        <v>214.76190476190476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10.8</v>
      </c>
      <c r="F53" s="12">
        <f t="shared" ca="1" si="2"/>
        <v>51.428571428571431</v>
      </c>
    </row>
  </sheetData>
  <sheetProtection insertRows="0" deleteRows="0"/>
  <autoFilter ref="A7:F7"/>
  <dataValidations count="4"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  <dataValidation operator="greaterThan" allowBlank="1" showInputMessage="1" showErrorMessage="1" sqref="B7"/>
    <dataValidation type="decimal" operator="greaterThan" allowBlank="1" showInputMessage="1" showErrorMessage="1" errorTitle="Error" error="The Weight must be a number greater than 0" sqref="C8:C1048576">
      <formula1>0</formula1>
    </dataValidation>
    <dataValidation type="decimal" operator="greaterThan" showInputMessage="1" showErrorMessage="1" errorTitle="Error" error="The Shelf Price must be a number greater than 0" sqref="E8:E1048576">
      <formula1>0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Variables!$B$2:$B$100</xm:f>
          </x14:formula1>
          <xm:sqref>A7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3"/>
  <sheetViews>
    <sheetView workbookViewId="0">
      <selection activeCell="B4" sqref="B4"/>
    </sheetView>
  </sheetViews>
  <sheetFormatPr defaultColWidth="8.81640625" defaultRowHeight="14.5" x14ac:dyDescent="0.35"/>
  <cols>
    <col min="1" max="1" width="20.6328125" style="7" bestFit="1" customWidth="1"/>
    <col min="2" max="2" width="13.1796875" style="7" bestFit="1" customWidth="1"/>
    <col min="3" max="3" width="16" style="8" bestFit="1" customWidth="1"/>
    <col min="4" max="4" width="14.36328125" style="7" bestFit="1" customWidth="1"/>
    <col min="5" max="5" width="11.81640625" style="7" bestFit="1" customWidth="1"/>
    <col min="6" max="6" width="9.90625" style="7" bestFit="1" customWidth="1"/>
    <col min="7" max="16384" width="8.81640625" style="7"/>
  </cols>
  <sheetData>
    <row r="1" spans="1:7" x14ac:dyDescent="0.35">
      <c r="A1" s="23" t="s">
        <v>51</v>
      </c>
      <c r="B1" s="24" t="s">
        <v>52</v>
      </c>
      <c r="C1" s="32"/>
      <c r="D1" s="31"/>
      <c r="E1" s="31"/>
      <c r="F1" s="31"/>
    </row>
    <row r="2" spans="1:7" x14ac:dyDescent="0.35">
      <c r="A2" s="25" t="s">
        <v>50</v>
      </c>
      <c r="B2" s="26">
        <f>'Price comparison Auchan'!B2</f>
        <v>42658</v>
      </c>
      <c r="C2" s="22" t="str">
        <f>TEXT(B2,"dd/mm/yyyy")</f>
        <v>15/10/2016</v>
      </c>
      <c r="D2" s="31"/>
      <c r="E2" s="31"/>
      <c r="F2" s="31"/>
    </row>
    <row r="3" spans="1:7" x14ac:dyDescent="0.35">
      <c r="A3" s="25" t="s">
        <v>27</v>
      </c>
      <c r="B3" s="27" t="s">
        <v>38</v>
      </c>
      <c r="C3" s="31"/>
      <c r="D3" s="31"/>
      <c r="E3" s="31"/>
      <c r="F3" s="31"/>
    </row>
    <row r="4" spans="1:7" ht="15" thickBot="1" x14ac:dyDescent="0.4">
      <c r="A4" s="28" t="s">
        <v>45</v>
      </c>
      <c r="B4" s="29" t="str">
        <f>'Price comparison Auchan'!B4</f>
        <v>Costel Diaconu</v>
      </c>
      <c r="C4" s="31"/>
      <c r="D4" s="31"/>
      <c r="E4" s="31"/>
      <c r="F4" s="31"/>
    </row>
    <row r="5" spans="1:7" x14ac:dyDescent="0.35">
      <c r="A5" s="30"/>
      <c r="B5" s="33"/>
      <c r="C5" s="31"/>
      <c r="D5" s="31"/>
      <c r="E5" s="31"/>
      <c r="F5" s="31"/>
    </row>
    <row r="6" spans="1:7" hidden="1" x14ac:dyDescent="0.35">
      <c r="A6" s="31" t="s">
        <v>53</v>
      </c>
      <c r="B6" s="31" t="s">
        <v>54</v>
      </c>
      <c r="C6" s="31" t="s">
        <v>55</v>
      </c>
      <c r="D6" s="31" t="s">
        <v>56</v>
      </c>
      <c r="E6" s="31" t="s">
        <v>57</v>
      </c>
      <c r="F6" s="31"/>
    </row>
    <row r="7" spans="1:7" s="6" customFormat="1" x14ac:dyDescent="0.35">
      <c r="A7" s="21" t="s">
        <v>0</v>
      </c>
      <c r="B7" s="21" t="s">
        <v>1</v>
      </c>
      <c r="C7" s="21" t="s">
        <v>41</v>
      </c>
      <c r="D7" s="21" t="s">
        <v>2</v>
      </c>
      <c r="E7" s="21" t="s">
        <v>3</v>
      </c>
      <c r="F7" s="21" t="s">
        <v>4</v>
      </c>
    </row>
    <row r="8" spans="1:7" x14ac:dyDescent="0.35">
      <c r="A8" s="9" t="s">
        <v>5</v>
      </c>
      <c r="B8" s="9" t="s">
        <v>40</v>
      </c>
      <c r="C8" s="10">
        <v>25</v>
      </c>
      <c r="D8" s="9" t="s">
        <v>6</v>
      </c>
      <c r="E8" s="11">
        <f ca="1">ROUND(RAND()*50,1)</f>
        <v>49.7</v>
      </c>
      <c r="F8" s="12">
        <f t="shared" ref="F8:F28" ca="1" si="0">IF(OR(ISBLANK(E8),ISBLANK(C8)),"",(E8*1000)/C8)</f>
        <v>1988</v>
      </c>
      <c r="G8" s="13"/>
    </row>
    <row r="9" spans="1:7" x14ac:dyDescent="0.35">
      <c r="A9" s="9" t="s">
        <v>5</v>
      </c>
      <c r="B9" s="9" t="s">
        <v>19</v>
      </c>
      <c r="C9" s="10">
        <v>20</v>
      </c>
      <c r="D9" s="9" t="s">
        <v>6</v>
      </c>
      <c r="E9" s="9">
        <f t="shared" ref="E9:E53" ca="1" si="1">ROUND(RAND()*50,1)</f>
        <v>38.1</v>
      </c>
      <c r="F9" s="12">
        <f t="shared" ca="1" si="0"/>
        <v>1905</v>
      </c>
    </row>
    <row r="10" spans="1:7" x14ac:dyDescent="0.35">
      <c r="A10" s="9" t="s">
        <v>5</v>
      </c>
      <c r="B10" s="9" t="s">
        <v>23</v>
      </c>
      <c r="C10" s="10">
        <v>20</v>
      </c>
      <c r="D10" s="9" t="s">
        <v>6</v>
      </c>
      <c r="E10" s="9">
        <f t="shared" ca="1" si="1"/>
        <v>12</v>
      </c>
      <c r="F10" s="12">
        <f t="shared" ca="1" si="0"/>
        <v>600</v>
      </c>
    </row>
    <row r="11" spans="1:7" x14ac:dyDescent="0.35">
      <c r="A11" s="9" t="s">
        <v>5</v>
      </c>
      <c r="B11" s="9" t="s">
        <v>20</v>
      </c>
      <c r="C11" s="10">
        <v>15</v>
      </c>
      <c r="D11" s="9" t="s">
        <v>6</v>
      </c>
      <c r="E11" s="9">
        <f t="shared" ca="1" si="1"/>
        <v>32.1</v>
      </c>
      <c r="F11" s="12">
        <f t="shared" ca="1" si="0"/>
        <v>2140</v>
      </c>
    </row>
    <row r="12" spans="1:7" x14ac:dyDescent="0.35">
      <c r="A12" s="9" t="s">
        <v>5</v>
      </c>
      <c r="B12" s="9" t="s">
        <v>21</v>
      </c>
      <c r="C12" s="10">
        <v>3</v>
      </c>
      <c r="D12" s="9" t="s">
        <v>6</v>
      </c>
      <c r="E12" s="9">
        <f t="shared" ca="1" si="1"/>
        <v>26.1</v>
      </c>
      <c r="F12" s="12">
        <f t="shared" ca="1" si="0"/>
        <v>8700</v>
      </c>
    </row>
    <row r="13" spans="1:7" x14ac:dyDescent="0.35">
      <c r="A13" s="9" t="s">
        <v>5</v>
      </c>
      <c r="B13" s="9" t="s">
        <v>22</v>
      </c>
      <c r="C13" s="10">
        <v>2</v>
      </c>
      <c r="D13" s="9" t="s">
        <v>6</v>
      </c>
      <c r="E13" s="9">
        <f t="shared" ca="1" si="1"/>
        <v>19.2</v>
      </c>
      <c r="F13" s="12">
        <f t="shared" ca="1" si="0"/>
        <v>9600</v>
      </c>
    </row>
    <row r="14" spans="1:7" x14ac:dyDescent="0.35">
      <c r="A14" s="14" t="s">
        <v>5</v>
      </c>
      <c r="B14" s="14" t="s">
        <v>24</v>
      </c>
      <c r="C14" s="15">
        <v>10</v>
      </c>
      <c r="D14" s="14" t="s">
        <v>6</v>
      </c>
      <c r="E14" s="14">
        <f t="shared" ca="1" si="1"/>
        <v>9.5</v>
      </c>
      <c r="F14" s="16">
        <f t="shared" ca="1" si="0"/>
        <v>950</v>
      </c>
    </row>
    <row r="15" spans="1:7" x14ac:dyDescent="0.35">
      <c r="A15" s="17" t="s">
        <v>7</v>
      </c>
      <c r="B15" s="17" t="s">
        <v>40</v>
      </c>
      <c r="C15" s="18">
        <v>20</v>
      </c>
      <c r="D15" s="17" t="s">
        <v>6</v>
      </c>
      <c r="E15" s="17">
        <f t="shared" ca="1" si="1"/>
        <v>12.7</v>
      </c>
      <c r="F15" s="12">
        <f t="shared" ca="1" si="0"/>
        <v>635</v>
      </c>
    </row>
    <row r="16" spans="1:7" x14ac:dyDescent="0.35">
      <c r="A16" s="9" t="s">
        <v>7</v>
      </c>
      <c r="B16" s="9" t="s">
        <v>19</v>
      </c>
      <c r="C16" s="10">
        <v>20</v>
      </c>
      <c r="D16" s="9" t="s">
        <v>6</v>
      </c>
      <c r="E16" s="9">
        <f t="shared" ca="1" si="1"/>
        <v>32</v>
      </c>
      <c r="F16" s="12">
        <f t="shared" ca="1" si="0"/>
        <v>1600</v>
      </c>
    </row>
    <row r="17" spans="1:6" x14ac:dyDescent="0.35">
      <c r="A17" s="9" t="s">
        <v>7</v>
      </c>
      <c r="B17" s="9" t="s">
        <v>23</v>
      </c>
      <c r="C17" s="10">
        <v>20</v>
      </c>
      <c r="D17" s="9" t="s">
        <v>6</v>
      </c>
      <c r="E17" s="9">
        <f t="shared" ca="1" si="1"/>
        <v>19.5</v>
      </c>
      <c r="F17" s="12">
        <f t="shared" ca="1" si="0"/>
        <v>975</v>
      </c>
    </row>
    <row r="18" spans="1:6" x14ac:dyDescent="0.35">
      <c r="A18" s="9" t="s">
        <v>7</v>
      </c>
      <c r="B18" s="9" t="s">
        <v>20</v>
      </c>
      <c r="C18" s="10">
        <v>10</v>
      </c>
      <c r="D18" s="9" t="s">
        <v>6</v>
      </c>
      <c r="E18" s="9">
        <f t="shared" ca="1" si="1"/>
        <v>46.2</v>
      </c>
      <c r="F18" s="12">
        <f t="shared" ca="1" si="0"/>
        <v>4620</v>
      </c>
    </row>
    <row r="19" spans="1:6" x14ac:dyDescent="0.35">
      <c r="A19" s="9" t="s">
        <v>7</v>
      </c>
      <c r="B19" s="9" t="s">
        <v>21</v>
      </c>
      <c r="C19" s="10">
        <v>1</v>
      </c>
      <c r="D19" s="9" t="s">
        <v>6</v>
      </c>
      <c r="E19" s="9">
        <f t="shared" ca="1" si="1"/>
        <v>37.799999999999997</v>
      </c>
      <c r="F19" s="12">
        <f t="shared" ca="1" si="0"/>
        <v>37800</v>
      </c>
    </row>
    <row r="20" spans="1:6" x14ac:dyDescent="0.35">
      <c r="A20" s="9" t="s">
        <v>7</v>
      </c>
      <c r="B20" s="9" t="s">
        <v>22</v>
      </c>
      <c r="C20" s="10">
        <v>1.6</v>
      </c>
      <c r="D20" s="9" t="s">
        <v>6</v>
      </c>
      <c r="E20" s="9">
        <f t="shared" ca="1" si="1"/>
        <v>37.5</v>
      </c>
      <c r="F20" s="12">
        <f t="shared" ca="1" si="0"/>
        <v>23437.5</v>
      </c>
    </row>
    <row r="21" spans="1:6" x14ac:dyDescent="0.35">
      <c r="A21" s="14" t="s">
        <v>7</v>
      </c>
      <c r="B21" s="14" t="s">
        <v>24</v>
      </c>
      <c r="C21" s="15">
        <v>10</v>
      </c>
      <c r="D21" s="14" t="s">
        <v>6</v>
      </c>
      <c r="E21" s="14">
        <f t="shared" ca="1" si="1"/>
        <v>12.8</v>
      </c>
      <c r="F21" s="16">
        <f t="shared" ca="1" si="0"/>
        <v>1280</v>
      </c>
    </row>
    <row r="22" spans="1:6" x14ac:dyDescent="0.35">
      <c r="A22" s="17" t="s">
        <v>8</v>
      </c>
      <c r="B22" s="17" t="s">
        <v>40</v>
      </c>
      <c r="C22" s="18">
        <v>30</v>
      </c>
      <c r="D22" s="17" t="s">
        <v>6</v>
      </c>
      <c r="E22" s="17">
        <f t="shared" ca="1" si="1"/>
        <v>7.6</v>
      </c>
      <c r="F22" s="12">
        <f t="shared" ca="1" si="0"/>
        <v>253.33333333333334</v>
      </c>
    </row>
    <row r="23" spans="1:6" x14ac:dyDescent="0.35">
      <c r="A23" s="9" t="s">
        <v>8</v>
      </c>
      <c r="B23" s="9" t="s">
        <v>19</v>
      </c>
      <c r="C23" s="10">
        <v>17</v>
      </c>
      <c r="D23" s="9" t="s">
        <v>6</v>
      </c>
      <c r="E23" s="9">
        <f t="shared" ca="1" si="1"/>
        <v>35.799999999999997</v>
      </c>
      <c r="F23" s="12">
        <f t="shared" ca="1" si="0"/>
        <v>2105.8823529411766</v>
      </c>
    </row>
    <row r="24" spans="1:6" x14ac:dyDescent="0.35">
      <c r="A24" s="9" t="s">
        <v>8</v>
      </c>
      <c r="B24" s="9" t="s">
        <v>23</v>
      </c>
      <c r="C24" s="10">
        <v>17</v>
      </c>
      <c r="D24" s="9" t="s">
        <v>6</v>
      </c>
      <c r="E24" s="9">
        <f t="shared" ca="1" si="1"/>
        <v>22.3</v>
      </c>
      <c r="F24" s="12">
        <f t="shared" ca="1" si="0"/>
        <v>1311.7647058823529</v>
      </c>
    </row>
    <row r="25" spans="1:6" x14ac:dyDescent="0.35">
      <c r="A25" s="9" t="s">
        <v>8</v>
      </c>
      <c r="B25" s="9" t="s">
        <v>20</v>
      </c>
      <c r="C25" s="10">
        <v>18</v>
      </c>
      <c r="D25" s="9" t="s">
        <v>6</v>
      </c>
      <c r="E25" s="9">
        <f t="shared" ca="1" si="1"/>
        <v>45</v>
      </c>
      <c r="F25" s="12">
        <f t="shared" ca="1" si="0"/>
        <v>2500</v>
      </c>
    </row>
    <row r="26" spans="1:6" x14ac:dyDescent="0.35">
      <c r="A26" s="9" t="s">
        <v>8</v>
      </c>
      <c r="B26" s="9" t="s">
        <v>21</v>
      </c>
      <c r="C26" s="10">
        <v>1.2</v>
      </c>
      <c r="D26" s="9" t="s">
        <v>6</v>
      </c>
      <c r="E26" s="9">
        <f t="shared" ca="1" si="1"/>
        <v>47.2</v>
      </c>
      <c r="F26" s="12">
        <f t="shared" ca="1" si="0"/>
        <v>39333.333333333336</v>
      </c>
    </row>
    <row r="27" spans="1:6" x14ac:dyDescent="0.35">
      <c r="A27" s="9" t="s">
        <v>8</v>
      </c>
      <c r="B27" s="9" t="s">
        <v>22</v>
      </c>
      <c r="C27" s="10">
        <v>3</v>
      </c>
      <c r="D27" s="9" t="s">
        <v>6</v>
      </c>
      <c r="E27" s="9">
        <f t="shared" ca="1" si="1"/>
        <v>16.8</v>
      </c>
      <c r="F27" s="12">
        <f t="shared" ca="1" si="0"/>
        <v>5600</v>
      </c>
    </row>
    <row r="28" spans="1:6" x14ac:dyDescent="0.35">
      <c r="A28" s="14" t="s">
        <v>8</v>
      </c>
      <c r="B28" s="14" t="s">
        <v>24</v>
      </c>
      <c r="C28" s="15">
        <v>10</v>
      </c>
      <c r="D28" s="14" t="s">
        <v>6</v>
      </c>
      <c r="E28" s="14">
        <f t="shared" ca="1" si="1"/>
        <v>6.3</v>
      </c>
      <c r="F28" s="16">
        <f t="shared" ca="1" si="0"/>
        <v>630</v>
      </c>
    </row>
    <row r="29" spans="1:6" x14ac:dyDescent="0.35">
      <c r="A29" s="14" t="s">
        <v>8</v>
      </c>
      <c r="B29" s="14" t="s">
        <v>40</v>
      </c>
      <c r="C29" s="15">
        <v>50</v>
      </c>
      <c r="D29" s="14" t="s">
        <v>9</v>
      </c>
      <c r="E29" s="14">
        <f t="shared" ca="1" si="1"/>
        <v>6.2</v>
      </c>
      <c r="F29" s="16">
        <f ca="1">IF(OR(ISBLANK(E29),ISBLANK(C29)),"",(E29*1000)/C29)</f>
        <v>124</v>
      </c>
    </row>
    <row r="30" spans="1:6" x14ac:dyDescent="0.35">
      <c r="A30" s="17" t="s">
        <v>5</v>
      </c>
      <c r="B30" s="17" t="s">
        <v>40</v>
      </c>
      <c r="C30" s="18"/>
      <c r="D30" s="17" t="s">
        <v>10</v>
      </c>
      <c r="E30" s="17">
        <f t="shared" ca="1" si="1"/>
        <v>19.899999999999999</v>
      </c>
      <c r="F30" s="12" t="str">
        <f ca="1">IF(OR(ISBLANK(E30),ISBLANK(C30)),"",(E30*1000)/C30)</f>
        <v/>
      </c>
    </row>
    <row r="31" spans="1:6" x14ac:dyDescent="0.35">
      <c r="A31" s="9" t="s">
        <v>7</v>
      </c>
      <c r="B31" s="11" t="s">
        <v>40</v>
      </c>
      <c r="C31" s="10"/>
      <c r="D31" s="9" t="s">
        <v>10</v>
      </c>
      <c r="E31" s="9">
        <f t="shared" ca="1" si="1"/>
        <v>13.1</v>
      </c>
      <c r="F31" s="12" t="str">
        <f t="shared" ref="F31:F53" ca="1" si="2">IF(OR(ISBLANK(E31),ISBLANK(C31)),"",(E31*1000)/C31)</f>
        <v/>
      </c>
    </row>
    <row r="32" spans="1:6" x14ac:dyDescent="0.35">
      <c r="A32" s="9" t="s">
        <v>8</v>
      </c>
      <c r="B32" s="9" t="s">
        <v>40</v>
      </c>
      <c r="C32" s="10"/>
      <c r="D32" s="9" t="s">
        <v>10</v>
      </c>
      <c r="E32" s="9">
        <f t="shared" ca="1" si="1"/>
        <v>33.9</v>
      </c>
      <c r="F32" s="12" t="str">
        <f t="shared" ca="1" si="2"/>
        <v/>
      </c>
    </row>
    <row r="33" spans="1:6" x14ac:dyDescent="0.35">
      <c r="A33" s="9" t="s">
        <v>5</v>
      </c>
      <c r="B33" s="9" t="s">
        <v>25</v>
      </c>
      <c r="C33" s="10">
        <v>90</v>
      </c>
      <c r="D33" s="9" t="s">
        <v>10</v>
      </c>
      <c r="E33" s="9">
        <f t="shared" ca="1" si="1"/>
        <v>27.2</v>
      </c>
      <c r="F33" s="12">
        <f t="shared" ca="1" si="2"/>
        <v>302.22222222222223</v>
      </c>
    </row>
    <row r="34" spans="1:6" x14ac:dyDescent="0.35">
      <c r="A34" s="9" t="s">
        <v>7</v>
      </c>
      <c r="B34" s="9" t="s">
        <v>25</v>
      </c>
      <c r="C34" s="10">
        <v>70</v>
      </c>
      <c r="D34" s="9" t="s">
        <v>10</v>
      </c>
      <c r="E34" s="9">
        <f t="shared" ca="1" si="1"/>
        <v>34.700000000000003</v>
      </c>
      <c r="F34" s="12">
        <f t="shared" ca="1" si="2"/>
        <v>495.71428571428572</v>
      </c>
    </row>
    <row r="35" spans="1:6" x14ac:dyDescent="0.35">
      <c r="A35" s="14" t="s">
        <v>8</v>
      </c>
      <c r="B35" s="14" t="s">
        <v>25</v>
      </c>
      <c r="C35" s="15">
        <v>92</v>
      </c>
      <c r="D35" s="14" t="s">
        <v>10</v>
      </c>
      <c r="E35" s="14">
        <f t="shared" ca="1" si="1"/>
        <v>37.799999999999997</v>
      </c>
      <c r="F35" s="16">
        <f t="shared" ca="1" si="2"/>
        <v>410.86956521739131</v>
      </c>
    </row>
    <row r="36" spans="1:6" x14ac:dyDescent="0.35">
      <c r="A36" s="17" t="s">
        <v>5</v>
      </c>
      <c r="B36" s="17" t="s">
        <v>40</v>
      </c>
      <c r="C36" s="18">
        <v>100</v>
      </c>
      <c r="D36" s="9" t="s">
        <v>59</v>
      </c>
      <c r="E36" s="17">
        <f t="shared" ca="1" si="1"/>
        <v>12.2</v>
      </c>
      <c r="F36" s="12">
        <f t="shared" ca="1" si="2"/>
        <v>122</v>
      </c>
    </row>
    <row r="37" spans="1:6" x14ac:dyDescent="0.35">
      <c r="A37" s="9" t="s">
        <v>7</v>
      </c>
      <c r="B37" s="9" t="s">
        <v>40</v>
      </c>
      <c r="C37" s="10">
        <v>175</v>
      </c>
      <c r="D37" s="9" t="s">
        <v>59</v>
      </c>
      <c r="E37" s="9">
        <f t="shared" ca="1" si="1"/>
        <v>35.1</v>
      </c>
      <c r="F37" s="12">
        <f t="shared" ca="1" si="2"/>
        <v>200.57142857142858</v>
      </c>
    </row>
    <row r="38" spans="1:6" x14ac:dyDescent="0.35">
      <c r="A38" s="9" t="s">
        <v>8</v>
      </c>
      <c r="B38" s="9" t="s">
        <v>40</v>
      </c>
      <c r="C38" s="10">
        <v>100</v>
      </c>
      <c r="D38" s="9" t="s">
        <v>59</v>
      </c>
      <c r="E38" s="9">
        <f t="shared" ca="1" si="1"/>
        <v>10.6</v>
      </c>
      <c r="F38" s="12"/>
    </row>
    <row r="39" spans="1:6" x14ac:dyDescent="0.35">
      <c r="A39" s="14" t="s">
        <v>12</v>
      </c>
      <c r="B39" s="14" t="s">
        <v>40</v>
      </c>
      <c r="C39" s="15">
        <v>100</v>
      </c>
      <c r="D39" s="9" t="s">
        <v>59</v>
      </c>
      <c r="E39" s="14">
        <f t="shared" ca="1" si="1"/>
        <v>17</v>
      </c>
      <c r="F39" s="16">
        <f t="shared" ca="1" si="2"/>
        <v>170</v>
      </c>
    </row>
    <row r="40" spans="1:6" x14ac:dyDescent="0.35">
      <c r="A40" s="17" t="s">
        <v>11</v>
      </c>
      <c r="B40" s="17" t="s">
        <v>40</v>
      </c>
      <c r="C40" s="18">
        <v>20</v>
      </c>
      <c r="D40" s="17" t="s">
        <v>6</v>
      </c>
      <c r="E40" s="17">
        <f t="shared" ca="1" si="1"/>
        <v>48.3</v>
      </c>
      <c r="F40" s="12">
        <f t="shared" ca="1" si="2"/>
        <v>2415</v>
      </c>
    </row>
    <row r="41" spans="1:6" x14ac:dyDescent="0.35">
      <c r="A41" s="9" t="s">
        <v>11</v>
      </c>
      <c r="B41" s="9" t="s">
        <v>19</v>
      </c>
      <c r="C41" s="10">
        <v>17</v>
      </c>
      <c r="D41" s="9" t="s">
        <v>6</v>
      </c>
      <c r="E41" s="9">
        <f t="shared" ca="1" si="1"/>
        <v>37.9</v>
      </c>
      <c r="F41" s="12">
        <f t="shared" ca="1" si="2"/>
        <v>2229.4117647058824</v>
      </c>
    </row>
    <row r="42" spans="1:6" x14ac:dyDescent="0.35">
      <c r="A42" s="14" t="s">
        <v>11</v>
      </c>
      <c r="B42" s="14" t="s">
        <v>23</v>
      </c>
      <c r="C42" s="15">
        <v>17</v>
      </c>
      <c r="D42" s="14" t="s">
        <v>6</v>
      </c>
      <c r="E42" s="14">
        <f t="shared" ca="1" si="1"/>
        <v>49.1</v>
      </c>
      <c r="F42" s="16">
        <f t="shared" ca="1" si="2"/>
        <v>2888.2352941176468</v>
      </c>
    </row>
    <row r="43" spans="1:6" x14ac:dyDescent="0.35">
      <c r="A43" s="17" t="s">
        <v>12</v>
      </c>
      <c r="B43" s="17" t="s">
        <v>40</v>
      </c>
      <c r="C43" s="18">
        <v>20</v>
      </c>
      <c r="D43" s="17" t="s">
        <v>6</v>
      </c>
      <c r="E43" s="17">
        <f t="shared" ca="1" si="1"/>
        <v>33.6</v>
      </c>
      <c r="F43" s="12">
        <f t="shared" ca="1" si="2"/>
        <v>1680</v>
      </c>
    </row>
    <row r="44" spans="1:6" x14ac:dyDescent="0.35">
      <c r="A44" s="9" t="s">
        <v>12</v>
      </c>
      <c r="B44" s="9" t="s">
        <v>19</v>
      </c>
      <c r="C44" s="10">
        <v>17</v>
      </c>
      <c r="D44" s="9" t="s">
        <v>6</v>
      </c>
      <c r="E44" s="9">
        <f t="shared" ca="1" si="1"/>
        <v>31.7</v>
      </c>
      <c r="F44" s="12">
        <f t="shared" ca="1" si="2"/>
        <v>1864.7058823529412</v>
      </c>
    </row>
    <row r="45" spans="1:6" x14ac:dyDescent="0.35">
      <c r="A45" s="14" t="s">
        <v>12</v>
      </c>
      <c r="B45" s="14" t="s">
        <v>23</v>
      </c>
      <c r="C45" s="15">
        <v>17</v>
      </c>
      <c r="D45" s="14" t="s">
        <v>6</v>
      </c>
      <c r="E45" s="14">
        <f t="shared" ca="1" si="1"/>
        <v>17</v>
      </c>
      <c r="F45" s="16">
        <f t="shared" ca="1" si="2"/>
        <v>1000</v>
      </c>
    </row>
    <row r="46" spans="1:6" x14ac:dyDescent="0.35">
      <c r="A46" s="17" t="s">
        <v>13</v>
      </c>
      <c r="B46" s="17" t="s">
        <v>40</v>
      </c>
      <c r="C46" s="18">
        <v>20</v>
      </c>
      <c r="D46" s="17" t="s">
        <v>6</v>
      </c>
      <c r="E46" s="17">
        <f t="shared" ca="1" si="1"/>
        <v>49.4</v>
      </c>
      <c r="F46" s="12">
        <f t="shared" ca="1" si="2"/>
        <v>2470</v>
      </c>
    </row>
    <row r="47" spans="1:6" x14ac:dyDescent="0.35">
      <c r="A47" s="14" t="s">
        <v>13</v>
      </c>
      <c r="B47" s="14" t="s">
        <v>19</v>
      </c>
      <c r="C47" s="15">
        <v>20</v>
      </c>
      <c r="D47" s="14" t="s">
        <v>6</v>
      </c>
      <c r="E47" s="14">
        <f t="shared" ca="1" si="1"/>
        <v>18.600000000000001</v>
      </c>
      <c r="F47" s="16">
        <f t="shared" ca="1" si="2"/>
        <v>930</v>
      </c>
    </row>
    <row r="48" spans="1:6" x14ac:dyDescent="0.35">
      <c r="A48" s="19" t="s">
        <v>14</v>
      </c>
      <c r="B48" s="19" t="s">
        <v>40</v>
      </c>
      <c r="C48" s="20">
        <v>20</v>
      </c>
      <c r="D48" s="19" t="s">
        <v>6</v>
      </c>
      <c r="E48" s="19">
        <f t="shared" ca="1" si="1"/>
        <v>18.399999999999999</v>
      </c>
      <c r="F48" s="16">
        <f t="shared" ca="1" si="2"/>
        <v>920</v>
      </c>
    </row>
    <row r="49" spans="1:6" x14ac:dyDescent="0.35">
      <c r="A49" s="7" t="s">
        <v>5</v>
      </c>
      <c r="B49" s="7" t="s">
        <v>26</v>
      </c>
      <c r="C49" s="8">
        <v>185</v>
      </c>
      <c r="D49" s="7" t="s">
        <v>44</v>
      </c>
      <c r="E49" s="7">
        <f t="shared" ca="1" si="1"/>
        <v>16.899999999999999</v>
      </c>
      <c r="F49" s="12">
        <f t="shared" ca="1" si="2"/>
        <v>91.351351351351354</v>
      </c>
    </row>
    <row r="50" spans="1:6" x14ac:dyDescent="0.35">
      <c r="A50" s="7" t="s">
        <v>15</v>
      </c>
      <c r="B50" s="7" t="s">
        <v>26</v>
      </c>
      <c r="C50" s="8">
        <v>270</v>
      </c>
      <c r="D50" s="7" t="s">
        <v>44</v>
      </c>
      <c r="E50" s="7">
        <f t="shared" ca="1" si="1"/>
        <v>48</v>
      </c>
      <c r="F50" s="12">
        <f t="shared" ca="1" si="2"/>
        <v>177.77777777777777</v>
      </c>
    </row>
    <row r="51" spans="1:6" x14ac:dyDescent="0.35">
      <c r="A51" s="7" t="s">
        <v>16</v>
      </c>
      <c r="B51" s="7" t="s">
        <v>26</v>
      </c>
      <c r="C51" s="8">
        <v>270</v>
      </c>
      <c r="D51" s="7" t="s">
        <v>44</v>
      </c>
      <c r="E51" s="7">
        <f t="shared" ca="1" si="1"/>
        <v>44.6</v>
      </c>
      <c r="F51" s="12">
        <f t="shared" ca="1" si="2"/>
        <v>165.18518518518519</v>
      </c>
    </row>
    <row r="52" spans="1:6" x14ac:dyDescent="0.35">
      <c r="A52" s="7" t="s">
        <v>17</v>
      </c>
      <c r="B52" s="7" t="s">
        <v>26</v>
      </c>
      <c r="C52" s="8">
        <v>210</v>
      </c>
      <c r="D52" s="7" t="s">
        <v>44</v>
      </c>
      <c r="E52" s="7">
        <f t="shared" ca="1" si="1"/>
        <v>7.6</v>
      </c>
      <c r="F52" s="12">
        <f t="shared" ca="1" si="2"/>
        <v>36.19047619047619</v>
      </c>
    </row>
    <row r="53" spans="1:6" x14ac:dyDescent="0.35">
      <c r="A53" s="7" t="s">
        <v>18</v>
      </c>
      <c r="B53" s="7" t="s">
        <v>26</v>
      </c>
      <c r="C53" s="8">
        <v>210</v>
      </c>
      <c r="D53" s="7" t="s">
        <v>44</v>
      </c>
      <c r="E53" s="7">
        <f t="shared" ca="1" si="1"/>
        <v>45.4</v>
      </c>
      <c r="F53" s="12">
        <f t="shared" ca="1" si="2"/>
        <v>216.1904761904762</v>
      </c>
    </row>
  </sheetData>
  <sheetProtection insertRows="0" deleteRows="0"/>
  <autoFilter ref="A7:F7"/>
  <dataValidations count="4">
    <dataValidation type="decimal" operator="greaterThan" showInputMessage="1" showErrorMessage="1" errorTitle="Error" error="The Shelf Price must be a number greater than 0" sqref="E8:E1048576">
      <formula1>0</formula1>
    </dataValidation>
    <dataValidation type="decimal" operator="greaterThan" allowBlank="1" showInputMessage="1" showErrorMessage="1" errorTitle="Error" error="The Weight must be a number greater than 0" sqref="C8:C1048576">
      <formula1>0</formula1>
    </dataValidation>
    <dataValidation operator="greaterThan" allowBlank="1" showInputMessage="1" showErrorMessage="1" sqref="B7"/>
    <dataValidation type="date" operator="greaterThan" allowBlank="1" showInputMessage="1" showErrorMessage="1" errorTitle="Not a date format" error="You have not entered a date in the correct format" promptTitle="Date" prompt="Date format: dd/mm/yyyy" sqref="B2">
      <formula1>36526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errorTitle="Error" error="The Package Type is not on the pre-defined list">
          <x14:formula1>
            <xm:f>OFFSET(Variables!$D$2,0,0,COUNTIF(Variables!$D:$D,"&lt;&gt;"&amp;"")-1,1)</xm:f>
          </x14:formula1>
          <xm:sqref>D8:D1048576</xm:sqref>
        </x14:dataValidation>
        <x14:dataValidation type="list" allowBlank="1" showInputMessage="1" showErrorMessage="1" errorTitle="Error" error="The Brand name is not on the pre-defined list">
          <x14:formula1>
            <xm:f>OFFSET(Variables!$B$2,0,0,COUNTIF(Variables!$B:$B,"&lt;&gt;"&amp;"")-1,1)</xm:f>
          </x14:formula1>
          <xm:sqref>A8:A1048576</xm:sqref>
        </x14:dataValidation>
        <x14:dataValidation type="list" allowBlank="1" showInputMessage="1" showErrorMessage="1" errorTitle="Error" error="The Product name is not on the pre-defined list">
          <x14:formula1>
            <xm:f>OFFSET(Variables!$C$2,0,0,COUNTIF(Variables!$C:$C,"&lt;&gt;"&amp;"")-1,1)</xm:f>
          </x14:formula1>
          <xm:sqref>B8:B1048576</xm:sqref>
        </x14:dataValidation>
        <x14:dataValidation type="list" allowBlank="1" showInputMessage="1" showErrorMessage="1">
          <x14:formula1>
            <xm:f>OFFSET(Variables!$E$2,0,0,COUNTIF(Variables!$E:$E,"&lt;&gt;"&amp;"")-1,1)</xm:f>
          </x14:formula1>
          <xm:sqref>B4:B5</xm:sqref>
        </x14:dataValidation>
        <x14:dataValidation type="list" allowBlank="1" showInputMessage="1" showErrorMessage="1">
          <x14:formula1>
            <xm:f>OFFSET(Variables!$A$2,0,0,COUNTIF(Variables!$A:$A,"&lt;&gt;"&amp;"")-1,1)</xm:f>
          </x14:formula1>
          <xm:sqref>B3</xm:sqref>
        </x14:dataValidation>
        <x14:dataValidation type="list" allowBlank="1" showInputMessage="1" showErrorMessage="1">
          <x14:formula1>
            <xm:f>Variables!$B$2:$B$100</xm:f>
          </x14:formula1>
          <xm:sqref>A7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Price comparison Auchan</vt:lpstr>
      <vt:lpstr>Price comparison Carrefour</vt:lpstr>
      <vt:lpstr>Price comparison Cora</vt:lpstr>
      <vt:lpstr>Price Comparison Kaufland</vt:lpstr>
      <vt:lpstr>Price comparison Mega Image</vt:lpstr>
      <vt:lpstr>Price comparison Profi</vt:lpstr>
      <vt:lpstr>Price comparison Penny</vt:lpstr>
      <vt:lpstr>Price comparison Billa</vt:lpstr>
      <vt:lpstr>Price comparison Selgros</vt:lpstr>
      <vt:lpstr>Price comparison Real</vt:lpstr>
      <vt:lpstr>Price comparison Artima</vt:lpstr>
      <vt:lpstr>Variables</vt:lpstr>
    </vt:vector>
  </TitlesOfParts>
  <Company>Mercedes-Benz Grand Prix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2017-12-17T18:33:22Z</dcterms:created>
  <dcterms:modified xsi:type="dcterms:W3CDTF">2018-03-21T23:47:26Z</dcterms:modified>
</cp:coreProperties>
</file>