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ProjectX\imports\Reports\"/>
    </mc:Choice>
  </mc:AlternateContent>
  <xr:revisionPtr revIDLastSave="0" documentId="13_ncr:1_{A0B8E8CC-BBC2-464F-8D49-19B91FB5F1F4}" xr6:coauthVersionLast="28" xr6:coauthVersionMax="28" xr10:uidLastSave="{00000000-0000-0000-0000-000000000000}"/>
  <bookViews>
    <workbookView xWindow="2777" yWindow="0" windowWidth="21600" windowHeight="10071" xr2:uid="{00000000-000D-0000-FFFF-FFFF00000000}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<sst xmlns="http://schemas.openxmlformats.org/spreadsheetml/2006/main" count="5238" uniqueCount="1289">
  <si>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</si>
  <si>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</si>
  <si>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</si>
  <si>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</si>
  <si>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</si>
  <si>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</si>
  <si>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</si>
  <si>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</si>
  <si>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</si>
  <si>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</si>
  <si>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</si>
  <si>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</si>
  <si>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</si>
  <si>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</si>
  <si>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</si>
  <si>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</si>
  <si>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</si>
  <si>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</si>
  <si>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</si>
  <si>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</si>
  <si>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</si>
  <si>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</si>
  <si>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</si>
  <si>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</si>
  <si>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</si>
  <si>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</si>
  <si>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</si>
  <si>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</si>
  <si>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</si>
  <si>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</si>
  <si>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</si>
  <si>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</si>
  <si>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</si>
  <si>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</si>
  <si>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</si>
  <si>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</si>
  <si>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</si>
  <si>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</si>
  <si>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</si>
  <si>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</si>
  <si>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</si>
  <si>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</si>
  <si>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</si>
  <si>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</si>
  <si>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</si>
  <si>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</si>
  <si>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</si>
  <si>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</si>
  <si>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</si>
  <si>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</si>
  <si>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</si>
  <si>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</si>
  <si>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</si>
  <si>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</si>
  <si>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</si>
  <si>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</si>
  <si>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</si>
  <si>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</si>
  <si>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</si>
  <si>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</si>
  <si>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</si>
  <si>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</si>
  <si>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</si>
  <si>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</si>
  <si>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</si>
  <si>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</si>
  <si>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</si>
  <si>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</si>
  <si>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</si>
  <si>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</si>
  <si>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</si>
  <si>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</si>
  <si>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</si>
  <si>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</si>
  <si>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</si>
  <si>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</si>
  <si>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</si>
  <si>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</si>
  <si>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</si>
  <si>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</si>
  <si>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</si>
  <si>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</si>
  <si>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</si>
  <si>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</si>
  <si>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</si>
  <si>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</si>
  <si>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</si>
  <si>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</si>
  <si>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</si>
  <si>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</si>
  <si>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</si>
  <si>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</si>
  <si>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</si>
  <si>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</si>
  <si>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</si>
  <si>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</si>
  <si>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</si>
  <si>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</si>
  <si>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</si>
  <si>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</si>
  <si>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</si>
  <si>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</si>
  <si>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</si>
  <si>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</si>
  <si>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</si>
  <si>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</si>
  <si>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</si>
  <si>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</si>
  <si>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</si>
  <si>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</si>
  <si>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</si>
  <si>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</si>
  <si>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</si>
  <si>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</si>
  <si>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</si>
  <si>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</si>
  <si>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</si>
  <si>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</si>
  <si>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</si>
  <si>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</si>
  <si>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</si>
  <si>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</si>
  <si>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</si>
  <si>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</si>
  <si>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</si>
  <si>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</si>
  <si>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</si>
  <si>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</si>
  <si>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</si>
  <si>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</si>
  <si>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</si>
  <si>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</si>
  <si>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</si>
  <si>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</si>
  <si>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</si>
  <si>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</si>
  <si>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</si>
  <si>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</si>
  <si>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</si>
  <si>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</si>
  <si>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</si>
  <si>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</si>
  <si>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</si>
  <si>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</si>
  <si>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</si>
  <si>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</si>
  <si>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</si>
  <si>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</si>
  <si>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</si>
  <si>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</si>
  <si>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</si>
  <si>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</si>
  <si>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</si>
  <si>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</si>
  <si>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</si>
  <si>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</si>
  <si>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</si>
  <si>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</si>
  <si>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</si>
  <si>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</si>
  <si>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</si>
  <si>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</si>
  <si>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</si>
  <si>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</si>
  <si>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</si>
  <si>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</si>
  <si>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</si>
  <si>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</si>
  <si>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</si>
  <si>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</si>
  <si>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</si>
  <si>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</si>
  <si>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</si>
  <si>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</si>
  <si>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</si>
  <si>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</si>
  <si>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</si>
  <si>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</si>
  <si>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</si>
  <si>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</si>
  <si>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</si>
  <si>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</si>
  <si>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</si>
  <si>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</si>
  <si>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</si>
  <si>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</si>
  <si>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</si>
  <si>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</si>
  <si>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</si>
  <si>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</si>
  <si>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</si>
  <si>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</si>
  <si>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</si>
  <si>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</si>
  <si>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</si>
  <si>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</si>
  <si>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</si>
  <si>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</si>
  <si>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</si>
  <si>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</si>
  <si>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</si>
  <si>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</si>
  <si>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</si>
  <si>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</si>
  <si>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</si>
  <si>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</si>
  <si>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</si>
  <si>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</si>
  <si>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</si>
  <si>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</si>
  <si>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</si>
  <si>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</si>
  <si>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</si>
  <si>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</si>
  <si>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</si>
  <si>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</si>
  <si>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</si>
  <si>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</si>
  <si>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</si>
  <si>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</si>
  <si>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</si>
  <si>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</si>
  <si>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</si>
  <si>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</si>
  <si>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</si>
  <si>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</si>
  <si>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</si>
  <si>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</si>
  <si>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</si>
  <si>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</si>
  <si>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</si>
  <si>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</si>
  <si>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</si>
  <si>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</si>
  <si>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</si>
  <si>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</si>
  <si>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</si>
  <si>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</si>
  <si>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</si>
  <si>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</si>
  <si>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</si>
  <si>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</si>
  <si>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</si>
  <si>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</si>
  <si>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</si>
  <si>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</si>
  <si>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</si>
  <si>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</si>
  <si>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</si>
  <si>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</si>
  <si>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</si>
  <si>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</si>
  <si>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</si>
  <si>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</si>
  <si>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</si>
  <si>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</si>
  <si>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</si>
  <si>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</si>
  <si>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</si>
  <si>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</si>
  <si>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</si>
  <si>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</si>
  <si>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</si>
  <si>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</si>
  <si>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</si>
  <si>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</si>
  <si>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</si>
  <si>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</si>
  <si>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</si>
  <si>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</si>
  <si>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</si>
  <si>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</si>
  <si>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</si>
  <si>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</si>
  <si>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</si>
  <si>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</si>
  <si>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</si>
  <si>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</si>
  <si>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</si>
  <si>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</si>
  <si>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</si>
  <si>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</si>
  <si>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</si>
  <si>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</si>
  <si>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</si>
  <si>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</si>
  <si>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</si>
  <si>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</si>
  <si>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</si>
  <si>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</si>
  <si>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</si>
  <si>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</si>
  <si>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</si>
  <si>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</si>
  <si>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</si>
  <si>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</si>
  <si>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</si>
  <si>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</si>
  <si>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</si>
  <si>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</si>
  <si>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</si>
  <si>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</si>
  <si>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</si>
  <si>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</si>
  <si>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</si>
  <si>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</si>
  <si>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</si>
  <si>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</si>
  <si>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</si>
  <si>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</si>
  <si>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</si>
  <si>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</si>
  <si>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</si>
  <si>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</si>
  <si>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</si>
  <si>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</si>
  <si>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</si>
  <si>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</si>
  <si>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</si>
  <si>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</si>
  <si>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</si>
  <si>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</si>
  <si>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</si>
  <si>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</si>
  <si>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</si>
  <si>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</si>
  <si>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</si>
  <si>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</si>
  <si>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</si>
  <si>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</si>
  <si>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</si>
  <si>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</si>
  <si>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</si>
  <si>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</si>
  <si>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</si>
  <si>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</si>
  <si>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</si>
  <si>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</si>
  <si>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</si>
  <si>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</si>
  <si>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</si>
  <si>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</si>
  <si>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</si>
  <si>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</si>
  <si>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</si>
  <si>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</si>
  <si>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</si>
  <si>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</si>
  <si>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</si>
  <si>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</si>
  <si>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</si>
  <si>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</si>
  <si>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</si>
  <si>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</si>
  <si>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</si>
  <si>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</si>
  <si>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</si>
  <si>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</si>
  <si>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</si>
  <si>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</si>
  <si>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</si>
  <si>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</si>
  <si>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</si>
  <si>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</si>
  <si>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</si>
  <si>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</si>
  <si>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</si>
  <si>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</si>
  <si>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</si>
  <si>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</si>
  <si>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</si>
  <si>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</si>
  <si>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</si>
  <si>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</si>
  <si>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</si>
  <si>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</si>
  <si>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</si>
  <si>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</si>
  <si>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</si>
  <si>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</si>
  <si>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</si>
  <si>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</si>
  <si>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</si>
  <si>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</si>
  <si>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</si>
  <si>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</si>
  <si>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</si>
  <si>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</si>
  <si>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</si>
  <si>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</si>
  <si>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</si>
  <si>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</si>
  <si>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</si>
  <si>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</si>
  <si>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</si>
  <si>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</si>
  <si>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</si>
  <si>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</si>
  <si>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</si>
  <si>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</si>
  <si>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</si>
  <si>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</si>
  <si>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</si>
  <si>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</si>
  <si>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</si>
  <si>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</si>
  <si>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</si>
  <si>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</si>
  <si>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</si>
  <si>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</si>
  <si>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</si>
  <si>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</si>
  <si>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</si>
  <si>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</si>
  <si>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</si>
  <si>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</si>
  <si>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</si>
  <si>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</si>
  <si>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</si>
  <si>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</si>
  <si>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</si>
  <si>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</si>
  <si>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</si>
  <si>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</si>
  <si>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</si>
  <si>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</si>
  <si>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</si>
  <si>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</si>
  <si>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</si>
  <si>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</si>
  <si>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</si>
  <si>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</si>
  <si>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</si>
  <si>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</si>
  <si>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</si>
  <si>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</si>
  <si>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</si>
  <si>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</si>
  <si>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</si>
  <si>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</si>
  <si>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</si>
  <si>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</si>
  <si>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</si>
  <si>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</si>
  <si>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</si>
  <si>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</si>
  <si>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</si>
  <si>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</si>
  <si>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</si>
  <si>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</si>
  <si>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</si>
  <si>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</si>
  <si>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</si>
  <si>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</si>
  <si>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</si>
  <si>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</si>
  <si>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</si>
  <si>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</si>
  <si>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</si>
  <si>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</si>
  <si>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</si>
  <si>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</si>
  <si>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</si>
  <si>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</si>
  <si>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</si>
  <si>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</si>
  <si>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</si>
  <si>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</si>
  <si>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</si>
  <si>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</si>
  <si>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</si>
  <si>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</si>
  <si>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</si>
  <si>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</si>
  <si>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</si>
  <si>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</si>
  <si>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</si>
  <si>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</si>
  <si>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</si>
  <si>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</si>
  <si>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</si>
  <si>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</si>
  <si>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</si>
  <si>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</si>
  <si>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</si>
  <si>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</si>
  <si>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</si>
  <si>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</si>
  <si>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</si>
  <si>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</si>
  <si>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</si>
  <si>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</si>
  <si>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</si>
  <si>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</si>
  <si>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</si>
  <si>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</si>
  <si>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</si>
  <si>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</si>
  <si>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</si>
  <si>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</si>
  <si>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</si>
  <si>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</si>
  <si>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</si>
  <si>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</si>
  <si>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</si>
  <si>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</si>
  <si>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</si>
  <si>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</si>
  <si>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</si>
  <si>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</si>
  <si>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</si>
  <si>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</si>
  <si>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</si>
  <si>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</si>
  <si>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</si>
  <si>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</si>
  <si>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</si>
  <si>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</si>
  <si>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</si>
  <si>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</si>
  <si>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</si>
  <si>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</si>
  <si>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</si>
  <si>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</si>
  <si>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</si>
  <si>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</si>
  <si>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</si>
  <si>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</si>
  <si>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</si>
  <si>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</si>
  <si>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</si>
  <si>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</si>
  <si>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</si>
  <si>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</si>
  <si>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</si>
  <si>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</si>
  <si>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</si>
  <si>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</si>
  <si>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</si>
  <si>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</si>
  <si>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</si>
  <si>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</si>
  <si>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</si>
  <si>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</si>
  <si>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</si>
  <si>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</si>
  <si>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</si>
  <si>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</si>
  <si>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</si>
  <si>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</si>
  <si>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</si>
  <si>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</si>
  <si>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</si>
  <si>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</si>
  <si>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</si>
  <si>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</si>
  <si>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</si>
  <si>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</si>
  <si>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</si>
  <si>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</si>
  <si>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</si>
  <si>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</si>
  <si>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</si>
  <si>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</si>
  <si>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</si>
  <si>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</si>
  <si>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</si>
  <si>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</si>
  <si>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</si>
  <si>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</si>
  <si>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</si>
  <si>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</si>
  <si>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</si>
  <si>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</si>
  <si>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</si>
  <si>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</si>
  <si>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</si>
  <si>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</si>
  <si>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</si>
  <si>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</si>
  <si>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</si>
  <si>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</si>
  <si>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</si>
  <si>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</si>
  <si>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</si>
  <si>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</si>
  <si>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</si>
  <si>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</si>
  <si>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</si>
  <si>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</si>
  <si>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</si>
  <si>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</si>
  <si>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</si>
  <si>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</si>
  <si>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</si>
  <si>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</si>
  <si>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</si>
  <si>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</si>
  <si>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</si>
  <si>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</si>
  <si>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</si>
  <si>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</si>
  <si>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</si>
  <si>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</si>
  <si>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</si>
  <si>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</si>
  <si>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</si>
  <si>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</si>
  <si>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</si>
  <si>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</si>
  <si>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</si>
  <si>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</si>
  <si>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</si>
  <si>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</si>
  <si>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</si>
  <si>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</si>
  <si>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</si>
  <si>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</si>
  <si>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</si>
  <si>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</si>
  <si>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</si>
  <si>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</si>
  <si>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</si>
  <si>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</si>
  <si>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</si>
  <si>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</si>
  <si>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</si>
  <si>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</si>
  <si>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</si>
  <si>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</si>
  <si>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</si>
  <si>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</si>
  <si>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</si>
  <si>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</si>
  <si>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</si>
  <si>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</si>
  <si>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</si>
  <si>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</si>
  <si>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</si>
  <si>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</si>
  <si>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</si>
  <si>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</si>
  <si>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</si>
  <si>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</si>
  <si>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</si>
  <si>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</si>
  <si>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</si>
  <si>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</si>
  <si>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</si>
  <si>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</si>
  <si>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</si>
  <si>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</si>
  <si>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</si>
  <si>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</si>
  <si>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</si>
  <si>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</si>
  <si>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</si>
  <si>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</si>
  <si>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</si>
  <si>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</si>
  <si>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</si>
  <si>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</si>
  <si>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</si>
  <si>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</si>
  <si>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</si>
  <si>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</si>
  <si>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</si>
  <si>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</si>
  <si>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</si>
  <si>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</si>
  <si>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</si>
  <si>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</si>
  <si>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</si>
  <si>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</si>
  <si>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</si>
  <si>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</si>
  <si>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</si>
  <si>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</si>
  <si>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</si>
  <si>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</si>
  <si>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</si>
  <si>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</si>
  <si>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</si>
  <si>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</si>
  <si>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</si>
  <si>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</si>
  <si>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</si>
  <si>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</si>
  <si>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</si>
  <si>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</si>
  <si>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</si>
  <si>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</si>
  <si>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</si>
  <si>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</si>
  <si>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</si>
  <si>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</si>
  <si>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</si>
  <si>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</si>
  <si>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</si>
  <si>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</si>
  <si>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</si>
  <si>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</si>
  <si>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</si>
  <si>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</si>
  <si>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</si>
  <si>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</si>
  <si>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</si>
  <si>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</si>
  <si>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</si>
  <si>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</si>
  <si>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</si>
  <si>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</si>
  <si>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</si>
  <si>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</si>
  <si>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</si>
  <si>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</si>
  <si>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</si>
  <si>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</si>
  <si>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</si>
  <si>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</si>
  <si>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</si>
  <si>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</si>
  <si>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</si>
  <si>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</si>
  <si>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</si>
  <si>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</si>
  <si>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</si>
  <si>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</si>
  <si>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</si>
  <si>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</si>
  <si>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</si>
  <si>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</si>
  <si>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</si>
  <si>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</si>
  <si>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</si>
  <si>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</si>
  <si>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</si>
  <si>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</si>
  <si>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</si>
  <si>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</si>
  <si>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</si>
  <si>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</si>
  <si>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</si>
  <si>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</si>
  <si>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</si>
  <si>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</si>
  <si>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</si>
  <si>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</si>
  <si>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</si>
  <si>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</si>
  <si>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</si>
  <si>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</si>
  <si>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</si>
  <si>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</si>
  <si>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</si>
  <si>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</si>
  <si>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</si>
  <si>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</si>
  <si>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</si>
  <si>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</si>
  <si>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</si>
  <si>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</si>
  <si>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</si>
  <si>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</si>
  <si>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</si>
  <si>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</si>
  <si>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</si>
  <si>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</si>
  <si>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</si>
  <si>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</si>
  <si>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</si>
  <si>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</si>
  <si>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</si>
  <si>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</si>
  <si>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</si>
  <si>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</si>
  <si>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</si>
  <si>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</si>
  <si>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</si>
  <si>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</si>
  <si>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</si>
  <si>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</si>
  <si>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</si>
  <si>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</si>
  <si>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</si>
  <si>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</si>
  <si>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</si>
  <si>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</si>
  <si>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</si>
  <si>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</si>
  <si>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</si>
  <si>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</si>
  <si>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</si>
  <si>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</si>
  <si>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</si>
  <si>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</si>
  <si>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</si>
  <si>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</si>
  <si>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</si>
  <si>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</si>
  <si>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</si>
  <si>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</si>
  <si>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</si>
  <si>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</si>
  <si>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</si>
  <si>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</si>
  <si>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</si>
  <si>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</si>
  <si>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</si>
  <si>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</si>
  <si>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</si>
  <si>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</si>
  <si>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</si>
  <si>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</si>
  <si>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</si>
  <si>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</si>
  <si>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</si>
  <si>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</si>
  <si>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</si>
  <si>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</si>
  <si>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</si>
  <si>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</si>
  <si>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</si>
  <si>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</si>
  <si>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</si>
  <si>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</si>
  <si>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</si>
  <si>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</si>
  <si>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</si>
  <si>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</si>
  <si>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</si>
  <si>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</si>
  <si>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</si>
  <si>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</si>
  <si>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</si>
  <si>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</si>
  <si>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</si>
  <si>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</si>
  <si>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</si>
  <si>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</si>
  <si>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</si>
  <si>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</si>
  <si>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</si>
  <si>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</si>
  <si>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</si>
  <si>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</si>
  <si>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</si>
  <si>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</si>
  <si>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</si>
  <si>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</si>
  <si>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</si>
  <si>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</si>
  <si>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</si>
  <si>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</si>
  <si>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</si>
  <si>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</si>
  <si>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</si>
  <si>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</si>
  <si>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</si>
  <si>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</si>
  <si>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</si>
  <si>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</si>
  <si>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</si>
  <si>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</si>
  <si>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</si>
  <si>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</si>
  <si>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</si>
  <si>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</si>
  <si>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</si>
  <si>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</si>
  <si>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</si>
  <si>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</si>
  <si>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</si>
  <si>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</si>
  <si>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</si>
  <si>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</si>
  <si>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</si>
  <si>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</si>
  <si>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</si>
  <si>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</si>
  <si>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</si>
  <si>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</si>
  <si>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</si>
  <si>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</si>
  <si>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</si>
  <si>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</si>
  <si>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</si>
  <si>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</si>
  <si>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</si>
  <si>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</si>
  <si>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</si>
  <si>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</si>
  <si>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</si>
  <si>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</si>
  <si>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</si>
  <si>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</si>
  <si>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</si>
  <si>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</si>
  <si>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</si>
  <si>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</si>
  <si>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</si>
  <si>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</si>
  <si>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</si>
  <si>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</si>
  <si>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</si>
  <si>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</si>
  <si>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</si>
  <si>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</si>
  <si>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</si>
  <si>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</si>
  <si>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</si>
  <si>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</si>
  <si>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</si>
  <si>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</si>
  <si>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</si>
  <si>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</si>
  <si>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</si>
  <si>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</si>
  <si>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</si>
  <si>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</si>
  <si>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</si>
  <si>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</si>
  <si>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</si>
  <si>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</si>
  <si>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</si>
  <si>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</si>
  <si>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</si>
  <si>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</si>
  <si>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</si>
  <si>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</si>
  <si>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</si>
  <si>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</si>
  <si>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</si>
  <si>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</si>
  <si>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</si>
  <si>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</si>
  <si>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</si>
  <si>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</si>
  <si>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</si>
  <si>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</si>
  <si>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</si>
  <si>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</si>
  <si>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</si>
  <si>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</si>
  <si>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</si>
  <si>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</si>
  <si>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</si>
  <si>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</si>
  <si>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</si>
  <si>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</si>
  <si>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</si>
  <si>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</si>
  <si>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</si>
  <si>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</si>
  <si>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</si>
  <si>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</si>
  <si>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</si>
  <si>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</si>
  <si>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</si>
  <si>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</si>
  <si>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</si>
  <si>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</si>
  <si>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</si>
  <si>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</si>
  <si>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</si>
  <si>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</si>
  <si>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</si>
  <si>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</si>
  <si>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</si>
  <si>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</si>
  <si>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</si>
  <si>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</si>
  <si>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</si>
  <si>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</si>
  <si>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</si>
  <si>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</si>
  <si>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</si>
  <si>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</si>
  <si>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</si>
  <si>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</si>
  <si>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</si>
  <si>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</si>
  <si>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</si>
  <si>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</si>
  <si>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</si>
  <si>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</si>
  <si>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</si>
  <si>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</si>
  <si>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</si>
  <si>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</si>
  <si>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</si>
  <si>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</si>
  <si>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</si>
  <si>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</si>
  <si>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</si>
  <si>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</si>
  <si>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</si>
  <si>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</si>
  <si>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</si>
  <si>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</si>
  <si>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</si>
  <si>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</si>
  <si>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</si>
  <si>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</si>
  <si>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</si>
  <si>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</si>
  <si>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</si>
  <si>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</si>
  <si>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</si>
  <si>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</si>
  <si>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</si>
  <si>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</si>
  <si>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</si>
  <si>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</si>
  <si>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</si>
  <si>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</si>
  <si>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</si>
  <si>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</si>
  <si>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</si>
  <si>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</si>
  <si>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</si>
  <si>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</si>
  <si>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</si>
  <si>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</si>
  <si>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</si>
  <si>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</si>
  <si>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</si>
  <si>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</si>
  <si>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</si>
  <si>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</si>
  <si>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</si>
  <si>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</si>
  <si>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</si>
  <si>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</si>
  <si>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</si>
  <si>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</si>
  <si>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</si>
  <si>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</si>
  <si>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</si>
  <si>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</si>
  <si>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</si>
  <si>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</si>
  <si>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</si>
  <si>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</si>
  <si>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</si>
  <si>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</si>
  <si>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</si>
  <si>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</si>
  <si>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</si>
  <si>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</si>
  <si>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</si>
  <si>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</si>
  <si>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</si>
  <si>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</si>
  <si>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</si>
  <si>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</si>
  <si>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</si>
  <si>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</si>
  <si>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</si>
  <si>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</si>
  <si>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</si>
  <si>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</si>
  <si>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</si>
  <si>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</si>
  <si>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</si>
  <si>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</si>
  <si>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</si>
  <si>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</si>
  <si>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</si>
  <si>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</si>
  <si>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</si>
  <si>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</si>
  <si>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</si>
  <si>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</si>
  <si>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</si>
  <si>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</si>
  <si>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</si>
  <si>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</si>
  <si>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</si>
  <si>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</si>
  <si>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</si>
  <si>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</si>
  <si>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</si>
  <si>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</si>
  <si>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</si>
  <si>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</si>
  <si>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</si>
  <si>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</si>
  <si>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</si>
  <si>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</si>
  <si>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</si>
  <si>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</si>
  <si>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</si>
  <si>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</si>
  <si>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</si>
  <si>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</si>
  <si>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</si>
  <si>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</si>
  <si>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</si>
  <si>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</si>
  <si>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</si>
  <si>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</si>
  <si>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</si>
  <si>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</si>
  <si>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</si>
  <si>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</si>
  <si>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</si>
  <si>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</si>
  <si>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</si>
  <si>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</si>
  <si>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</si>
  <si>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</si>
  <si>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</si>
  <si>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</si>
  <si>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</si>
  <si>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</si>
  <si>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</si>
  <si>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</si>
  <si>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</si>
  <si>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</si>
  <si>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</si>
  <si>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</si>
  <si>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</si>
  <si>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</si>
  <si>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</si>
  <si>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</si>
  <si>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</si>
  <si>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</si>
  <si>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</si>
  <si>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</si>
  <si>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</si>
  <si>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</si>
  <si>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</si>
  <si>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</si>
  <si>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</si>
  <si>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</si>
  <si>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</si>
  <si>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</si>
  <si>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</si>
  <si>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</si>
  <si>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</si>
  <si>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</si>
  <si>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</si>
  <si>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</si>
  <si>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</si>
  <si>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</si>
  <si>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</si>
  <si>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</si>
  <si>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</si>
  <si>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</si>
  <si>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</si>
  <si>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</si>
  <si>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</si>
  <si>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</si>
  <si>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</si>
  <si>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</si>
  <si>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</si>
  <si>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</si>
  <si>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</si>
  <si>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</si>
  <si>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</si>
  <si>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</si>
  <si>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</si>
  <si>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</si>
  <si>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</si>
  <si>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</si>
  <si>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</si>
  <si>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</si>
  <si>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</si>
  <si>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</si>
  <si>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</si>
  <si>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</si>
  <si>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</si>
  <si>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</si>
  <si>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</si>
  <si>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</si>
  <si>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</si>
  <si>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</si>
  <si>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</si>
  <si>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</si>
  <si>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</si>
  <si>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</si>
  <si>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</si>
  <si>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</si>
  <si>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</si>
  <si>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</si>
  <si>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</si>
  <si>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</si>
  <si>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</si>
  <si>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</si>
  <si>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</si>
  <si>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</si>
  <si>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</si>
  <si>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</si>
  <si>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</si>
  <si>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</si>
  <si>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</si>
  <si>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</si>
  <si>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</si>
  <si>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</si>
  <si>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</si>
  <si>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</si>
  <si>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</si>
  <si>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</si>
  <si>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</si>
  <si>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</si>
  <si>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</si>
  <si>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</si>
  <si>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</si>
  <si>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</si>
  <si>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</si>
  <si>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</si>
  <si>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</si>
  <si>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</si>
  <si>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</si>
  <si>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</si>
  <si>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</si>
  <si>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</si>
  <si>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</si>
  <si>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</si>
  <si>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</si>
  <si>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</si>
  <si>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</si>
  <si>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</si>
  <si>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</si>
  <si>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</si>
  <si>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</si>
  <si>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</si>
  <si>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</si>
  <si>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</si>
  <si>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</si>
  <si>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</si>
  <si>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</si>
  <si>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</si>
  <si>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</si>
  <si>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</si>
  <si>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</si>
  <si>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</si>
  <si>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</si>
  <si>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</si>
  <si>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</si>
  <si>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</si>
  <si>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</si>
  <si>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</si>
  <si>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</si>
  <si>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</si>
  <si>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</si>
  <si>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</si>
  <si>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</si>
  <si>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</si>
  <si>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</si>
  <si>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</si>
  <si>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</si>
  <si>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</si>
  <si>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</si>
  <si>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</si>
  <si>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</si>
  <si>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</si>
  <si>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</si>
  <si>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</si>
  <si>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</si>
  <si>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</si>
  <si>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</si>
  <si>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</si>
  <si>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</si>
  <si>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</si>
  <si>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</si>
  <si>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</si>
  <si>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</si>
  <si>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</si>
  <si>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</si>
  <si>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</si>
  <si>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</si>
  <si>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</si>
  <si>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</si>
  <si>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code</t>
  </si>
  <si>
    <t>kamis_code</t>
  </si>
  <si>
    <t>client_location</t>
  </si>
  <si>
    <t>visit_day</t>
  </si>
  <si>
    <t>current_displays</t>
  </si>
  <si>
    <t>current_objectives</t>
  </si>
  <si>
    <t>faces_shelf_Kamis</t>
  </si>
  <si>
    <t>faces_shelf_Galeo</t>
  </si>
  <si>
    <t>faces_shelf_Fuchs</t>
  </si>
  <si>
    <t>faces_shelf_Cosmin</t>
  </si>
  <si>
    <t>faces_shelf_Kotanyi</t>
  </si>
  <si>
    <t>faces_extra_Kamis+Galeo</t>
  </si>
  <si>
    <t>faces_extra_Kotanyi</t>
  </si>
  <si>
    <t>faces_extra_Fuchs+Cosmin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</si>
</sst>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 xr:uid="{00000000-0005-0000-0000-000001000000}"/>
    <cellStyle name="Normal" xfId="0" builtinId="0"/>
    <cellStyle name="Normal 3 3" xfId="4" xr:uid="{00000000-0005-0000-0000-000003000000}"/>
    <cellStyle name="Normal 3 3 2 2" xfId="5" xr:uid="{00000000-0005-0000-0000-000004000000}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4"/>
  <sheetViews>
    <sheetView tabSelected="1" topLeftCell="D1" zoomScale="85" zoomScaleNormal="85" workbookViewId="0">
      <pane ySplit="5" topLeftCell="A18" activePane="bottomLeft" state="frozen"/>
      <selection pane="bottomLeft" activeCell="J31" sqref="J31"/>
    </sheetView>
  </sheetViews>
  <sheetFormatPr defaultColWidth="8.84375" defaultRowHeight="14.6" x14ac:dyDescent="0.4"/>
  <cols>
    <col min="1" max="1" width="12.921875" style="79" bestFit="1" customWidth="1"/>
    <col min="2" max="2" width="21.3828125" style="81" bestFit="1" customWidth="1"/>
    <col min="3" max="3" width="15.84375" style="79" bestFit="1" customWidth="1"/>
    <col min="4" max="4" width="22.61328125" style="79" bestFit="1" customWidth="1"/>
    <col min="5" max="5" width="35.61328125" style="80" bestFit="1" customWidth="1"/>
    <col min="6" max="6" width="18.15234375" style="79" bestFit="1" customWidth="1"/>
    <col min="7" max="7" width="15.07421875" style="79" bestFit="1" customWidth="1"/>
    <col min="8" max="8" width="21.53515625" style="79" bestFit="1" customWidth="1"/>
    <col min="9" max="9" width="16.53515625" style="79" bestFit="1" customWidth="1"/>
    <col min="10" max="10" width="12.61328125" style="81" bestFit="1" customWidth="1"/>
    <col min="11" max="11" width="14.61328125" style="79" bestFit="1" customWidth="1"/>
    <col min="12" max="12" width="21.84375" style="82" customWidth="1"/>
    <col min="13" max="13" width="20.07421875" style="79" customWidth="1"/>
    <col min="14" max="14" width="10.61328125" style="79" customWidth="1"/>
    <col min="15" max="15" width="11" style="79" customWidth="1"/>
    <col min="16" max="16" width="11.15234375" style="79" customWidth="1"/>
    <col min="17" max="17" width="12.53515625" style="79" customWidth="1"/>
    <col min="18" max="18" width="12" style="79" customWidth="1"/>
    <col min="19" max="19" width="16.4609375" style="79" customWidth="1"/>
    <col min="20" max="20" width="13.4609375" style="79" customWidth="1"/>
    <col min="21" max="21" width="14.15234375" style="79" customWidth="1"/>
    <col min="22" max="22" width="5.3828125" style="83" customWidth="1"/>
    <col min="23" max="23" width="14.53515625" style="84" bestFit="1" customWidth="1"/>
    <col min="24" max="24" width="7.4609375" style="84" bestFit="1" customWidth="1"/>
    <col min="25" max="26" width="14.921875" style="84" customWidth="1"/>
    <col min="27" max="16384" width="8.84375" style="85"/>
  </cols>
  <sheetData>
    <row r="1" spans="1:26" x14ac:dyDescent="0.4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5">
      <c r="A2" s="145" t="s">
        <v>1264</v>
      </c>
      <c r="B2" s="86">
        <v>42597</v>
      </c>
      <c r="C2" s="170" t="str">
        <f>TEXT(B2,"dd/mm/yyyy")</f>
        <v>15/08/2016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4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5">
      <c r="A4" s="146" t="s">
        <v>1275</v>
      </c>
      <c r="B4" s="147" t="s">
        <v>1276</v>
      </c>
      <c r="C4" s="146" t="s">
        <v>1267</v>
      </c>
      <c r="D4" s="146" t="s">
        <v>1268</v>
      </c>
      <c r="E4" s="146" t="s">
        <v>1277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1278</v>
      </c>
      <c r="L4" s="148" t="s">
        <v>1279</v>
      </c>
      <c r="M4" s="146" t="s">
        <v>1280</v>
      </c>
      <c r="N4" s="146" t="s">
        <v>1281</v>
      </c>
      <c r="O4" s="146" t="s">
        <v>1282</v>
      </c>
      <c r="P4" s="146" t="s">
        <v>1283</v>
      </c>
      <c r="Q4" s="146" t="s">
        <v>1284</v>
      </c>
      <c r="R4" s="146" t="s">
        <v>1285</v>
      </c>
      <c r="S4" s="146" t="s">
        <v>1286</v>
      </c>
      <c r="T4" s="146" t="s">
        <v>1287</v>
      </c>
      <c r="U4" s="146" t="s">
        <v>1288</v>
      </c>
      <c r="V4" s="167"/>
      <c r="W4" s="168"/>
      <c r="X4" s="168"/>
      <c r="Y4" s="168"/>
      <c r="Z4" s="168"/>
    </row>
    <row r="5" spans="1:26" s="88" customFormat="1" ht="56.05" customHeight="1" thickBot="1" x14ac:dyDescent="0.45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4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4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4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4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4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4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4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4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4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4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4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4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4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4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4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4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4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4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4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4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4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4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4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4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4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4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4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4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4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4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4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4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4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4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4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4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4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4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4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4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4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4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4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4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4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4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4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4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4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4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4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4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4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4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4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4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4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4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4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4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4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4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4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4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4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4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4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4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4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4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4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4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4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4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4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82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4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4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4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35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4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/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4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46</v>
      </c>
      <c r="O85" s="108">
        <v>38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4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42</v>
      </c>
      <c r="O86" s="108">
        <v>32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4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66</v>
      </c>
      <c r="O87" s="108">
        <v>64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4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68</v>
      </c>
      <c r="O88" s="108">
        <v>52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4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48</v>
      </c>
      <c r="O89" s="108">
        <v>30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4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54</v>
      </c>
      <c r="O90" s="108">
        <v>55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4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64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4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100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4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48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4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60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4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4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53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4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46</v>
      </c>
      <c r="O97" s="108">
        <v>55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4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46</v>
      </c>
      <c r="O98" s="108">
        <v>57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4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52</v>
      </c>
      <c r="O99" s="108">
        <v>61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4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48</v>
      </c>
      <c r="O100" s="108">
        <v>64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4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88</v>
      </c>
      <c r="O101" s="108">
        <v>99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4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76</v>
      </c>
      <c r="O102" s="108">
        <v>70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4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70</v>
      </c>
      <c r="O103" s="108">
        <v>80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4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57</v>
      </c>
      <c r="O104" s="108">
        <v>68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4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/>
      <c r="O105" s="108"/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4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42</v>
      </c>
      <c r="O106" s="108">
        <v>35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4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54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4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88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4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4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4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4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71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4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40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4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48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4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73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4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89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4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80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4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95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4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60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4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101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4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/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4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100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4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4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4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4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4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49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4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38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4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38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4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35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4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35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4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35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4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42</v>
      </c>
      <c r="O133" s="108">
        <v>28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4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43</v>
      </c>
      <c r="O134" s="108">
        <v>28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4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50</v>
      </c>
      <c r="O135" s="108">
        <v>28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4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54</v>
      </c>
      <c r="O136" s="108">
        <v>33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4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50</v>
      </c>
      <c r="O137" s="108">
        <v>36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4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49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4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43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4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36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4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42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4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51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4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45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4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49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4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36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4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36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4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51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4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36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4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50</v>
      </c>
      <c r="O149" s="108">
        <v>32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4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49</v>
      </c>
      <c r="O150" s="108">
        <v>34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4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48</v>
      </c>
      <c r="O151" s="108">
        <v>26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4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51</v>
      </c>
      <c r="O152" s="108">
        <v>30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4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/>
      <c r="O153" s="108"/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4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49</v>
      </c>
      <c r="O154" s="108">
        <v>40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4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51</v>
      </c>
      <c r="O155" s="108">
        <v>29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4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48</v>
      </c>
      <c r="O156" s="108">
        <v>31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4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50</v>
      </c>
      <c r="O157" s="108">
        <v>29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4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/>
      <c r="O158" s="108"/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4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79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4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38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4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4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4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4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42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4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60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4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35</v>
      </c>
      <c r="O166" s="108">
        <v>55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4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35</v>
      </c>
      <c r="O167" s="108">
        <v>55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4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50</v>
      </c>
      <c r="O168" s="108">
        <v>60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4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70</v>
      </c>
      <c r="O169" s="108">
        <v>90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4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35</v>
      </c>
      <c r="O170" s="108">
        <v>38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4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40</v>
      </c>
      <c r="O171" s="108">
        <v>51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4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40</v>
      </c>
      <c r="O172" s="108">
        <v>40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4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40</v>
      </c>
      <c r="O173" s="108">
        <v>40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4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50</v>
      </c>
      <c r="O174" s="108">
        <v>42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4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42</v>
      </c>
      <c r="O175" s="108">
        <v>70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4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35</v>
      </c>
      <c r="O176" s="108">
        <v>40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4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65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4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40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4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56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4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70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4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4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4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4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35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4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42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4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42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4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42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4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39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4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42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4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42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4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42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4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44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4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42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4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42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4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/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4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50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4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45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4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82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4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50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4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35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4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4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4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4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4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4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4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4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4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4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4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4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4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4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4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4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1.5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4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6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0.86363636363636365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4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15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2.1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4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9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1.9696969696969697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4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10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1.7142857142857142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4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11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2.4827586206896552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4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5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1.96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4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1.7894736842105263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4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2.4615384615384617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4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0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 t="str">
        <f t="shared" si="12"/>
        <v/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4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36</v>
      </c>
      <c r="O225" s="108">
        <v>30</v>
      </c>
      <c r="P225" s="108">
        <v>4</v>
      </c>
      <c r="Q225" s="108">
        <v>21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2.64</v>
      </c>
      <c r="X225" s="101">
        <f t="shared" si="13"/>
        <v>3.6666666666666665</v>
      </c>
      <c r="Y225" s="101" t="str">
        <f t="shared" si="14"/>
        <v/>
      </c>
      <c r="Z225" s="101" t="str">
        <f t="shared" si="15"/>
        <v/>
      </c>
    </row>
    <row r="226" spans="1:26" x14ac:dyDescent="0.4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24</v>
      </c>
      <c r="O226" s="108">
        <v>22</v>
      </c>
      <c r="P226" s="108">
        <v>6</v>
      </c>
      <c r="Q226" s="108">
        <v>18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1.9166666666666667</v>
      </c>
      <c r="X226" s="101">
        <f t="shared" si="13"/>
        <v>2.5555555555555554</v>
      </c>
      <c r="Y226" s="101" t="str">
        <f t="shared" si="14"/>
        <v/>
      </c>
      <c r="Z226" s="101" t="str">
        <f t="shared" si="15"/>
        <v/>
      </c>
    </row>
    <row r="227" spans="1:26" x14ac:dyDescent="0.4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22</v>
      </c>
      <c r="O227" s="108">
        <v>24</v>
      </c>
      <c r="P227" s="108">
        <v>10</v>
      </c>
      <c r="Q227" s="108">
        <v>18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1.6428571428571428</v>
      </c>
      <c r="X227" s="101">
        <f t="shared" si="13"/>
        <v>2.4210526315789473</v>
      </c>
      <c r="Y227" s="101" t="str">
        <f t="shared" si="14"/>
        <v/>
      </c>
      <c r="Z227" s="101" t="str">
        <f t="shared" si="15"/>
        <v/>
      </c>
    </row>
    <row r="228" spans="1:26" x14ac:dyDescent="0.4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42</v>
      </c>
      <c r="O228" s="108">
        <v>24</v>
      </c>
      <c r="P228" s="108">
        <v>10</v>
      </c>
      <c r="Q228" s="108">
        <v>18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2.3571428571428572</v>
      </c>
      <c r="X228" s="101">
        <f t="shared" si="13"/>
        <v>3.4736842105263159</v>
      </c>
      <c r="Y228" s="101" t="str">
        <f t="shared" si="14"/>
        <v/>
      </c>
      <c r="Z228" s="101" t="str">
        <f t="shared" si="15"/>
        <v/>
      </c>
    </row>
    <row r="229" spans="1:26" x14ac:dyDescent="0.4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37</v>
      </c>
      <c r="O229" s="108">
        <v>24</v>
      </c>
      <c r="P229" s="108">
        <v>6</v>
      </c>
      <c r="Q229" s="108">
        <v>17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2.652173913043478</v>
      </c>
      <c r="X229" s="101">
        <f t="shared" si="13"/>
        <v>2.2592592592592591</v>
      </c>
      <c r="Y229" s="101" t="str">
        <f t="shared" si="14"/>
        <v/>
      </c>
      <c r="Z229" s="101" t="str">
        <f t="shared" si="15"/>
        <v/>
      </c>
    </row>
    <row r="230" spans="1:26" x14ac:dyDescent="0.4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26</v>
      </c>
      <c r="O230" s="108">
        <v>4</v>
      </c>
      <c r="P230" s="108">
        <v>10</v>
      </c>
      <c r="Q230" s="108">
        <v>18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1.0714285714285714</v>
      </c>
      <c r="X230" s="101">
        <f t="shared" si="13"/>
        <v>1.5789473684210527</v>
      </c>
      <c r="Y230" s="101" t="str">
        <f t="shared" si="14"/>
        <v/>
      </c>
      <c r="Z230" s="101" t="str">
        <f t="shared" si="15"/>
        <v/>
      </c>
    </row>
    <row r="231" spans="1:26" x14ac:dyDescent="0.4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24</v>
      </c>
      <c r="O231" s="108">
        <v>22</v>
      </c>
      <c r="P231" s="108">
        <v>2</v>
      </c>
      <c r="Q231" s="108">
        <v>28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1.5333333333333334</v>
      </c>
      <c r="X231" s="101">
        <f t="shared" si="13"/>
        <v>2.1904761904761907</v>
      </c>
      <c r="Y231" s="101" t="str">
        <f t="shared" si="14"/>
        <v/>
      </c>
      <c r="Z231" s="101" t="str">
        <f t="shared" si="15"/>
        <v/>
      </c>
    </row>
    <row r="232" spans="1:26" x14ac:dyDescent="0.4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24</v>
      </c>
      <c r="O232" s="108">
        <v>4</v>
      </c>
      <c r="P232" s="108">
        <v>10</v>
      </c>
      <c r="Q232" s="108">
        <v>18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1</v>
      </c>
      <c r="X232" s="101">
        <f t="shared" si="13"/>
        <v>1.5555555555555556</v>
      </c>
      <c r="Y232" s="101" t="str">
        <f t="shared" si="14"/>
        <v/>
      </c>
      <c r="Z232" s="101" t="str">
        <f t="shared" si="15"/>
        <v/>
      </c>
    </row>
    <row r="233" spans="1:26" x14ac:dyDescent="0.4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26</v>
      </c>
      <c r="O233" s="108">
        <v>3</v>
      </c>
      <c r="P233" s="108">
        <v>10</v>
      </c>
      <c r="Q233" s="108">
        <v>40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0.57999999999999996</v>
      </c>
      <c r="X233" s="101">
        <f t="shared" si="13"/>
        <v>1.6111111111111112</v>
      </c>
      <c r="Y233" s="101" t="str">
        <f t="shared" si="14"/>
        <v/>
      </c>
      <c r="Z233" s="101" t="str">
        <f t="shared" si="15"/>
        <v/>
      </c>
    </row>
    <row r="234" spans="1:26" x14ac:dyDescent="0.4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24</v>
      </c>
      <c r="O234" s="108">
        <v>3</v>
      </c>
      <c r="P234" s="108">
        <v>10</v>
      </c>
      <c r="Q234" s="108">
        <v>22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0.84375</v>
      </c>
      <c r="X234" s="101">
        <f t="shared" si="13"/>
        <v>1.5</v>
      </c>
      <c r="Y234" s="101" t="str">
        <f t="shared" si="14"/>
        <v/>
      </c>
      <c r="Z234" s="101" t="str">
        <f t="shared" si="15"/>
        <v/>
      </c>
    </row>
    <row r="235" spans="1:26" x14ac:dyDescent="0.4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24</v>
      </c>
      <c r="O235" s="108">
        <v>26</v>
      </c>
      <c r="P235" s="108">
        <v>10</v>
      </c>
      <c r="Q235" s="108">
        <v>20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1.6666666666666667</v>
      </c>
      <c r="X235" s="101">
        <f t="shared" si="13"/>
        <v>2.7777777777777777</v>
      </c>
      <c r="Y235" s="101" t="str">
        <f t="shared" si="14"/>
        <v/>
      </c>
      <c r="Z235" s="101" t="str">
        <f t="shared" si="15"/>
        <v/>
      </c>
    </row>
    <row r="236" spans="1:26" x14ac:dyDescent="0.4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24</v>
      </c>
      <c r="O236" s="108">
        <v>26</v>
      </c>
      <c r="P236" s="108">
        <v>10</v>
      </c>
      <c r="Q236" s="108">
        <v>20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1.6666666666666667</v>
      </c>
      <c r="X236" s="101">
        <f t="shared" si="13"/>
        <v>2.6315789473684212</v>
      </c>
      <c r="Y236" s="101" t="str">
        <f t="shared" si="14"/>
        <v/>
      </c>
      <c r="Z236" s="101" t="str">
        <f t="shared" si="15"/>
        <v/>
      </c>
    </row>
    <row r="237" spans="1:26" x14ac:dyDescent="0.4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30</v>
      </c>
      <c r="O237" s="108">
        <v>30</v>
      </c>
      <c r="P237" s="108">
        <v>2</v>
      </c>
      <c r="Q237" s="108">
        <v>33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1.7142857142857142</v>
      </c>
      <c r="X237" s="101">
        <f t="shared" si="13"/>
        <v>2.1428571428571428</v>
      </c>
      <c r="Y237" s="101" t="str">
        <f t="shared" si="14"/>
        <v/>
      </c>
      <c r="Z237" s="101" t="str">
        <f t="shared" si="15"/>
        <v/>
      </c>
    </row>
    <row r="238" spans="1:26" x14ac:dyDescent="0.4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30</v>
      </c>
      <c r="O238" s="108">
        <v>34</v>
      </c>
      <c r="P238" s="108">
        <v>7</v>
      </c>
      <c r="Q238" s="108">
        <v>29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1.7777777777777777</v>
      </c>
      <c r="X238" s="101">
        <f t="shared" si="13"/>
        <v>2.9090909090909092</v>
      </c>
      <c r="Y238" s="101" t="str">
        <f t="shared" si="14"/>
        <v/>
      </c>
      <c r="Z238" s="101" t="str">
        <f t="shared" si="15"/>
        <v/>
      </c>
    </row>
    <row r="239" spans="1:26" x14ac:dyDescent="0.4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22</v>
      </c>
      <c r="O239" s="108">
        <v>3</v>
      </c>
      <c r="P239" s="108">
        <v>4</v>
      </c>
      <c r="Q239" s="108">
        <v>12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1.5625</v>
      </c>
      <c r="X239" s="101">
        <f t="shared" si="13"/>
        <v>1.3157894736842106</v>
      </c>
      <c r="Y239" s="101">
        <f t="shared" si="14"/>
        <v>1</v>
      </c>
      <c r="Z239" s="101">
        <f t="shared" si="15"/>
        <v>1</v>
      </c>
    </row>
    <row r="240" spans="1:26" x14ac:dyDescent="0.4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20</v>
      </c>
      <c r="O240" s="108">
        <v>3</v>
      </c>
      <c r="P240" s="108">
        <v>4</v>
      </c>
      <c r="Q240" s="108">
        <v>12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1.4375</v>
      </c>
      <c r="X240" s="101">
        <f t="shared" si="13"/>
        <v>1.2105263157894737</v>
      </c>
      <c r="Y240" s="101" t="str">
        <f t="shared" si="14"/>
        <v/>
      </c>
      <c r="Z240" s="101" t="str">
        <f t="shared" si="15"/>
        <v/>
      </c>
    </row>
    <row r="241" spans="1:26" x14ac:dyDescent="0.4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20</v>
      </c>
      <c r="O241" s="108">
        <v>0</v>
      </c>
      <c r="P241" s="108">
        <v>0</v>
      </c>
      <c r="Q241" s="108">
        <v>9</v>
      </c>
      <c r="R241" s="109">
        <v>22</v>
      </c>
      <c r="S241" s="110">
        <v>0</v>
      </c>
      <c r="T241" s="110">
        <v>0</v>
      </c>
      <c r="U241" s="110">
        <v>0</v>
      </c>
      <c r="W241" s="101">
        <f t="shared" si="12"/>
        <v>2.2222222222222223</v>
      </c>
      <c r="X241" s="101">
        <f t="shared" si="13"/>
        <v>0.90909090909090906</v>
      </c>
      <c r="Y241" s="101" t="str">
        <f t="shared" si="14"/>
        <v/>
      </c>
      <c r="Z241" s="101" t="str">
        <f t="shared" si="15"/>
        <v/>
      </c>
    </row>
    <row r="242" spans="1:26" x14ac:dyDescent="0.4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4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4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4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4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4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4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4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4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4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4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4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4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11</v>
      </c>
      <c r="P254" s="108">
        <v>3</v>
      </c>
      <c r="Q254" s="108">
        <v>16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1.4736842105263157</v>
      </c>
      <c r="X254" s="101">
        <f t="shared" si="13"/>
        <v>1.8666666666666667</v>
      </c>
      <c r="Y254" s="101">
        <f t="shared" si="14"/>
        <v>1.3095238095238095</v>
      </c>
      <c r="Z254" s="101">
        <f t="shared" si="15"/>
        <v>6.875</v>
      </c>
    </row>
    <row r="255" spans="1:26" x14ac:dyDescent="0.4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9</v>
      </c>
      <c r="P255" s="108">
        <v>6</v>
      </c>
      <c r="Q255" s="108">
        <v>13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1.263157894736842</v>
      </c>
      <c r="X255" s="101">
        <f t="shared" si="13"/>
        <v>1.7142857142857142</v>
      </c>
      <c r="Y255" s="101">
        <f t="shared" si="14"/>
        <v>1.1052631578947369</v>
      </c>
      <c r="Z255" s="101">
        <f t="shared" si="15"/>
        <v>3.5</v>
      </c>
    </row>
    <row r="256" spans="1:26" x14ac:dyDescent="0.4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12</v>
      </c>
      <c r="P256" s="108">
        <v>4</v>
      </c>
      <c r="Q256" s="108">
        <v>16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1.7</v>
      </c>
      <c r="X256" s="101">
        <f t="shared" si="13"/>
        <v>2</v>
      </c>
      <c r="Y256" s="101">
        <f t="shared" si="14"/>
        <v>1</v>
      </c>
      <c r="Z256" s="101" t="str">
        <f t="shared" si="15"/>
        <v/>
      </c>
    </row>
    <row r="257" spans="1:26" x14ac:dyDescent="0.4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28</v>
      </c>
      <c r="P257" s="108">
        <v>5</v>
      </c>
      <c r="Q257" s="108">
        <v>24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2.3793103448275863</v>
      </c>
      <c r="X257" s="101">
        <f t="shared" si="13"/>
        <v>2.2999999999999998</v>
      </c>
      <c r="Y257" s="101">
        <f t="shared" si="14"/>
        <v>1.4</v>
      </c>
      <c r="Z257" s="101" t="str">
        <f t="shared" si="15"/>
        <v/>
      </c>
    </row>
    <row r="258" spans="1:26" x14ac:dyDescent="0.4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28</v>
      </c>
      <c r="P258" s="108">
        <v>5</v>
      </c>
      <c r="Q258" s="108">
        <v>24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2.2758620689655173</v>
      </c>
      <c r="X258" s="101">
        <f t="shared" si="13"/>
        <v>2.2000000000000002</v>
      </c>
      <c r="Y258" s="101" t="str">
        <f t="shared" si="14"/>
        <v/>
      </c>
      <c r="Z258" s="101">
        <f t="shared" si="15"/>
        <v>2.6666666666666665</v>
      </c>
    </row>
    <row r="259" spans="1:26" x14ac:dyDescent="0.4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30</v>
      </c>
      <c r="P259" s="108">
        <v>5</v>
      </c>
      <c r="Q259" s="108">
        <v>24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2.0689655172413794</v>
      </c>
      <c r="X259" s="101">
        <f t="shared" si="13"/>
        <v>2.5</v>
      </c>
      <c r="Y259" s="101" t="str">
        <f t="shared" si="14"/>
        <v/>
      </c>
      <c r="Z259" s="101">
        <f t="shared" si="15"/>
        <v>1.8</v>
      </c>
    </row>
    <row r="260" spans="1:26" x14ac:dyDescent="0.4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18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1.7333333333333334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4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14</v>
      </c>
      <c r="P261" s="108">
        <v>3</v>
      </c>
      <c r="Q261" s="108">
        <v>18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1.9047619047619047</v>
      </c>
      <c r="X261" s="101">
        <f t="shared" si="13"/>
        <v>2.8571428571428572</v>
      </c>
      <c r="Y261" s="101">
        <f t="shared" si="14"/>
        <v>1.1000000000000001</v>
      </c>
      <c r="Z261" s="101">
        <f t="shared" si="15"/>
        <v>2.75</v>
      </c>
    </row>
    <row r="262" spans="1:26" x14ac:dyDescent="0.4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14</v>
      </c>
      <c r="P262" s="108">
        <v>3</v>
      </c>
      <c r="Q262" s="108">
        <v>18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1.9047619047619047</v>
      </c>
      <c r="X262" s="101">
        <f t="shared" si="13"/>
        <v>2.8571428571428572</v>
      </c>
      <c r="Y262" s="101" t="str">
        <f t="shared" si="14"/>
        <v/>
      </c>
      <c r="Z262" s="101" t="str">
        <f t="shared" si="15"/>
        <v/>
      </c>
    </row>
    <row r="263" spans="1:26" x14ac:dyDescent="0.4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0</v>
      </c>
      <c r="P263" s="108">
        <v>0</v>
      </c>
      <c r="Q263" s="108">
        <v>0</v>
      </c>
      <c r="R263" s="109">
        <v>0</v>
      </c>
      <c r="S263" s="110">
        <v>0</v>
      </c>
      <c r="T263" s="110">
        <v>0</v>
      </c>
      <c r="U263" s="110">
        <v>0</v>
      </c>
      <c r="W263" s="101" t="str">
        <f t="shared" ref="W263:W326" si="16">IF(ISERROR(SUM(N263:O263)/SUM(P263:Q263)),"",SUM(SUM(N263:O263)/SUM(P263:Q263)))</f>
        <v/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4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0</v>
      </c>
      <c r="P264" s="108">
        <v>0</v>
      </c>
      <c r="Q264" s="108">
        <v>0</v>
      </c>
      <c r="R264" s="109">
        <v>0</v>
      </c>
      <c r="S264" s="110">
        <v>0</v>
      </c>
      <c r="T264" s="110">
        <v>0</v>
      </c>
      <c r="U264" s="110">
        <v>0</v>
      </c>
      <c r="W264" s="101" t="str">
        <f t="shared" si="16"/>
        <v/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4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12</v>
      </c>
      <c r="O265" s="108">
        <v>46</v>
      </c>
      <c r="P265" s="108">
        <v>14</v>
      </c>
      <c r="Q265" s="108">
        <v>38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1.1153846153846154</v>
      </c>
      <c r="X265" s="101">
        <f t="shared" si="17"/>
        <v>11.6</v>
      </c>
      <c r="Y265" s="101">
        <f t="shared" si="18"/>
        <v>4.166666666666667</v>
      </c>
      <c r="Z265" s="101" t="str">
        <f t="shared" si="19"/>
        <v/>
      </c>
    </row>
    <row r="266" spans="1:26" x14ac:dyDescent="0.4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28</v>
      </c>
      <c r="O266" s="108">
        <v>85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2.8974358974358974</v>
      </c>
      <c r="X266" s="101">
        <f t="shared" si="17"/>
        <v>37.666666666666664</v>
      </c>
      <c r="Y266" s="101">
        <f t="shared" si="18"/>
        <v>4.4285714285714288</v>
      </c>
      <c r="Z266" s="101" t="str">
        <f t="shared" si="19"/>
        <v/>
      </c>
    </row>
    <row r="267" spans="1:26" x14ac:dyDescent="0.4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77</v>
      </c>
      <c r="O267" s="108">
        <v>54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1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4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86</v>
      </c>
      <c r="O268" s="108">
        <v>66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1.0066225165562914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4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48</v>
      </c>
      <c r="O269" s="108">
        <v>60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1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4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35</v>
      </c>
      <c r="O270" s="108">
        <v>70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1.1290322580645162</v>
      </c>
      <c r="X270" s="101">
        <f t="shared" si="17"/>
        <v>52.5</v>
      </c>
      <c r="Y270" s="101">
        <f t="shared" si="18"/>
        <v>2.8333333333333335</v>
      </c>
      <c r="Z270" s="101" t="str">
        <f t="shared" si="19"/>
        <v/>
      </c>
    </row>
    <row r="271" spans="1:26" x14ac:dyDescent="0.4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0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4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0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4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4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0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4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8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4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4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4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4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4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4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4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4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4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4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4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4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4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4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4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4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4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31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4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63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4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44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4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56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4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48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4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62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4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36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4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52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4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33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4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31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4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28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4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29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4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4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4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4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4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4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4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4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4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4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4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4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4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4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4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4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4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4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4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4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4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4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4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4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4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4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4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4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4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4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4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4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4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4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4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4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89</v>
      </c>
      <c r="P339" s="108">
        <v>93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0.71179039301310043</v>
      </c>
      <c r="X339" s="101">
        <f t="shared" si="21"/>
        <v>3.0754716981132075</v>
      </c>
      <c r="Y339" s="101">
        <f t="shared" si="22"/>
        <v>0</v>
      </c>
      <c r="Z339" s="101" t="str">
        <f t="shared" si="23"/>
        <v/>
      </c>
    </row>
    <row r="340" spans="1:26" x14ac:dyDescent="0.4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78</v>
      </c>
      <c r="P340" s="108">
        <v>56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1.1742424242424243</v>
      </c>
      <c r="X340" s="101">
        <f t="shared" si="21"/>
        <v>4.84375</v>
      </c>
      <c r="Y340" s="101">
        <f t="shared" si="22"/>
        <v>0.25</v>
      </c>
      <c r="Z340" s="101">
        <f t="shared" si="23"/>
        <v>0.33333333333333331</v>
      </c>
    </row>
    <row r="341" spans="1:26" x14ac:dyDescent="0.4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58</v>
      </c>
      <c r="P341" s="108">
        <v>48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1.5833333333333333</v>
      </c>
      <c r="X341" s="101">
        <f t="shared" si="21"/>
        <v>3.3043478260869565</v>
      </c>
      <c r="Y341" s="101">
        <f t="shared" si="22"/>
        <v>3.203125</v>
      </c>
      <c r="Z341" s="101" t="str">
        <f t="shared" si="23"/>
        <v/>
      </c>
    </row>
    <row r="342" spans="1:26" x14ac:dyDescent="0.4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63</v>
      </c>
      <c r="P342" s="108">
        <v>54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1.1982758620689655</v>
      </c>
      <c r="X342" s="101">
        <f t="shared" si="21"/>
        <v>3.2325581395348837</v>
      </c>
      <c r="Y342" s="101">
        <f t="shared" si="22"/>
        <v>1.7045454545454546</v>
      </c>
      <c r="Z342" s="101" t="str">
        <f t="shared" si="23"/>
        <v/>
      </c>
    </row>
    <row r="343" spans="1:26" x14ac:dyDescent="0.4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60</v>
      </c>
      <c r="P343" s="108">
        <v>62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1.2380952380952381</v>
      </c>
      <c r="X343" s="101">
        <f t="shared" si="21"/>
        <v>4.4827586206896548</v>
      </c>
      <c r="Y343" s="101">
        <f t="shared" si="22"/>
        <v>2.1090909090909089</v>
      </c>
      <c r="Z343" s="101" t="str">
        <f t="shared" si="23"/>
        <v/>
      </c>
    </row>
    <row r="344" spans="1:26" x14ac:dyDescent="0.4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56</v>
      </c>
      <c r="P344" s="108">
        <v>70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0.90769230769230769</v>
      </c>
      <c r="X344" s="101">
        <f t="shared" si="21"/>
        <v>2.8095238095238093</v>
      </c>
      <c r="Y344" s="101" t="str">
        <f t="shared" si="22"/>
        <v/>
      </c>
      <c r="Z344" s="101" t="str">
        <f t="shared" si="23"/>
        <v/>
      </c>
    </row>
    <row r="345" spans="1:26" x14ac:dyDescent="0.4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68</v>
      </c>
      <c r="P345" s="108">
        <v>98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0.63348416289592757</v>
      </c>
      <c r="X345" s="101">
        <f t="shared" si="21"/>
        <v>4.5161290322580649</v>
      </c>
      <c r="Y345" s="101" t="str">
        <f t="shared" si="22"/>
        <v/>
      </c>
      <c r="Z345" s="101" t="str">
        <f t="shared" si="23"/>
        <v/>
      </c>
    </row>
    <row r="346" spans="1:26" x14ac:dyDescent="0.4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47</v>
      </c>
      <c r="P346" s="108">
        <v>40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1.0963855421686748</v>
      </c>
      <c r="X346" s="101">
        <f t="shared" si="21"/>
        <v>3.5</v>
      </c>
      <c r="Y346" s="101" t="str">
        <f t="shared" si="22"/>
        <v/>
      </c>
      <c r="Z346" s="101" t="str">
        <f t="shared" si="23"/>
        <v/>
      </c>
    </row>
    <row r="347" spans="1:26" x14ac:dyDescent="0.4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67</v>
      </c>
      <c r="P347" s="108">
        <v>66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1.2869565217391303</v>
      </c>
      <c r="X347" s="101">
        <f t="shared" si="21"/>
        <v>3.8947368421052633</v>
      </c>
      <c r="Y347" s="101" t="str">
        <f t="shared" si="22"/>
        <v/>
      </c>
      <c r="Z347" s="101" t="str">
        <f t="shared" si="23"/>
        <v/>
      </c>
    </row>
    <row r="348" spans="1:26" x14ac:dyDescent="0.4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80</v>
      </c>
      <c r="P348" s="108">
        <v>52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1.1965811965811965</v>
      </c>
      <c r="X348" s="101">
        <f t="shared" si="21"/>
        <v>2.8571428571428572</v>
      </c>
      <c r="Y348" s="101" t="str">
        <f t="shared" si="22"/>
        <v/>
      </c>
      <c r="Z348" s="101" t="str">
        <f t="shared" si="23"/>
        <v/>
      </c>
    </row>
    <row r="349" spans="1:26" x14ac:dyDescent="0.4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0</v>
      </c>
      <c r="P349" s="108">
        <v>20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2.35</v>
      </c>
      <c r="X349" s="101">
        <f t="shared" si="21"/>
        <v>0.77049180327868849</v>
      </c>
      <c r="Y349" s="101" t="str">
        <f t="shared" si="22"/>
        <v/>
      </c>
      <c r="Z349" s="101" t="str">
        <f t="shared" si="23"/>
        <v/>
      </c>
    </row>
    <row r="350" spans="1:26" x14ac:dyDescent="0.4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0</v>
      </c>
      <c r="P350" s="108">
        <v>59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0.93220338983050843</v>
      </c>
      <c r="X350" s="101">
        <f t="shared" si="21"/>
        <v>1.71875</v>
      </c>
      <c r="Y350" s="101" t="str">
        <f t="shared" si="22"/>
        <v/>
      </c>
      <c r="Z350" s="101" t="str">
        <f t="shared" si="23"/>
        <v/>
      </c>
    </row>
    <row r="351" spans="1:26" x14ac:dyDescent="0.4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4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4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4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4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4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4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4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4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4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4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4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4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4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4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4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4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4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4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4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4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4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4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4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4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4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4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4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4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4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4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4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4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4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4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4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4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4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4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4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4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4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4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4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4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4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4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4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4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4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4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4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4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4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4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64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1.0178571428571428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4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116</v>
      </c>
      <c r="Q406" s="108">
        <v>169</v>
      </c>
      <c r="R406" s="109">
        <v>90</v>
      </c>
      <c r="S406" s="110">
        <v>30</v>
      </c>
      <c r="T406" s="110">
        <v>0</v>
      </c>
      <c r="U406" s="110">
        <v>0</v>
      </c>
      <c r="W406" s="101">
        <f t="shared" si="24"/>
        <v>0.53333333333333333</v>
      </c>
      <c r="X406" s="101">
        <f t="shared" si="25"/>
        <v>1.6888888888888889</v>
      </c>
      <c r="Y406" s="101" t="str">
        <f t="shared" si="26"/>
        <v/>
      </c>
      <c r="Z406" s="101" t="str">
        <f t="shared" si="27"/>
        <v/>
      </c>
    </row>
    <row r="407" spans="1:26" x14ac:dyDescent="0.4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70</v>
      </c>
      <c r="Q407" s="108">
        <v>72</v>
      </c>
      <c r="R407" s="109">
        <v>66</v>
      </c>
      <c r="S407" s="110">
        <v>0</v>
      </c>
      <c r="T407" s="110">
        <v>0</v>
      </c>
      <c r="U407" s="110">
        <v>0</v>
      </c>
      <c r="W407" s="101">
        <f t="shared" si="24"/>
        <v>0.97887323943661975</v>
      </c>
      <c r="X407" s="101">
        <f t="shared" si="25"/>
        <v>2.106060606060606</v>
      </c>
      <c r="Y407" s="101" t="str">
        <f t="shared" si="26"/>
        <v/>
      </c>
      <c r="Z407" s="101" t="str">
        <f t="shared" si="27"/>
        <v/>
      </c>
    </row>
    <row r="408" spans="1:26" x14ac:dyDescent="0.4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94</v>
      </c>
      <c r="Q408" s="108">
        <v>76</v>
      </c>
      <c r="R408" s="109">
        <v>66</v>
      </c>
      <c r="S408" s="110">
        <v>0</v>
      </c>
      <c r="T408" s="110">
        <v>0</v>
      </c>
      <c r="U408" s="110">
        <v>0</v>
      </c>
      <c r="W408" s="101">
        <f t="shared" si="24"/>
        <v>0.83529411764705885</v>
      </c>
      <c r="X408" s="101">
        <f t="shared" si="25"/>
        <v>2.1515151515151514</v>
      </c>
      <c r="Y408" s="101" t="str">
        <f t="shared" si="26"/>
        <v/>
      </c>
      <c r="Z408" s="101" t="str">
        <f t="shared" si="27"/>
        <v/>
      </c>
    </row>
    <row r="409" spans="1:26" x14ac:dyDescent="0.4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90</v>
      </c>
      <c r="Q409" s="108">
        <v>70</v>
      </c>
      <c r="R409" s="109">
        <v>44</v>
      </c>
      <c r="S409" s="110">
        <v>0</v>
      </c>
      <c r="T409" s="110">
        <v>0</v>
      </c>
      <c r="U409" s="110">
        <v>0</v>
      </c>
      <c r="W409" s="101">
        <f t="shared" si="24"/>
        <v>0.95</v>
      </c>
      <c r="X409" s="101">
        <f t="shared" si="25"/>
        <v>3.4545454545454546</v>
      </c>
      <c r="Y409" s="101" t="str">
        <f t="shared" si="26"/>
        <v/>
      </c>
      <c r="Z409" s="101" t="str">
        <f t="shared" si="27"/>
        <v/>
      </c>
    </row>
    <row r="410" spans="1:26" x14ac:dyDescent="0.4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88</v>
      </c>
      <c r="Q410" s="108">
        <v>88</v>
      </c>
      <c r="R410" s="109">
        <v>88</v>
      </c>
      <c r="S410" s="110">
        <v>60</v>
      </c>
      <c r="T410" s="110">
        <v>0</v>
      </c>
      <c r="U410" s="110">
        <v>0</v>
      </c>
      <c r="W410" s="101">
        <f t="shared" si="24"/>
        <v>1</v>
      </c>
      <c r="X410" s="101">
        <f t="shared" si="25"/>
        <v>2</v>
      </c>
      <c r="Y410" s="101" t="str">
        <f t="shared" si="26"/>
        <v/>
      </c>
      <c r="Z410" s="101" t="str">
        <f t="shared" si="27"/>
        <v/>
      </c>
    </row>
    <row r="411" spans="1:26" x14ac:dyDescent="0.4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72</v>
      </c>
      <c r="Q411" s="108">
        <v>87</v>
      </c>
      <c r="R411" s="109">
        <v>66</v>
      </c>
      <c r="S411" s="110">
        <v>30</v>
      </c>
      <c r="T411" s="110">
        <v>0</v>
      </c>
      <c r="U411" s="110">
        <v>0</v>
      </c>
      <c r="W411" s="101">
        <f t="shared" si="24"/>
        <v>1.1069182389937107</v>
      </c>
      <c r="X411" s="101">
        <f t="shared" si="25"/>
        <v>2.6666666666666665</v>
      </c>
      <c r="Y411" s="101" t="str">
        <f t="shared" si="26"/>
        <v/>
      </c>
      <c r="Z411" s="101" t="str">
        <f t="shared" si="27"/>
        <v/>
      </c>
    </row>
    <row r="412" spans="1:26" x14ac:dyDescent="0.4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71</v>
      </c>
      <c r="Q412" s="108">
        <v>88</v>
      </c>
      <c r="R412" s="109">
        <v>66</v>
      </c>
      <c r="S412" s="110">
        <v>30</v>
      </c>
      <c r="T412" s="110">
        <v>0</v>
      </c>
      <c r="U412" s="110">
        <v>0</v>
      </c>
      <c r="W412" s="101">
        <f t="shared" si="24"/>
        <v>1.0943396226415094</v>
      </c>
      <c r="X412" s="101">
        <f t="shared" si="25"/>
        <v>2.6363636363636362</v>
      </c>
      <c r="Y412" s="101" t="str">
        <f t="shared" si="26"/>
        <v/>
      </c>
      <c r="Z412" s="101" t="str">
        <f t="shared" si="27"/>
        <v/>
      </c>
    </row>
    <row r="413" spans="1:26" x14ac:dyDescent="0.4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90</v>
      </c>
      <c r="Q413" s="108">
        <v>90</v>
      </c>
      <c r="R413" s="109">
        <v>77</v>
      </c>
      <c r="S413" s="110">
        <v>30</v>
      </c>
      <c r="T413" s="110">
        <v>0</v>
      </c>
      <c r="U413" s="110">
        <v>36</v>
      </c>
      <c r="W413" s="101">
        <f t="shared" si="24"/>
        <v>0.80555555555555558</v>
      </c>
      <c r="X413" s="101">
        <f t="shared" si="25"/>
        <v>1.8831168831168832</v>
      </c>
      <c r="Y413" s="101">
        <f t="shared" si="26"/>
        <v>0.83333333333333337</v>
      </c>
      <c r="Z413" s="101" t="str">
        <f t="shared" si="27"/>
        <v/>
      </c>
    </row>
    <row r="414" spans="1:26" x14ac:dyDescent="0.4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135</v>
      </c>
      <c r="Q414" s="108">
        <v>57</v>
      </c>
      <c r="R414" s="109">
        <v>40</v>
      </c>
      <c r="S414" s="110">
        <v>0</v>
      </c>
      <c r="T414" s="110">
        <v>0</v>
      </c>
      <c r="U414" s="110">
        <v>0</v>
      </c>
      <c r="W414" s="101">
        <f t="shared" si="24"/>
        <v>0.83854166666666663</v>
      </c>
      <c r="X414" s="101">
        <f t="shared" si="25"/>
        <v>4.0250000000000004</v>
      </c>
      <c r="Y414" s="101" t="str">
        <f t="shared" si="26"/>
        <v/>
      </c>
      <c r="Z414" s="101" t="str">
        <f t="shared" si="27"/>
        <v/>
      </c>
    </row>
    <row r="415" spans="1:26" x14ac:dyDescent="0.4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135</v>
      </c>
      <c r="Q415" s="108">
        <v>140</v>
      </c>
      <c r="R415" s="109">
        <v>44</v>
      </c>
      <c r="S415" s="110">
        <v>30</v>
      </c>
      <c r="T415" s="110">
        <v>0</v>
      </c>
      <c r="U415" s="110">
        <v>0</v>
      </c>
      <c r="W415" s="101">
        <f t="shared" si="24"/>
        <v>0.69454545454545458</v>
      </c>
      <c r="X415" s="101">
        <f t="shared" si="25"/>
        <v>4.3409090909090908</v>
      </c>
      <c r="Y415" s="101" t="str">
        <f t="shared" si="26"/>
        <v/>
      </c>
      <c r="Z415" s="101" t="str">
        <f t="shared" si="27"/>
        <v/>
      </c>
    </row>
    <row r="416" spans="1:26" x14ac:dyDescent="0.4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180</v>
      </c>
      <c r="Q416" s="108">
        <v>72</v>
      </c>
      <c r="R416" s="109">
        <v>77</v>
      </c>
      <c r="S416" s="110">
        <v>30</v>
      </c>
      <c r="T416" s="110">
        <v>4</v>
      </c>
      <c r="U416" s="110">
        <v>30</v>
      </c>
      <c r="W416" s="101">
        <f t="shared" si="24"/>
        <v>1.0595238095238095</v>
      </c>
      <c r="X416" s="101">
        <f t="shared" si="25"/>
        <v>3.4675324675324677</v>
      </c>
      <c r="Y416" s="101">
        <f t="shared" si="26"/>
        <v>1</v>
      </c>
      <c r="Z416" s="101">
        <f t="shared" si="27"/>
        <v>7.5</v>
      </c>
    </row>
    <row r="417" spans="1:26" x14ac:dyDescent="0.4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60</v>
      </c>
      <c r="Q417" s="108">
        <v>96</v>
      </c>
      <c r="R417" s="109">
        <v>53</v>
      </c>
      <c r="S417" s="110">
        <v>0</v>
      </c>
      <c r="T417" s="110">
        <v>0</v>
      </c>
      <c r="U417" s="110">
        <v>0</v>
      </c>
      <c r="W417" s="101">
        <f t="shared" si="24"/>
        <v>0.98717948717948723</v>
      </c>
      <c r="X417" s="101">
        <f t="shared" si="25"/>
        <v>2.9056603773584904</v>
      </c>
      <c r="Y417" s="101" t="str">
        <f t="shared" si="26"/>
        <v/>
      </c>
      <c r="Z417" s="101" t="str">
        <f t="shared" si="27"/>
        <v/>
      </c>
    </row>
    <row r="418" spans="1:26" x14ac:dyDescent="0.4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120</v>
      </c>
      <c r="Q418" s="108">
        <v>195</v>
      </c>
      <c r="R418" s="109">
        <v>167</v>
      </c>
      <c r="S418" s="110">
        <v>30</v>
      </c>
      <c r="T418" s="110">
        <v>0</v>
      </c>
      <c r="U418" s="110">
        <v>0</v>
      </c>
      <c r="W418" s="101">
        <f t="shared" si="24"/>
        <v>1.2380952380952381</v>
      </c>
      <c r="X418" s="101">
        <f t="shared" si="25"/>
        <v>2.3353293413173652</v>
      </c>
      <c r="Y418" s="101" t="str">
        <f t="shared" si="26"/>
        <v/>
      </c>
      <c r="Z418" s="101" t="str">
        <f t="shared" si="27"/>
        <v/>
      </c>
    </row>
    <row r="419" spans="1:26" x14ac:dyDescent="0.4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68</v>
      </c>
      <c r="Q419" s="108">
        <v>71</v>
      </c>
      <c r="R419" s="109">
        <v>99</v>
      </c>
      <c r="S419" s="110">
        <v>30</v>
      </c>
      <c r="T419" s="110">
        <v>0</v>
      </c>
      <c r="U419" s="110">
        <v>0</v>
      </c>
      <c r="W419" s="101">
        <f t="shared" si="24"/>
        <v>1.0863309352517985</v>
      </c>
      <c r="X419" s="101">
        <f t="shared" si="25"/>
        <v>1.5252525252525253</v>
      </c>
      <c r="Y419" s="101" t="str">
        <f t="shared" si="26"/>
        <v/>
      </c>
      <c r="Z419" s="101" t="str">
        <f t="shared" si="27"/>
        <v/>
      </c>
    </row>
    <row r="420" spans="1:26" x14ac:dyDescent="0.4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66</v>
      </c>
      <c r="Q420" s="108">
        <v>76</v>
      </c>
      <c r="R420" s="109">
        <v>70</v>
      </c>
      <c r="S420" s="110">
        <v>30</v>
      </c>
      <c r="T420" s="110">
        <v>0</v>
      </c>
      <c r="U420" s="110">
        <v>0</v>
      </c>
      <c r="W420" s="101">
        <f t="shared" si="24"/>
        <v>0.89436619718309862</v>
      </c>
      <c r="X420" s="101">
        <f t="shared" si="25"/>
        <v>1.8142857142857143</v>
      </c>
      <c r="Y420" s="101" t="str">
        <f t="shared" si="26"/>
        <v/>
      </c>
      <c r="Z420" s="101" t="str">
        <f t="shared" si="27"/>
        <v/>
      </c>
    </row>
    <row r="421" spans="1:26" x14ac:dyDescent="0.4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98</v>
      </c>
      <c r="O421" s="108">
        <v>88</v>
      </c>
      <c r="P421" s="108">
        <v>60</v>
      </c>
      <c r="Q421" s="108">
        <v>84</v>
      </c>
      <c r="R421" s="109">
        <v>61</v>
      </c>
      <c r="S421" s="110">
        <v>30</v>
      </c>
      <c r="T421" s="110">
        <v>0</v>
      </c>
      <c r="U421" s="110">
        <v>0</v>
      </c>
      <c r="W421" s="101">
        <f t="shared" si="24"/>
        <v>1.2916666666666667</v>
      </c>
      <c r="X421" s="101">
        <f t="shared" si="25"/>
        <v>3.0491803278688523</v>
      </c>
      <c r="Y421" s="101" t="str">
        <f t="shared" si="26"/>
        <v/>
      </c>
      <c r="Z421" s="101" t="str">
        <f t="shared" si="27"/>
        <v/>
      </c>
    </row>
    <row r="422" spans="1:26" x14ac:dyDescent="0.4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112</v>
      </c>
      <c r="O422" s="108">
        <v>84</v>
      </c>
      <c r="P422" s="108">
        <v>82</v>
      </c>
      <c r="Q422" s="108">
        <v>84</v>
      </c>
      <c r="R422" s="109">
        <v>0</v>
      </c>
      <c r="S422" s="110">
        <v>30</v>
      </c>
      <c r="T422" s="110">
        <v>0</v>
      </c>
      <c r="U422" s="110">
        <v>0</v>
      </c>
      <c r="W422" s="101">
        <f t="shared" si="24"/>
        <v>1.1807228915662651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4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61</v>
      </c>
      <c r="O423" s="108">
        <v>72</v>
      </c>
      <c r="P423" s="108">
        <v>60</v>
      </c>
      <c r="Q423" s="108">
        <v>30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1.4777777777777779</v>
      </c>
      <c r="X423" s="101">
        <f t="shared" si="25"/>
        <v>2.8297872340425534</v>
      </c>
      <c r="Y423" s="101" t="str">
        <f t="shared" si="26"/>
        <v/>
      </c>
      <c r="Z423" s="101" t="str">
        <f t="shared" si="27"/>
        <v/>
      </c>
    </row>
    <row r="424" spans="1:26" x14ac:dyDescent="0.4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77</v>
      </c>
      <c r="O424" s="108">
        <v>67</v>
      </c>
      <c r="P424" s="108">
        <v>170</v>
      </c>
      <c r="Q424" s="108">
        <v>91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0.55172413793103448</v>
      </c>
      <c r="X424" s="101">
        <f t="shared" si="25"/>
        <v>2.2857142857142856</v>
      </c>
      <c r="Y424" s="101" t="str">
        <f t="shared" si="26"/>
        <v/>
      </c>
      <c r="Z424" s="101" t="str">
        <f t="shared" si="27"/>
        <v/>
      </c>
    </row>
    <row r="425" spans="1:26" x14ac:dyDescent="0.4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71</v>
      </c>
      <c r="O425" s="108">
        <v>67</v>
      </c>
      <c r="P425" s="108">
        <v>104</v>
      </c>
      <c r="Q425" s="108">
        <v>65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0.81656804733727806</v>
      </c>
      <c r="X425" s="101">
        <f t="shared" si="25"/>
        <v>2.0909090909090908</v>
      </c>
      <c r="Y425" s="101" t="str">
        <f t="shared" si="26"/>
        <v/>
      </c>
      <c r="Z425" s="101" t="str">
        <f t="shared" si="27"/>
        <v/>
      </c>
    </row>
    <row r="426" spans="1:26" x14ac:dyDescent="0.4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66</v>
      </c>
      <c r="O426" s="108">
        <v>66</v>
      </c>
      <c r="P426" s="108">
        <v>91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0.78106508875739644</v>
      </c>
      <c r="X426" s="101">
        <f t="shared" si="25"/>
        <v>1.8333333333333333</v>
      </c>
      <c r="Y426" s="101" t="str">
        <f t="shared" si="26"/>
        <v/>
      </c>
      <c r="Z426" s="101" t="str">
        <f t="shared" si="27"/>
        <v/>
      </c>
    </row>
    <row r="427" spans="1:26" x14ac:dyDescent="0.4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90</v>
      </c>
      <c r="O427" s="108">
        <v>89</v>
      </c>
      <c r="P427" s="108">
        <v>176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0.65808823529411764</v>
      </c>
      <c r="X427" s="101">
        <f t="shared" si="25"/>
        <v>1.9888888888888889</v>
      </c>
      <c r="Y427" s="101" t="str">
        <f t="shared" si="26"/>
        <v/>
      </c>
      <c r="Z427" s="101" t="str">
        <f t="shared" si="27"/>
        <v/>
      </c>
    </row>
    <row r="428" spans="1:26" x14ac:dyDescent="0.4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72</v>
      </c>
      <c r="O428" s="108">
        <v>72</v>
      </c>
      <c r="P428" s="108">
        <v>90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1.0666666666666667</v>
      </c>
      <c r="X428" s="101">
        <f t="shared" si="25"/>
        <v>2.4</v>
      </c>
      <c r="Y428" s="101" t="str">
        <f t="shared" si="26"/>
        <v/>
      </c>
      <c r="Z428" s="101" t="str">
        <f t="shared" si="27"/>
        <v/>
      </c>
    </row>
    <row r="429" spans="1:26" x14ac:dyDescent="0.4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88</v>
      </c>
      <c r="O429" s="108">
        <v>88</v>
      </c>
      <c r="P429" s="108">
        <v>85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1.2137931034482758</v>
      </c>
      <c r="X429" s="101">
        <f t="shared" si="25"/>
        <v>2.2857142857142856</v>
      </c>
      <c r="Y429" s="101" t="str">
        <f t="shared" si="26"/>
        <v/>
      </c>
      <c r="Z429" s="101" t="str">
        <f t="shared" si="27"/>
        <v/>
      </c>
    </row>
    <row r="430" spans="1:26" x14ac:dyDescent="0.4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60</v>
      </c>
      <c r="O430" s="108">
        <v>56</v>
      </c>
      <c r="P430" s="108">
        <v>65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0.99145299145299148</v>
      </c>
      <c r="X430" s="101">
        <f t="shared" si="25"/>
        <v>5.2727272727272725</v>
      </c>
      <c r="Y430" s="101" t="str">
        <f t="shared" si="26"/>
        <v/>
      </c>
      <c r="Z430" s="101" t="str">
        <f t="shared" si="27"/>
        <v/>
      </c>
    </row>
    <row r="431" spans="1:26" x14ac:dyDescent="0.4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84</v>
      </c>
      <c r="O431" s="108">
        <v>67</v>
      </c>
      <c r="P431" s="108">
        <v>80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1.1268656716417911</v>
      </c>
      <c r="X431" s="101">
        <f t="shared" si="25"/>
        <v>2.5593220338983049</v>
      </c>
      <c r="Y431" s="101" t="str">
        <f t="shared" si="26"/>
        <v/>
      </c>
      <c r="Z431" s="101" t="str">
        <f t="shared" si="27"/>
        <v/>
      </c>
    </row>
    <row r="432" spans="1:26" x14ac:dyDescent="0.4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74</v>
      </c>
      <c r="O432" s="108">
        <v>47</v>
      </c>
      <c r="P432" s="108">
        <v>87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0.89629629629629626</v>
      </c>
      <c r="X432" s="101">
        <f t="shared" si="25"/>
        <v>2.8809523809523809</v>
      </c>
      <c r="Y432" s="101" t="str">
        <f t="shared" si="26"/>
        <v/>
      </c>
      <c r="Z432" s="101" t="str">
        <f t="shared" si="27"/>
        <v/>
      </c>
    </row>
    <row r="433" spans="1:26" x14ac:dyDescent="0.4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90</v>
      </c>
      <c r="O433" s="108">
        <v>88</v>
      </c>
      <c r="P433" s="108">
        <v>77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1.1483870967741936</v>
      </c>
      <c r="X433" s="101">
        <f t="shared" si="25"/>
        <v>3.4230769230769229</v>
      </c>
      <c r="Y433" s="101" t="str">
        <f t="shared" si="26"/>
        <v/>
      </c>
      <c r="Z433" s="101" t="str">
        <f t="shared" si="27"/>
        <v/>
      </c>
    </row>
    <row r="434" spans="1:26" x14ac:dyDescent="0.4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85</v>
      </c>
      <c r="O434" s="108">
        <v>53</v>
      </c>
      <c r="P434" s="108">
        <v>87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1.0952380952380953</v>
      </c>
      <c r="X434" s="101">
        <f t="shared" si="25"/>
        <v>2.0909090909090908</v>
      </c>
      <c r="Y434" s="101" t="str">
        <f t="shared" si="26"/>
        <v/>
      </c>
      <c r="Z434" s="101" t="str">
        <f t="shared" si="27"/>
        <v/>
      </c>
    </row>
    <row r="435" spans="1:26" x14ac:dyDescent="0.4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88</v>
      </c>
      <c r="O435" s="108">
        <v>66</v>
      </c>
      <c r="P435" s="108">
        <v>88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0.96250000000000002</v>
      </c>
      <c r="X435" s="101">
        <f t="shared" si="25"/>
        <v>2</v>
      </c>
      <c r="Y435" s="101" t="str">
        <f t="shared" si="26"/>
        <v/>
      </c>
      <c r="Z435" s="101" t="str">
        <f t="shared" si="27"/>
        <v/>
      </c>
    </row>
    <row r="436" spans="1:26" x14ac:dyDescent="0.4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75</v>
      </c>
      <c r="O436" s="108">
        <v>64</v>
      </c>
      <c r="P436" s="108">
        <v>84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1.188034188034188</v>
      </c>
      <c r="X436" s="101">
        <f t="shared" si="25"/>
        <v>2.1384615384615384</v>
      </c>
      <c r="Y436" s="101" t="str">
        <f t="shared" si="26"/>
        <v/>
      </c>
      <c r="Z436" s="101" t="str">
        <f t="shared" si="27"/>
        <v/>
      </c>
    </row>
    <row r="437" spans="1:26" x14ac:dyDescent="0.4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66</v>
      </c>
      <c r="O437" s="108">
        <v>44</v>
      </c>
      <c r="P437" s="108">
        <v>56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0.76388888888888884</v>
      </c>
      <c r="X437" s="101">
        <f t="shared" si="25"/>
        <v>2.5</v>
      </c>
      <c r="Y437" s="101" t="str">
        <f t="shared" si="26"/>
        <v/>
      </c>
      <c r="Z437" s="101" t="str">
        <f t="shared" si="27"/>
        <v/>
      </c>
    </row>
    <row r="438" spans="1:26" x14ac:dyDescent="0.4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77</v>
      </c>
      <c r="O438" s="108">
        <v>68</v>
      </c>
      <c r="P438" s="108">
        <v>42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1.7901234567901234</v>
      </c>
      <c r="X438" s="101">
        <f t="shared" si="25"/>
        <v>2.1969696969696968</v>
      </c>
      <c r="Y438" s="101" t="str">
        <f t="shared" si="26"/>
        <v/>
      </c>
      <c r="Z438" s="101" t="str">
        <f t="shared" si="27"/>
        <v/>
      </c>
    </row>
    <row r="439" spans="1:26" x14ac:dyDescent="0.4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89</v>
      </c>
      <c r="O439" s="108">
        <v>150</v>
      </c>
      <c r="P439" s="108">
        <v>99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1.3351955307262571</v>
      </c>
      <c r="X439" s="101">
        <f t="shared" si="25"/>
        <v>3.1038961038961039</v>
      </c>
      <c r="Y439" s="101" t="str">
        <f t="shared" si="26"/>
        <v/>
      </c>
      <c r="Z439" s="101" t="str">
        <f t="shared" si="27"/>
        <v/>
      </c>
    </row>
    <row r="440" spans="1:26" x14ac:dyDescent="0.4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4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4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4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4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4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4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4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4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4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4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4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4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4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4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4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4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4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4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4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4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4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4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4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4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4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4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4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4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4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4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4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4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4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4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4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4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4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4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4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4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4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4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4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4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4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4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4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4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4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4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4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4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4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4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4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4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4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4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4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4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4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4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4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4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4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4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4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4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4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4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4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4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4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4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4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4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4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4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4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4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4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4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4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4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4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4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4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4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4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4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4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4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4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4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4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4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4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4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4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4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4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4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4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4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4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4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4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4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4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4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4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4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4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4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4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4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4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4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4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4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4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4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4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4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4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4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4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4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4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4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4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4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4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4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4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4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4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4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4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4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4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4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4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4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4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4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4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4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4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4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4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4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4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4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4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4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4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4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4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4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4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4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4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4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4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4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4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4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4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4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4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4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4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4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4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4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4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4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4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4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4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4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4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4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4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4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4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4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4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4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4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4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4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4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4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4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4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4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4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4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4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4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4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4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4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4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4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4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4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4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4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4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4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4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4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4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4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4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4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4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4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4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4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4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4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4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4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4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4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4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4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4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4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4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4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4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4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4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4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4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4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4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4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4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4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4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4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4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4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4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4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4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4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4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4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4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4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4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4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4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4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4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4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4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4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4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4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4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4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4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4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4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4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4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4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4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4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4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4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4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4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4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4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4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4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4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4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4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4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4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4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4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4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4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4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4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4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4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4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4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4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4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4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4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4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4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4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4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4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4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4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4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4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4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4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4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4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4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4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4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4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4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4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4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4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4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4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4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4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4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4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4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4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4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4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4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4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4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4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4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4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4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4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4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4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4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4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4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4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4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4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4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4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4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4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4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4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4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4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4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4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4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4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4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4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4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4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4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4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4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4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4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4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4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4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4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4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4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4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4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4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4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4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4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4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4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4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4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4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4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4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4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4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4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4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4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4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4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4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4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4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4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4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4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4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4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4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4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4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4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4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4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4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4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4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4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4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4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4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4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4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4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4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4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4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4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4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4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4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4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4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4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4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4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4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4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4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4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4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4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4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4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4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4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4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4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4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4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4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4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4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4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4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4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4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4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4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4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4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4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4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4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4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4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4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4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4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4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4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4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4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4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4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4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4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4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4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4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4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4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4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4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4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4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4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4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4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4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4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4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4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4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4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4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4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4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4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4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4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4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4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4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4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4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4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4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4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4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4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4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4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4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4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4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4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4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4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4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4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4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4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4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4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4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4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4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4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4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4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4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4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4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4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4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4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4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4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4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4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4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4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4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4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4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4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4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4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4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4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4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4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4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4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4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4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4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4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4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4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4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4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4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4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4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4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4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4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4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4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4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4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4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4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4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4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4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4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4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4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4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4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4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4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4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4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4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4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4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4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4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4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4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4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4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4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4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4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4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4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4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4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4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4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4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4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4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4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4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4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4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4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4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4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4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4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4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4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4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4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4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4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4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4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4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4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4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4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4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4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4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4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4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4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4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4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4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4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4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4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4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4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4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4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4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4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4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4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4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4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4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4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4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4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4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4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4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4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4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4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4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4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4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4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4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4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4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4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4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4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4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4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4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4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4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4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4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4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4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4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4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4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4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4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4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4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4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4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4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4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4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4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4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4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4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4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4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4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4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4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4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4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4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4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4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4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4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4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4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4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4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4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4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4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4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4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4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4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4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4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4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4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4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4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4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4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4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4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4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4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4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4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4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4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4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4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4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4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4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4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4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4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4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4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4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4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4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4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4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4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4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4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4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4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4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4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4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4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4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4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4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4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4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4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4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4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4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4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4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4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4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4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4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4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4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4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4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4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4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4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4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4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4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4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4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4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4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4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4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4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4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4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4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4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4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4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4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4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4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4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4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4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4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4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4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4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4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4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4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4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4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4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4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4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4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4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4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4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4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4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4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4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4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4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4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4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4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4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4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4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4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4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4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4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4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4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4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4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4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4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4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4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4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4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4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4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4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4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4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4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4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4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4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4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4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4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4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4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4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4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4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4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4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4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4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4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4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4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4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4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4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4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4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4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4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4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4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4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4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4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4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4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4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4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4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4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4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4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4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4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4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4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4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4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4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4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4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4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4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4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4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4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4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4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4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4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4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4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4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4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4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4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4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4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4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4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4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4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4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4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4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4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4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4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4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4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4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4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4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4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4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4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4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4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4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4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4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4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4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4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4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4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4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4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4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4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4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4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4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4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4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4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4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4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4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4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4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4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4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4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4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4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4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4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4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4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4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4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4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4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4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4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4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4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4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4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4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4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4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4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4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4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4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4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4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4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4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4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4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4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4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4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4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4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4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4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4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4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4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4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4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4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4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4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4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4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4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4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4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4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4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4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4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4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4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4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4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4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4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4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4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4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4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4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4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4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4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4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4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4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4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4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4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4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4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4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4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4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4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4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4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4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4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4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4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4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4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4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4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4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4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4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4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4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4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4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4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4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4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4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4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4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4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4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4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4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4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4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4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4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4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4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4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4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4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4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4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4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4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4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4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4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4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4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4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4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4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4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4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4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4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4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4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4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4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4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4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4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4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4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4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4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4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4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4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4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4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4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4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4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4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4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4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4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4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4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4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4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4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4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4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4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4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4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4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4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4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4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4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4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4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4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4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4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4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4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4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4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4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4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4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4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4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4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4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4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4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4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4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4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4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4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4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4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4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4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4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4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4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4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4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4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4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4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4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4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4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4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4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4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4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4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4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4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4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4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4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4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4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4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4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4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4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4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4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4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4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4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4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4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4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4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4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4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4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4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4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4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4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4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4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4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4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4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4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4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4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4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4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4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4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4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4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4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4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4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4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4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4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4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4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4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4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4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4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4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4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4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4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4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4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4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4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4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4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4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4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4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4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4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4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4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4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4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4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4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4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4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4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4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4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4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4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4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4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4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4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4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4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4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4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4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4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4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4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4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4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4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4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4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4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4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4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4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4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4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4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4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4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4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4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4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4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4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4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4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4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4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4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4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4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4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4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4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4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4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4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4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4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4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4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4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4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4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4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4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4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4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4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4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4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4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4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4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4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4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4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4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4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4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4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4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4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4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4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4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4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4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4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4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4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4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4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4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4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4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4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4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4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4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4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4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4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4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4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4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4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4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4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4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4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4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4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4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4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4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4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4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4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4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4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4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4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4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4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4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4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4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4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4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4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4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4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4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4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4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4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4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4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4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4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4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4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4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4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4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4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4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4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4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4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4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4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4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4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4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4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4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4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4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4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4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4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4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4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4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4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4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4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4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4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4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4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4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4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4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4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4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4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4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4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4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4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4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4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4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4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4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4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4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4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4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4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4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4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4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4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4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4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4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4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4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4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4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4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4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4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4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4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4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4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4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4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4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4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4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4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4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4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4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4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4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4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4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4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4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4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4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4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4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4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4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4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4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4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4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4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4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4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4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4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4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4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4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4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4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4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4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4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4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4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4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4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4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4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4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4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4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4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4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4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4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4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4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4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4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4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4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4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4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4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4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4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4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4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4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4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4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4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4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4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4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4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4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4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4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4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4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4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4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4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4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4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4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4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4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4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4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4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4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4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4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4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4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4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4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4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4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4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4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4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4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4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4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4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4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4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4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4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4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4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4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4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4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4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insertRows="0" deleteRows="0"/>
  <autoFilter ref="A5:U452" xr:uid="{00000000-0009-0000-0000-000000000000}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 xr:uid="{00000000-0002-0000-0000-000000000000}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 xr:uid="{00000000-0002-0000-0000-000001000000}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 xr:uid="{00000000-0002-0000-0000-000003000000}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 xr:uid="{00000000-0002-0000-0000-000004000000}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 xr:uid="{00000000-0002-0000-0000-000005000000}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 xr:uid="{00000000-0002-0000-0000-000006000000}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 xr:uid="{00000000-0002-0000-0000-000007000000}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 xr:uid="{00000000-0002-0000-0000-000008000000}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showGridLines="0" zoomScale="85" zoomScaleNormal="85" workbookViewId="0"/>
  </sheetViews>
  <sheetFormatPr defaultRowHeight="14.6" x14ac:dyDescent="0.4"/>
  <cols>
    <col min="1" max="1" width="22.15234375" bestFit="1" customWidth="1"/>
    <col min="2" max="2" width="9.3828125" customWidth="1"/>
    <col min="7" max="7" width="12.15234375" bestFit="1" customWidth="1"/>
    <col min="8" max="8" width="14.61328125" customWidth="1"/>
    <col min="9" max="9" width="12.84375" bestFit="1" customWidth="1"/>
  </cols>
  <sheetData>
    <row r="1" spans="1:9" ht="44.15" thickBot="1" x14ac:dyDescent="0.45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4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4">
      <c r="A3" s="46" t="s">
        <v>156</v>
      </c>
      <c r="B3" s="27">
        <f>SUMIF('Monthly Report'!$D:$D,'Store totals'!$A3,'Monthly Report'!N:N)</f>
        <v>7884</v>
      </c>
      <c r="C3" s="28">
        <f>SUMIF('Monthly Report'!$D:$D,'Store totals'!$A3,'Monthly Report'!O:O)</f>
        <v>7362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4">
      <c r="A4" s="46" t="s">
        <v>1095</v>
      </c>
      <c r="B4" s="27">
        <f>SUMIF('Monthly Report'!$D:$D,'Store totals'!$A4,'Monthly Report'!N:N)</f>
        <v>1224</v>
      </c>
      <c r="C4" s="28">
        <f>SUMIF('Monthly Report'!$D:$D,'Store totals'!$A4,'Monthly Report'!O:O)</f>
        <v>794</v>
      </c>
      <c r="D4" s="28">
        <f>SUMIF('Monthly Report'!$D:$D,'Store totals'!$A4,'Monthly Report'!P:P)</f>
        <v>296</v>
      </c>
      <c r="E4" s="28">
        <f>SUMIF('Monthly Report'!$D:$D,'Store totals'!$A4,'Monthly Report'!Q:Q)</f>
        <v>895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4">
      <c r="A5" s="46" t="s">
        <v>1145</v>
      </c>
      <c r="B5" s="27">
        <f>SUMIF('Monthly Report'!$D:$D,'Store totals'!$A5,'Monthly Report'!N:N)</f>
        <v>40</v>
      </c>
      <c r="C5" s="28">
        <f>SUMIF('Monthly Report'!$D:$D,'Store totals'!$A5,'Monthly Report'!O:O)</f>
        <v>131</v>
      </c>
      <c r="D5" s="28">
        <f>SUMIF('Monthly Report'!$D:$D,'Store totals'!$A5,'Monthly Report'!P:P)</f>
        <v>32</v>
      </c>
      <c r="E5" s="28">
        <f>SUMIF('Monthly Report'!$D:$D,'Store totals'!$A5,'Monthly Report'!Q:Q)</f>
        <v>59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4">
      <c r="A6" s="46" t="s">
        <v>1144</v>
      </c>
      <c r="B6" s="27">
        <f>SUMIF('Monthly Report'!$D:$D,'Store totals'!$A6,'Monthly Report'!N:N)</f>
        <v>246</v>
      </c>
      <c r="C6" s="28">
        <f>SUMIF('Monthly Report'!$D:$D,'Store totals'!$A6,'Monthly Report'!O:O)</f>
        <v>250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4">
      <c r="A7" s="46" t="s">
        <v>1149</v>
      </c>
      <c r="B7" s="27">
        <f>SUMIF('Monthly Report'!$D:$D,'Store totals'!$A7,'Monthly Report'!N:N)</f>
        <v>318</v>
      </c>
      <c r="C7" s="28">
        <f>SUMIF('Monthly Report'!$D:$D,'Store totals'!$A7,'Monthly Report'!O:O)</f>
        <v>2266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4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666</v>
      </c>
      <c r="D8" s="28">
        <f>SUMIF('Monthly Report'!$D:$D,'Store totals'!$A8,'Monthly Report'!P:P)</f>
        <v>639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4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32</v>
      </c>
      <c r="D9" s="28">
        <f>SUMIF('Monthly Report'!$D:$D,'Store totals'!$A9,'Monthly Report'!P:P)</f>
        <v>642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4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4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4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4">
      <c r="A13" s="47" t="s">
        <v>1186</v>
      </c>
      <c r="B13" s="27">
        <f>SUMIF('Monthly Report'!$D:$D,'Store totals'!$A13,'Monthly Report'!N:N)</f>
        <v>3496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3864</v>
      </c>
      <c r="E13" s="28">
        <f>SUMIF('Monthly Report'!$D:$D,'Store totals'!$A13,'Monthly Report'!Q:Q)</f>
        <v>3119</v>
      </c>
      <c r="F13" s="28">
        <f>SUMIF('Monthly Report'!$D:$D,'Store totals'!$A13,'Monthly Report'!R:R)</f>
        <v>2677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5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4">
      <c r="A15" s="68" t="s">
        <v>935</v>
      </c>
      <c r="B15" s="69">
        <f>SUM(B2:B5)</f>
        <v>10078</v>
      </c>
      <c r="C15" s="69">
        <f t="shared" ref="C15:I15" si="0">SUM(C2:C5)</f>
        <v>8659</v>
      </c>
      <c r="D15" s="69">
        <f t="shared" si="0"/>
        <v>328</v>
      </c>
      <c r="E15" s="69">
        <f t="shared" si="0"/>
        <v>954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5">
      <c r="A16" s="71" t="s">
        <v>690</v>
      </c>
      <c r="B16" s="72">
        <f>SUM(B6:B14)</f>
        <v>7282</v>
      </c>
      <c r="C16" s="72">
        <f t="shared" ref="C16:I16" si="1">SUM(C6:C14)</f>
        <v>8215</v>
      </c>
      <c r="D16" s="72">
        <f t="shared" si="1"/>
        <v>6814</v>
      </c>
      <c r="E16" s="72">
        <f t="shared" si="1"/>
        <v>5740</v>
      </c>
      <c r="F16" s="72">
        <f t="shared" si="1"/>
        <v>5096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zoomScale="85" zoomScaleNormal="85" workbookViewId="0"/>
  </sheetViews>
  <sheetFormatPr defaultColWidth="8.84375" defaultRowHeight="14.6" x14ac:dyDescent="0.4"/>
  <cols>
    <col min="1" max="1" width="19.84375" style="53" bestFit="1" customWidth="1"/>
    <col min="2" max="2" width="17.84375" style="53" bestFit="1" customWidth="1"/>
    <col min="3" max="3" width="7.921875" style="53" bestFit="1" customWidth="1"/>
    <col min="4" max="4" width="33.84375" style="53" bestFit="1" customWidth="1"/>
    <col min="5" max="5" width="11.15234375" style="52" customWidth="1"/>
    <col min="6" max="9" width="9" style="52" bestFit="1" customWidth="1"/>
    <col min="10" max="10" width="12.921875" style="52" customWidth="1"/>
    <col min="11" max="11" width="12.15234375" style="52" bestFit="1" customWidth="1"/>
    <col min="12" max="12" width="12.84375" style="52" bestFit="1" customWidth="1"/>
    <col min="13" max="13" width="6.61328125" style="52" bestFit="1" customWidth="1"/>
    <col min="14" max="14" width="14.3828125" style="52" customWidth="1"/>
    <col min="15" max="15" width="7.84375" style="52" bestFit="1" customWidth="1"/>
    <col min="16" max="16" width="15" style="52" customWidth="1"/>
    <col min="17" max="17" width="14.61328125" style="52" customWidth="1"/>
    <col min="18" max="16384" width="8.84375" style="52"/>
  </cols>
  <sheetData>
    <row r="1" spans="1:17" ht="44.15" thickBot="1" x14ac:dyDescent="0.45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4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4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4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4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4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4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4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4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4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4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4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4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4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4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4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4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4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4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4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4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4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4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4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4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4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4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4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4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4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4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4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4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4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4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4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4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4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4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4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4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4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4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4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4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4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4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4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4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4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4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4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4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4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4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4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4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4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4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4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4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4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4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4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4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4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4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4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4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4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4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4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4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4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4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4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4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4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4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4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4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4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4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4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4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4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4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4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4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4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4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4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4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4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4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4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4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4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4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4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4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4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4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4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4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4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4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4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4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4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4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4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4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4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4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4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4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4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4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4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4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4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4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4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4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4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4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4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4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4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4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4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4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4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4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4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4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4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4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4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4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4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4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4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4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4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4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4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4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4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4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4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4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4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4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4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4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4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4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4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4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4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4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4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4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4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4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4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4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4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4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4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4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4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4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4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4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4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4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4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4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4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4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4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4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4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4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4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4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4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4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4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4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4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4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4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4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4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4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4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4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4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4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4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4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4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4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4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4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4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4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4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4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4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4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4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4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4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4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4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4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4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4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4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4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4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4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4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4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4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4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4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4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4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4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4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4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4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4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4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4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4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4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4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4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4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4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4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4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4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4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4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4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4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4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4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4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4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4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4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4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4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4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4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4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4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4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4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4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4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4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4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4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4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4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4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4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4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4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4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4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4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4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4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4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4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4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4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4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4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4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4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4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4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4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4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4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4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4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4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4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4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4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4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4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4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4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4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4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4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4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4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4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4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4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4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4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4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4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4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4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4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4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4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4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4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4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4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4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4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4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4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4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4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4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4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4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4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4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4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4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4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4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4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4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4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4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4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4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4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4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4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4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4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4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4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4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4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4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4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4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4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4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4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4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4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4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4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4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4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4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4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4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4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4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4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4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4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4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4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4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4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4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4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4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4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4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4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4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4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4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4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4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4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4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4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4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4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4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4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4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4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4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4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4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4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4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4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4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4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4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4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4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4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4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4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4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4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4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4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4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4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4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4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4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4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4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4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4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4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4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4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4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4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4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4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4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4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4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4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4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4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4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4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4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4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4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4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4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4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4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4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4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4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4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4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4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4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4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4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4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4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4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4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4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4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4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4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4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4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4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4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4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4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4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4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4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4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4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4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4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4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4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4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4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4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4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4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4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4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4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4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4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4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4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4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4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4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4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4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4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4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4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4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4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4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4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4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4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4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4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4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4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4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4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4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4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4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4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4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4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4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4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4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4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4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4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4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4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4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4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4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4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4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4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4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4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4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4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4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4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4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4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4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4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4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4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4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4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4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4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4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4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4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4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4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4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4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4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4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4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4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4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4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4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4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4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4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4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4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4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4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4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4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4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4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4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4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4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4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4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4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4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4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4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4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4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4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4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4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4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4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4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4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4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4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4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4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4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4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4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4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4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4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4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4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4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4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4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4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4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4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4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4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4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4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4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4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4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4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4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4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4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4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4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4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4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4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4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4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4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4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4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4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4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4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4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4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4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4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4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4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4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4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4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4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4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4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4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4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4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4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4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4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4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4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4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4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4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4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4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4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4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4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4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4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4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4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4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4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4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4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4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4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4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4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4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4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4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4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4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4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4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4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4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4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4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4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4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4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4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4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4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4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4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4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4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4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4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4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4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4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4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4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4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4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4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4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4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4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4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4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4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4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4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4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4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4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4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4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4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4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4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4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4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4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4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4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4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4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4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4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4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4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4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4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4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4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4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4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4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4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4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4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4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4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4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4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4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4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4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4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4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4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4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4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4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4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4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4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4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4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4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4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4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4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4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4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4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4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4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4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4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4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4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4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4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4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4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4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4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4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4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4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4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4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4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4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4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4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4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4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4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4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4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4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4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4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4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4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4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4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4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4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4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4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4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4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4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4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4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4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4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4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4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4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4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4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4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4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4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4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4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4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4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4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4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4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4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4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4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4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4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4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4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4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4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4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4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4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4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4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4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4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4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4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4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4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4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4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4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4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4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4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4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4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4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4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4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4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4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4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4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4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4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4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4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4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4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4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4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4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4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4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4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4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4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4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4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4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4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4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4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4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4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4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4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4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4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4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4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4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4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4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4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4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4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4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4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4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4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4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4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4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4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4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4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4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4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4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4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4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4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4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4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4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4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4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4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4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4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4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4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4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4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4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4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4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4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4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4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4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4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4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4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4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4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4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4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4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4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4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4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4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4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4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4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4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4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4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4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4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4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4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4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4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4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4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4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4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4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4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4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4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4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4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4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4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4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4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4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4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4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4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4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4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4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4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4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4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4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4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4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4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4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4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4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4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4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4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4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4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4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4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4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4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4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4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4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4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zoomScaleNormal="100" workbookViewId="0"/>
  </sheetViews>
  <sheetFormatPr defaultRowHeight="14.6" x14ac:dyDescent="0.4"/>
  <cols>
    <col min="1" max="1" width="10.4609375" bestFit="1" customWidth="1"/>
    <col min="2" max="2" width="22.61328125" style="1" bestFit="1" customWidth="1"/>
    <col min="3" max="3" width="18.15234375" style="1" bestFit="1" customWidth="1"/>
    <col min="4" max="4" width="14.84375" style="22" bestFit="1" customWidth="1"/>
    <col min="5" max="5" width="17.15234375" bestFit="1" customWidth="1"/>
    <col min="6" max="6" width="17.15234375" style="1" customWidth="1"/>
    <col min="7" max="7" width="8.84375" style="37"/>
  </cols>
  <sheetData>
    <row r="1" spans="1:7" s="3" customFormat="1" x14ac:dyDescent="0.4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4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4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4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4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4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4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4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4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4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4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4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4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4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4">
      <c r="C15" s="19" t="s">
        <v>65</v>
      </c>
      <c r="F15" s="38" t="s">
        <v>715</v>
      </c>
      <c r="G15" s="34" t="s">
        <v>28</v>
      </c>
    </row>
    <row r="16" spans="1:7" x14ac:dyDescent="0.4">
      <c r="F16" s="42" t="s">
        <v>230</v>
      </c>
      <c r="G16" s="34" t="s">
        <v>28</v>
      </c>
    </row>
    <row r="17" spans="6:7" x14ac:dyDescent="0.4">
      <c r="F17" s="39" t="s">
        <v>38</v>
      </c>
      <c r="G17" s="35" t="s">
        <v>377</v>
      </c>
    </row>
    <row r="18" spans="6:7" x14ac:dyDescent="0.4">
      <c r="F18" s="42" t="s">
        <v>331</v>
      </c>
      <c r="G18" s="35" t="s">
        <v>310</v>
      </c>
    </row>
    <row r="19" spans="6:7" x14ac:dyDescent="0.4">
      <c r="F19" s="42" t="s">
        <v>394</v>
      </c>
      <c r="G19" s="35" t="s">
        <v>442</v>
      </c>
    </row>
    <row r="20" spans="6:7" x14ac:dyDescent="0.4">
      <c r="F20" s="39" t="s">
        <v>606</v>
      </c>
      <c r="G20" s="36" t="s">
        <v>563</v>
      </c>
    </row>
    <row r="21" spans="6:7" x14ac:dyDescent="0.4">
      <c r="F21" s="42" t="s">
        <v>286</v>
      </c>
      <c r="G21" s="36"/>
    </row>
    <row r="22" spans="6:7" x14ac:dyDescent="0.4">
      <c r="F22" s="38" t="s">
        <v>710</v>
      </c>
    </row>
    <row r="23" spans="6:7" x14ac:dyDescent="0.4">
      <c r="F23" s="38" t="s">
        <v>343</v>
      </c>
    </row>
    <row r="24" spans="6:7" x14ac:dyDescent="0.4">
      <c r="F24" s="38" t="s">
        <v>198</v>
      </c>
    </row>
    <row r="25" spans="6:7" x14ac:dyDescent="0.4">
      <c r="F25" s="42" t="s">
        <v>97</v>
      </c>
    </row>
    <row r="26" spans="6:7" x14ac:dyDescent="0.4">
      <c r="F26" s="42" t="s">
        <v>494</v>
      </c>
    </row>
    <row r="27" spans="6:7" x14ac:dyDescent="0.4">
      <c r="F27" s="39" t="s">
        <v>51</v>
      </c>
    </row>
    <row r="28" spans="6:7" x14ac:dyDescent="0.4">
      <c r="F28" s="38" t="s">
        <v>66</v>
      </c>
    </row>
    <row r="29" spans="6:7" x14ac:dyDescent="0.4">
      <c r="F29" s="38" t="s">
        <v>717</v>
      </c>
    </row>
    <row r="30" spans="6:7" x14ac:dyDescent="0.4">
      <c r="F30" s="42" t="s">
        <v>101</v>
      </c>
    </row>
    <row r="31" spans="6:7" x14ac:dyDescent="0.4">
      <c r="F31" s="42" t="s">
        <v>266</v>
      </c>
    </row>
    <row r="32" spans="6:7" x14ac:dyDescent="0.4">
      <c r="F32" s="38" t="s">
        <v>60</v>
      </c>
    </row>
    <row r="33" spans="6:6" x14ac:dyDescent="0.4">
      <c r="F33" s="38" t="s">
        <v>291</v>
      </c>
    </row>
    <row r="34" spans="6:6" x14ac:dyDescent="0.4">
      <c r="F34" s="19" t="s">
        <v>1231</v>
      </c>
    </row>
    <row r="35" spans="6:6" x14ac:dyDescent="0.4">
      <c r="F35" s="42" t="s">
        <v>294</v>
      </c>
    </row>
    <row r="36" spans="6:6" x14ac:dyDescent="0.4">
      <c r="F36" s="42" t="s">
        <v>201</v>
      </c>
    </row>
    <row r="37" spans="6:6" x14ac:dyDescent="0.4">
      <c r="F37" s="38" t="s">
        <v>400</v>
      </c>
    </row>
    <row r="38" spans="6:6" x14ac:dyDescent="0.4">
      <c r="F38" s="38" t="s">
        <v>711</v>
      </c>
    </row>
    <row r="39" spans="6:6" x14ac:dyDescent="0.4">
      <c r="F39" s="42" t="s">
        <v>249</v>
      </c>
    </row>
    <row r="40" spans="6:6" x14ac:dyDescent="0.4">
      <c r="F40" s="38" t="s">
        <v>413</v>
      </c>
    </row>
    <row r="41" spans="6:6" x14ac:dyDescent="0.4">
      <c r="F41" s="38" t="s">
        <v>709</v>
      </c>
    </row>
    <row r="42" spans="6:6" x14ac:dyDescent="0.4">
      <c r="F42" s="42" t="s">
        <v>150</v>
      </c>
    </row>
    <row r="43" spans="6:6" x14ac:dyDescent="0.4">
      <c r="F43" s="41" t="s">
        <v>611</v>
      </c>
    </row>
    <row r="44" spans="6:6" x14ac:dyDescent="0.4">
      <c r="F44" s="41" t="s">
        <v>64</v>
      </c>
    </row>
    <row r="45" spans="6:6" x14ac:dyDescent="0.4">
      <c r="F45" s="42" t="s">
        <v>441</v>
      </c>
    </row>
    <row r="46" spans="6:6" x14ac:dyDescent="0.4">
      <c r="F46" s="39" t="s">
        <v>42</v>
      </c>
    </row>
    <row r="47" spans="6:6" x14ac:dyDescent="0.4">
      <c r="F47" s="42" t="s">
        <v>420</v>
      </c>
    </row>
    <row r="48" spans="6:6" x14ac:dyDescent="0.4">
      <c r="F48" s="42" t="s">
        <v>577</v>
      </c>
    </row>
    <row r="49" spans="6:6" x14ac:dyDescent="0.4">
      <c r="F49" s="38" t="s">
        <v>718</v>
      </c>
    </row>
    <row r="50" spans="6:6" x14ac:dyDescent="0.4">
      <c r="F50" s="42" t="s">
        <v>530</v>
      </c>
    </row>
    <row r="51" spans="6:6" x14ac:dyDescent="0.4">
      <c r="F51" s="38" t="s">
        <v>572</v>
      </c>
    </row>
    <row r="52" spans="6:6" x14ac:dyDescent="0.4">
      <c r="F52" s="42" t="s">
        <v>302</v>
      </c>
    </row>
    <row r="53" spans="6:6" x14ac:dyDescent="0.4">
      <c r="F53" s="38" t="s">
        <v>474</v>
      </c>
    </row>
    <row r="54" spans="6:6" x14ac:dyDescent="0.4">
      <c r="F54" s="39" t="s">
        <v>54</v>
      </c>
    </row>
    <row r="55" spans="6:6" x14ac:dyDescent="0.4">
      <c r="F55" s="42" t="s">
        <v>404</v>
      </c>
    </row>
    <row r="56" spans="6:6" x14ac:dyDescent="0.4">
      <c r="F56" s="42" t="s">
        <v>453</v>
      </c>
    </row>
    <row r="57" spans="6:6" x14ac:dyDescent="0.4">
      <c r="F57" s="38" t="s">
        <v>707</v>
      </c>
    </row>
    <row r="58" spans="6:6" x14ac:dyDescent="0.4">
      <c r="F58" s="42" t="s">
        <v>92</v>
      </c>
    </row>
    <row r="59" spans="6:6" x14ac:dyDescent="0.4">
      <c r="F59" s="42" t="s">
        <v>194</v>
      </c>
    </row>
    <row r="60" spans="6:6" x14ac:dyDescent="0.4">
      <c r="F60" s="42" t="s">
        <v>489</v>
      </c>
    </row>
    <row r="61" spans="6:6" x14ac:dyDescent="0.4">
      <c r="F61" s="42" t="s">
        <v>181</v>
      </c>
    </row>
    <row r="62" spans="6:6" x14ac:dyDescent="0.4">
      <c r="F62" s="38" t="s">
        <v>340</v>
      </c>
    </row>
    <row r="63" spans="6:6" x14ac:dyDescent="0.4">
      <c r="F63" s="38" t="s">
        <v>242</v>
      </c>
    </row>
    <row r="64" spans="6:6" x14ac:dyDescent="0.4">
      <c r="F64" s="38" t="s">
        <v>568</v>
      </c>
    </row>
    <row r="65" spans="6:6" x14ac:dyDescent="0.4">
      <c r="F65" s="38" t="s">
        <v>703</v>
      </c>
    </row>
    <row r="66" spans="6:6" x14ac:dyDescent="0.4">
      <c r="F66" s="38" t="s">
        <v>585</v>
      </c>
    </row>
    <row r="67" spans="6:6" x14ac:dyDescent="0.4">
      <c r="F67" s="38" t="s">
        <v>464</v>
      </c>
    </row>
    <row r="68" spans="6:6" x14ac:dyDescent="0.4">
      <c r="F68" s="42" t="s">
        <v>283</v>
      </c>
    </row>
    <row r="69" spans="6:6" x14ac:dyDescent="0.4">
      <c r="F69" s="38" t="s">
        <v>417</v>
      </c>
    </row>
    <row r="70" spans="6:6" x14ac:dyDescent="0.4">
      <c r="F70" s="42" t="s">
        <v>498</v>
      </c>
    </row>
    <row r="71" spans="6:6" x14ac:dyDescent="0.4">
      <c r="F71" s="38" t="s">
        <v>714</v>
      </c>
    </row>
    <row r="72" spans="6:6" x14ac:dyDescent="0.4">
      <c r="F72" s="38" t="s">
        <v>337</v>
      </c>
    </row>
    <row r="73" spans="6:6" x14ac:dyDescent="0.4">
      <c r="F73" s="38" t="s">
        <v>477</v>
      </c>
    </row>
    <row r="74" spans="6:6" x14ac:dyDescent="0.4">
      <c r="F74" s="42" t="s">
        <v>581</v>
      </c>
    </row>
    <row r="75" spans="6:6" x14ac:dyDescent="0.4">
      <c r="F75" s="43" t="s">
        <v>86</v>
      </c>
    </row>
    <row r="76" spans="6:6" x14ac:dyDescent="0.4">
      <c r="F76" s="39" t="s">
        <v>86</v>
      </c>
    </row>
    <row r="77" spans="6:6" x14ac:dyDescent="0.4">
      <c r="F77" s="40" t="s">
        <v>44</v>
      </c>
    </row>
    <row r="78" spans="6:6" x14ac:dyDescent="0.4">
      <c r="F78" s="39" t="s">
        <v>89</v>
      </c>
    </row>
    <row r="79" spans="6:6" x14ac:dyDescent="0.4">
      <c r="F79" s="42" t="s">
        <v>313</v>
      </c>
    </row>
    <row r="80" spans="6:6" x14ac:dyDescent="0.4">
      <c r="F80" s="42" t="s">
        <v>238</v>
      </c>
    </row>
    <row r="81" spans="6:6" x14ac:dyDescent="0.4">
      <c r="F81" s="38" t="s">
        <v>130</v>
      </c>
    </row>
    <row r="82" spans="6:6" x14ac:dyDescent="0.4">
      <c r="F82" s="42" t="s">
        <v>305</v>
      </c>
    </row>
    <row r="83" spans="6:6" x14ac:dyDescent="0.4">
      <c r="F83" s="38" t="s">
        <v>27</v>
      </c>
    </row>
    <row r="84" spans="6:6" x14ac:dyDescent="0.4">
      <c r="F84" s="42" t="s">
        <v>260</v>
      </c>
    </row>
    <row r="85" spans="6:6" x14ac:dyDescent="0.4">
      <c r="F85" s="42" t="s">
        <v>385</v>
      </c>
    </row>
    <row r="86" spans="6:6" x14ac:dyDescent="0.4">
      <c r="F86" s="38" t="s">
        <v>210</v>
      </c>
    </row>
    <row r="87" spans="6:6" x14ac:dyDescent="0.4">
      <c r="F87" s="38" t="s">
        <v>721</v>
      </c>
    </row>
    <row r="88" spans="6:6" x14ac:dyDescent="0.4">
      <c r="F88" s="38" t="s">
        <v>33</v>
      </c>
    </row>
    <row r="89" spans="6:6" x14ac:dyDescent="0.4">
      <c r="F89" s="38" t="s">
        <v>713</v>
      </c>
    </row>
    <row r="90" spans="6:6" x14ac:dyDescent="0.4">
      <c r="F90" s="39" t="s">
        <v>62</v>
      </c>
    </row>
    <row r="91" spans="6:6" x14ac:dyDescent="0.4">
      <c r="F91" s="38" t="s">
        <v>712</v>
      </c>
    </row>
    <row r="92" spans="6:6" x14ac:dyDescent="0.4">
      <c r="F92" s="43" t="s">
        <v>1232</v>
      </c>
    </row>
    <row r="93" spans="6:6" x14ac:dyDescent="0.4">
      <c r="F93" s="38" t="s">
        <v>723</v>
      </c>
    </row>
    <row r="94" spans="6:6" x14ac:dyDescent="0.4">
      <c r="F94" s="42" t="s">
        <v>218</v>
      </c>
    </row>
    <row r="95" spans="6:6" x14ac:dyDescent="0.4">
      <c r="F95" s="38" t="s">
        <v>720</v>
      </c>
    </row>
    <row r="96" spans="6:6" x14ac:dyDescent="0.4">
      <c r="F96" s="42" t="s">
        <v>123</v>
      </c>
    </row>
    <row r="97" spans="6:6" x14ac:dyDescent="0.4">
      <c r="F97" s="42" t="s">
        <v>376</v>
      </c>
    </row>
    <row r="98" spans="6:6" x14ac:dyDescent="0.4">
      <c r="F98" s="42" t="s">
        <v>234</v>
      </c>
    </row>
    <row r="99" spans="6:6" x14ac:dyDescent="0.4">
      <c r="F99" s="42" t="s">
        <v>322</v>
      </c>
    </row>
    <row r="100" spans="6:6" x14ac:dyDescent="0.4">
      <c r="F100" s="42" t="s">
        <v>407</v>
      </c>
    </row>
    <row r="101" spans="6:6" x14ac:dyDescent="0.4">
      <c r="F101" s="42" t="s">
        <v>192</v>
      </c>
    </row>
    <row r="102" spans="6:6" x14ac:dyDescent="0.4">
      <c r="F102" s="38" t="s">
        <v>257</v>
      </c>
    </row>
    <row r="103" spans="6:6" x14ac:dyDescent="0.4">
      <c r="F103" s="39" t="s">
        <v>677</v>
      </c>
    </row>
    <row r="104" spans="6:6" x14ac:dyDescent="0.4">
      <c r="F104" s="42" t="s">
        <v>316</v>
      </c>
    </row>
    <row r="105" spans="6:6" x14ac:dyDescent="0.4">
      <c r="F105" s="42" t="s">
        <v>309</v>
      </c>
    </row>
    <row r="106" spans="6:6" x14ac:dyDescent="0.4">
      <c r="F106" s="19"/>
    </row>
    <row r="107" spans="6:6" x14ac:dyDescent="0.4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 Sutton</cp:lastModifiedBy>
  <dcterms:created xsi:type="dcterms:W3CDTF">2017-12-20T13:47:19Z</dcterms:created>
  <dcterms:modified xsi:type="dcterms:W3CDTF">2018-03-24T18:16:25Z</dcterms:modified>
</cp:coreProperties>
</file>