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1_bpm_RedditNLI" sheetId="2" r:id="rId5"/>
    <sheet state="visible" name="2_bpm_RedditNLI" sheetId="3" r:id="rId6"/>
    <sheet state="visible" name="bpm_RedditNLI combined" sheetId="4" r:id="rId7"/>
    <sheet state="visible" name="1_bpm_RTE_Quant" sheetId="5" r:id="rId8"/>
    <sheet state="visible" name="2_bpm_RTE_Quant" sheetId="6" r:id="rId9"/>
    <sheet state="visible" name="bpm_RTE_Quant combined" sheetId="7" r:id="rId10"/>
    <sheet state="visible" name="1_bpm_AWPNLI" sheetId="8" r:id="rId11"/>
    <sheet state="visible" name="2_bpm_AWPNLI" sheetId="9" r:id="rId12"/>
    <sheet state="visible" name="bpm_AWPNLI combined" sheetId="10" r:id="rId13"/>
    <sheet state="visible" name="1_bpm_NewsNLI" sheetId="11" r:id="rId14"/>
    <sheet state="visible" name="2_bpm_NewsNLI" sheetId="12" r:id="rId15"/>
    <sheet state="visible" name="bpm_NewsNLI combined" sheetId="13" r:id="rId16"/>
    <sheet state="visible" name="1_bpm_StressTest" sheetId="14" r:id="rId17"/>
    <sheet state="visible" name="2_bpm_StressTest" sheetId="15" r:id="rId18"/>
    <sheet state="visible" name="bpm_StressTest combined" sheetId="16" r:id="rId19"/>
    <sheet state="visible" name="training" sheetId="17" r:id="rId20"/>
    <sheet state="visible" name="1_StressTest" sheetId="18" r:id="rId21"/>
    <sheet state="visible" name="2_StressTest" sheetId="19" r:id="rId22"/>
    <sheet state="visible" name="StressTest combined" sheetId="20" r:id="rId23"/>
    <sheet state="visible" name="1_NewsNLI" sheetId="21" r:id="rId24"/>
    <sheet state="visible" name="2_NewsNLI" sheetId="22" r:id="rId25"/>
    <sheet state="visible" name="NewsNLI combined" sheetId="23" r:id="rId26"/>
    <sheet state="visible" name="1_RTE_Quant" sheetId="24" r:id="rId27"/>
    <sheet state="visible" name="2_RTE_Quant" sheetId="25" r:id="rId28"/>
    <sheet state="visible" name="RTE_Quant combined" sheetId="26" r:id="rId29"/>
    <sheet state="visible" name="1_AWPNLI" sheetId="27" r:id="rId30"/>
    <sheet state="visible" name="2_AWPNLI" sheetId="28" r:id="rId31"/>
    <sheet state="visible" name="AWPNLI combined" sheetId="29" r:id="rId32"/>
    <sheet state="visible" name="1_RedditNLI" sheetId="30" r:id="rId33"/>
    <sheet state="visible" name="2_RedditNLI" sheetId="31" r:id="rId34"/>
    <sheet state="visible" name="RedditNLI combined" sheetId="32" r:id="rId35"/>
    <sheet state="visible" name="IAA" sheetId="33" r:id="rId36"/>
  </sheets>
  <definedNames/>
  <calcPr/>
</workbook>
</file>

<file path=xl/sharedStrings.xml><?xml version="1.0" encoding="utf-8"?>
<sst xmlns="http://schemas.openxmlformats.org/spreadsheetml/2006/main" count="7862" uniqueCount="181">
  <si>
    <t>Structure</t>
  </si>
  <si>
    <t>Interpretability</t>
  </si>
  <si>
    <t>Correctness</t>
  </si>
  <si>
    <t>Sample index</t>
  </si>
  <si>
    <t>Target label</t>
  </si>
  <si>
    <t>Script label</t>
  </si>
  <si>
    <t>All quantities are retrieved (Y/N)</t>
  </si>
  <si>
    <t>Only quantities relevant for the reasoning are retrieved (Y/N)</t>
  </si>
  <si>
    <t>Check if the hypothesis references the same entities as the premise</t>
  </si>
  <si>
    <t>If-else block and label assigned to variable "label"</t>
  </si>
  <si>
    <t>Variable names are representative</t>
  </si>
  <si>
    <t>Comments are correct (Y/N)</t>
  </si>
  <si>
    <t>Quantities are correctly retrieved (Y/N)</t>
  </si>
  <si>
    <t>Correct operators used in calulations (Y/N/NA)</t>
  </si>
  <si>
    <t>Correct comparison operators are used (Y/N)</t>
  </si>
  <si>
    <t>Comments</t>
  </si>
  <si>
    <t>Pass evaluation</t>
  </si>
  <si>
    <t>entailment</t>
  </si>
  <si>
    <t>N/A</t>
  </si>
  <si>
    <t>Yes</t>
  </si>
  <si>
    <t>E</t>
  </si>
  <si>
    <t>N</t>
  </si>
  <si>
    <t>C</t>
  </si>
  <si>
    <t>neutral</t>
  </si>
  <si>
    <t>incorrect reasoning, should note that we know the % but not the total # of employees, so we cannot infer anything from the premise</t>
  </si>
  <si>
    <t>No</t>
  </si>
  <si>
    <t>contradiction</t>
  </si>
  <si>
    <t>should use &gt; not &lt; + variable names are not very representative</t>
  </si>
  <si>
    <t>ignores some numerical entities</t>
  </si>
  <si>
    <t>Maybe</t>
  </si>
  <si>
    <t>could extract 190 million as 190e6 or 190000000</t>
  </si>
  <si>
    <t>variable names could be more representative</t>
  </si>
  <si>
    <t>could extract billion as e9 or 000000000</t>
  </si>
  <si>
    <t>billion could be extracted as e9 or 000000000</t>
  </si>
  <si>
    <t xml:space="preserve">should use != not &lt; </t>
  </si>
  <si>
    <t>should use &lt;= not &gt;=</t>
  </si>
  <si>
    <t>there are no numerical entitites in this sample</t>
  </si>
  <si>
    <t>retrieves entity from premise and hypothesis as one variable</t>
  </si>
  <si>
    <t>should use &lt;= not &lt;</t>
  </si>
  <si>
    <t>should use &gt;= not &lt;</t>
  </si>
  <si>
    <t>should use &gt;= not &lt;=</t>
  </si>
  <si>
    <t>incorrect reasoning</t>
  </si>
  <si>
    <t>incorrect reasoning (incorrect quantity extraction, it is not known what id the total to which 5% refers)</t>
  </si>
  <si>
    <t>incorrect comparison operators + does not consider the date, which indicates that the sentences talk about different days</t>
  </si>
  <si>
    <t>Annotator 1</t>
  </si>
  <si>
    <t>Annotator 2</t>
  </si>
  <si>
    <t>should use &gt; not &lt;</t>
  </si>
  <si>
    <t>disagreements 0</t>
  </si>
  <si>
    <t>some numerical entities are ignored + does not reason about the sentences</t>
  </si>
  <si>
    <t>ignores some numerical entities + computes the wrong value for one hypothesis entity</t>
  </si>
  <si>
    <t>-</t>
  </si>
  <si>
    <t>variable names could have been more representative ("cern_members")</t>
  </si>
  <si>
    <t>incorrect reasoning (the premise talks about a moon cake, while the hypothesis talks about the actual moon)</t>
  </si>
  <si>
    <t>the reasoning is wrong, it shold notice "the fda" vs. "a company"</t>
  </si>
  <si>
    <t>incorrect reasoning (no reasoning is given and quantities are not extracted)</t>
  </si>
  <si>
    <t>ignores some numerical entities + incorrect quantity extraction</t>
  </si>
  <si>
    <t>incorrect reasoning (moon cake vs. real moon)</t>
  </si>
  <si>
    <t>incorrect reasoning  (we cannot entail the "air attack" cause from the premise)</t>
  </si>
  <si>
    <t>incorrect reasoning (the premise reports that a company did the investigation, but the premise says FDA did the investigation)</t>
  </si>
  <si>
    <t>uses + instead of - for the "sold_cakes"</t>
  </si>
  <si>
    <t>the second variable should be non_leaked_oil, since we extract it from the total oil to find the amount of leaked oil</t>
  </si>
  <si>
    <t>drank_bottles_premise could have been named maria_drank_bottles, to distinguish better from those drank by the sister</t>
  </si>
  <si>
    <t>could have also computed the hypothesis number of feathers per crown and compare to the value in the premise</t>
  </si>
  <si>
    <t>should use + not - to account for the number of sold cakes</t>
  </si>
  <si>
    <t>the leaked_oil variable does not represent leaked oil, the naming is confusing</t>
  </si>
  <si>
    <t>disagreements 1</t>
  </si>
  <si>
    <t>ignores all numerical entities</t>
  </si>
  <si>
    <t>no quantities at all</t>
  </si>
  <si>
    <t>incorrect variable naming (killed_premise instead of injured_premise)</t>
  </si>
  <si>
    <t>ignores some numerical entities + incorrect reasoning for the neutrality case</t>
  </si>
  <si>
    <t>incorrect reasoning (should mention that the sentences discuss different topics)</t>
  </si>
  <si>
    <t>the quantities are not extracted correctly</t>
  </si>
  <si>
    <t>incorrect reasoning (the hypothesis says "data scientist" as the source of the statement vs. the premise saying it is a camera)</t>
  </si>
  <si>
    <t>the first comment says a topic mentioned in the premise, then it contradicts the statement in the second comment by saying the topic is not mentioned in the premise</t>
  </si>
  <si>
    <t>incorrect reasoning + the hypothesis should be inferrable from the premise, not the other way around</t>
  </si>
  <si>
    <t>uses a value from the hypothesis to compute a total in the premise</t>
  </si>
  <si>
    <t>incorrect reasoning, the premise does not mention the number of people who were killed</t>
  </si>
  <si>
    <t>ignores some numerical entities (extracts quantities from the premise as being from the hypothesis, doe snot extract all quantities)</t>
  </si>
  <si>
    <t>ignores some numerical entities + incorrect reasoning (the neutrality is because the sentences discuss different topics)</t>
  </si>
  <si>
    <t>incorrect reasoning (it gives no reason for the decision of neutrality)</t>
  </si>
  <si>
    <t>incorrect quantity extraction</t>
  </si>
  <si>
    <t>the reasoning is good, but the first comment does not make sense and contradicts the next comment</t>
  </si>
  <si>
    <t>incorrect reasoning (computes incorrectly the total number of victims in the premise, which can actually not be computed based on the given data)</t>
  </si>
  <si>
    <t xml:space="preserve">ignores some numerical entities </t>
  </si>
  <si>
    <t>Disagreements 4</t>
  </si>
  <si>
    <t>retrieves one quantity for both premise and hypothesis, should use &lt; not &lt;=</t>
  </si>
  <si>
    <t>entail</t>
  </si>
  <si>
    <t>incorrect reasoning (the equality should indicate contradiction, not neutrality)</t>
  </si>
  <si>
    <t xml:space="preserve">should use &lt;= not &gt;= </t>
  </si>
  <si>
    <t>retrieves one quantity for both premise and hypothesis</t>
  </si>
  <si>
    <t>ignores some numerical entities (includes quantities in the variable names, instead of exracting them separately)</t>
  </si>
  <si>
    <t>should use &gt;= instead of &gt;</t>
  </si>
  <si>
    <t>ignores some numerical entities (one quantity is not extracted, but its value is used directly used in the comparisons)</t>
  </si>
  <si>
    <t>should use &gt;= not &lt;= + incorrect reasoning (the alternative option should be "entailment")</t>
  </si>
  <si>
    <t>should use &gt;= not &lt;= + + incorrect reasoning (the alternative option should be "entailment")</t>
  </si>
  <si>
    <t>sould use &lt;= not &gt;=</t>
  </si>
  <si>
    <t>incorrect reasoning (dimensions should be compared individually: 2*4*8 = 4*8*2, but the dimensions would not match)</t>
  </si>
  <si>
    <t>should use &gt; not &gt;=</t>
  </si>
  <si>
    <t>should use &lt; not &lt;= + retrieves one quantity for both premise and hypothesis</t>
  </si>
  <si>
    <t>Disagreements 5</t>
  </si>
  <si>
    <t>Dataset</t>
  </si>
  <si>
    <t>Meets all evaluation criteria</t>
  </si>
  <si>
    <t>Meets most of evaluation criteria</t>
  </si>
  <si>
    <t>Meets few or none of the evaluation criteria</t>
  </si>
  <si>
    <t>Worst performing label</t>
  </si>
  <si>
    <t>RTE_Quant</t>
  </si>
  <si>
    <t>RedditNLI</t>
  </si>
  <si>
    <t>NewsNLI</t>
  </si>
  <si>
    <t>AWPNLI</t>
  </si>
  <si>
    <t>StressTest</t>
  </si>
  <si>
    <t>ignores some numerical entities + there should be no "entailment" case, since &gt;= and &lt; cover all possible cases already</t>
  </si>
  <si>
    <t>incorrect reasoning (incorrect entities)</t>
  </si>
  <si>
    <t>should use &gt;= not &gt;</t>
  </si>
  <si>
    <t>incorrect reasoning (the scores could have been different and have the same average)</t>
  </si>
  <si>
    <t>ignores some numerical entities + uses a quantity extracted from the text in the comparisons</t>
  </si>
  <si>
    <t>ignores some numerical entities, the entailment check if redundant</t>
  </si>
  <si>
    <t>incorrect reasoning (computes a new variable from the inputs in an incorrect way and uses it for the comparisons)</t>
  </si>
  <si>
    <t>Final decision</t>
  </si>
  <si>
    <t>Disagreements: 5</t>
  </si>
  <si>
    <t>ignores some numerical entities, incorrect reasoning (there is no ranking mentioned in the hypothesis)</t>
  </si>
  <si>
    <t>there are no numerical entities in this sample</t>
  </si>
  <si>
    <t>incorrect reasoning (the comment says entailment can be inferred, but it returns neutral)</t>
  </si>
  <si>
    <t>should use &lt;= not !=</t>
  </si>
  <si>
    <t>incorrect reasoning ("youth unemployment" is not mentioned in the hypothesis)</t>
  </si>
  <si>
    <t>incorrect reasoning (focuses on non-quantity entities in the reasoning process)</t>
  </si>
  <si>
    <t>the numerical entities are not extracted + reasoning is not fully correct, it should note that the girl's name is not stated in the premise so it cannot be entailed from it</t>
  </si>
  <si>
    <t>incorrect reasoning (the premise talks about regions in a state, the hypothesis talks about states)</t>
  </si>
  <si>
    <t>incorrectreasoning (the key is that the hypothesis details (americand, pipeline) cannot be inferred from the premise)</t>
  </si>
  <si>
    <t>does not account for the numerical entities</t>
  </si>
  <si>
    <t>incorrect reasoning (should return entailment if it is not contradiction, the "&lt;" case is also an entailment)</t>
  </si>
  <si>
    <t>incorrect reasoning (should infer neutral, since the connection between ems and 9/11 responders is not clear)</t>
  </si>
  <si>
    <t>incorrect reasoning (the "left-wing" detail cannot be entailed from the premise)</t>
  </si>
  <si>
    <t>the numerical entities are not extracted</t>
  </si>
  <si>
    <t>incorrect reasoning (returns entailment only if the values are equal)</t>
  </si>
  <si>
    <t>variable names could be more representative (i.e., ascap_members)</t>
  </si>
  <si>
    <t>the transformation from feet to inch is done within the variable definition</t>
  </si>
  <si>
    <t>uses keywords to infer the label instead of quantities and inferrs neutral if there is no contradiction</t>
  </si>
  <si>
    <t>could have given a more intuitive name to the hypothesis variable: "partnerships_with_small_companies"</t>
  </si>
  <si>
    <t>incorrect reasoning, the hypothesis does not mention if the judges are permanent or not</t>
  </si>
  <si>
    <t>reasoning is a bit off, not having a contradiction should not automatically mean neutrality.</t>
  </si>
  <si>
    <t>incorrect reasoning, the difference between sales and earnings is not caught</t>
  </si>
  <si>
    <t>incorrect reasoning, the premise referrs to an attack from one party to another, while the hypothesis talks about an attack from the second party on the first one.</t>
  </si>
  <si>
    <t>should have inferred neutrality without focusing on the other entities</t>
  </si>
  <si>
    <t>missing one numerical entity</t>
  </si>
  <si>
    <t>uses keywords to infer the label instead of quantities</t>
  </si>
  <si>
    <t>incorrect reasoning (the hypothesis does not talk about the apollo 16 mission)</t>
  </si>
  <si>
    <t>extracts strings alongside quantities and uses them in the reasoning process</t>
  </si>
  <si>
    <t>incorrect reasoning (if there is no contradiction, neutrality cannot be inferred).</t>
  </si>
  <si>
    <t>should have defined variables for the ratio of road-traffic deaths</t>
  </si>
  <si>
    <t>the difference between sales and earnings is not caught</t>
  </si>
  <si>
    <t>reasoning is correct, but quantities are not extracted</t>
  </si>
  <si>
    <t>inferred neutrality when it was not a contradiction, although entailment would be a more natural choice</t>
  </si>
  <si>
    <t>extracts a variable to show a condition, although it is not used in the reasoning, which is correct</t>
  </si>
  <si>
    <t>incorrect reasoning (the premise talks about apollo 16, while the hypothesis refers to 16 astronauts)</t>
  </si>
  <si>
    <t>the reasoning is correct, but it would have been more natural to compute the calories per candy and compare to the value stated in the premise</t>
  </si>
  <si>
    <t>could have done the calculations in 2 steps instead of 1, for more explainability</t>
  </si>
  <si>
    <t>could have done the computation in 2 steps. pizza_slices_premise could be more intuitively named as slices_per_pizza_premise</t>
  </si>
  <si>
    <t>Annoator 1</t>
  </si>
  <si>
    <t>could have extracted 807e6</t>
  </si>
  <si>
    <t>should use &gt;= not &gt; and not consider entailment case</t>
  </si>
  <si>
    <t>igores some numerical entities, incorrect reasoning, it doesn't use the quantities to reason with them</t>
  </si>
  <si>
    <t>ignores some numerical entities and incorrect reasoning (the sentences discuss different topics)</t>
  </si>
  <si>
    <t>ignores some numerical entities relevant for the qnli problem</t>
  </si>
  <si>
    <t>incorrect reasoning, the other option should be entailment, not neutral</t>
  </si>
  <si>
    <t>could have renamed the variables accordingly to show ratio vs amount, could have extracted 6e9 or 6000000000</t>
  </si>
  <si>
    <t>incorrect reasoning (should notice from the start that the hypothesis mentions "under trump" which cannot be entailed form the premise)</t>
  </si>
  <si>
    <t>incorrect reasoning (hong kong is not mentioned in the premise)</t>
  </si>
  <si>
    <t>incorrect reasoning, the quantities are not used in the reasoning process</t>
  </si>
  <si>
    <t>incorret reasoning (should observe that the percentage cannot be inferred from the premise)</t>
  </si>
  <si>
    <t>ignores some numerical entities, could have extracted 2.1e9</t>
  </si>
  <si>
    <t>ignores some numerical entities and incorrect reasoning (does not do any quantitative comparisons)</t>
  </si>
  <si>
    <t>incorrect reasoning, if there is no contradiction, the remaining choice is entailment, not neutrality</t>
  </si>
  <si>
    <t>incorrect reasoning, the hypothesis does not mention any leader at the time of the slow economy, like in the premise</t>
  </si>
  <si>
    <t>incorrect reasoning, should infer neutral based on the textual details</t>
  </si>
  <si>
    <t>Disagreements: 3</t>
  </si>
  <si>
    <t>Inter-annotator agreement</t>
  </si>
  <si>
    <t>disagreements</t>
  </si>
  <si>
    <t>total samples</t>
  </si>
  <si>
    <t>IAA</t>
  </si>
  <si>
    <t>Train data</t>
  </si>
  <si>
    <t>Test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</si>
</sst>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sz val="8.0"/>
      <color theme="1"/>
      <name val="Arial"/>
    </font>
    <font>
      <color theme="1"/>
      <name val="Arial"/>
      <scheme val="minor"/>
    </font>
    <font>
      <sz val="9.0"/>
      <color rgb="FF1155CC"/>
      <name val="&quot;Google Sans Mono&quot;"/>
    </font>
    <font>
      <sz val="9.0"/>
      <color theme="1"/>
      <name val="Arial"/>
      <scheme val="minor"/>
    </font>
    <font>
      <sz val="9.0"/>
      <color rgb="FF1F1F1F"/>
      <name val="&quot;Google Sans&quot;"/>
    </font>
    <font>
      <sz val="9.0"/>
      <color rgb="FF000000"/>
      <name val="&quot;Google Sans Mono&quot;"/>
    </font>
    <font>
      <sz val="11.0"/>
      <color rgb="FF1F1F1F"/>
      <name val="&quot;Google Sans&quot;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8.0"/>
      <color rgb="FF000000"/>
      <name val="Arial"/>
      <scheme val="minor"/>
    </font>
    <font>
      <sz val="9.0"/>
      <color rgb="FF1F1F1F"/>
      <name val="Arial"/>
      <scheme val="minor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0" fontId="0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5" fontId="4" numFmtId="10" xfId="0" applyFill="1" applyFont="1" applyNumberFormat="1"/>
    <xf borderId="0" fillId="6" fontId="3" numFmtId="0" xfId="0" applyAlignment="1" applyFill="1" applyFont="1">
      <alignment horizontal="center" readingOrder="0"/>
    </xf>
    <xf borderId="0" fillId="7" fontId="4" numFmtId="10" xfId="0" applyFill="1" applyFont="1" applyNumberFormat="1"/>
    <xf borderId="0" fillId="5" fontId="3" numFmtId="10" xfId="0" applyAlignment="1" applyFont="1" applyNumberFormat="1">
      <alignment horizontal="center"/>
    </xf>
    <xf borderId="0" fillId="5" fontId="3" numFmtId="0" xfId="0" applyAlignment="1" applyFont="1">
      <alignment horizontal="center" readingOrder="0"/>
    </xf>
    <xf borderId="0" fillId="8" fontId="4" numFmtId="10" xfId="0" applyFill="1" applyFont="1" applyNumberFormat="1"/>
    <xf borderId="0" fillId="8" fontId="3" numFmtId="10" xfId="0" applyAlignment="1" applyFont="1" applyNumberFormat="1">
      <alignment horizontal="center"/>
    </xf>
    <xf borderId="0" fillId="8" fontId="3" numFmtId="0" xfId="0" applyAlignment="1" applyFont="1">
      <alignment horizontal="center" readingOrder="0"/>
    </xf>
    <xf borderId="0" fillId="7" fontId="3" numFmtId="10" xfId="0" applyAlignment="1" applyFont="1" applyNumberFormat="1">
      <alignment horizontal="center"/>
    </xf>
    <xf borderId="0" fillId="7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9" fontId="6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5" fontId="7" numFmtId="10" xfId="0" applyFont="1" applyNumberFormat="1"/>
    <xf borderId="0" fillId="8" fontId="7" numFmtId="10" xfId="0" applyFont="1" applyNumberFormat="1"/>
    <xf borderId="0" fillId="7" fontId="7" numFmtId="10" xfId="0" applyFont="1" applyNumberFormat="1"/>
    <xf borderId="0" fillId="0" fontId="3" numFmtId="0" xfId="0" applyAlignment="1" applyFont="1">
      <alignment horizontal="center" readingOrder="0" shrinkToFit="0" wrapText="1"/>
    </xf>
    <xf borderId="0" fillId="5" fontId="3" numFmtId="10" xfId="0" applyAlignment="1" applyFont="1" applyNumberFormat="1">
      <alignment horizontal="center" readingOrder="0"/>
    </xf>
    <xf borderId="0" fillId="8" fontId="3" numFmtId="10" xfId="0" applyAlignment="1" applyFont="1" applyNumberFormat="1">
      <alignment horizontal="center" readingOrder="0"/>
    </xf>
    <xf borderId="0" fillId="7" fontId="3" numFmtId="10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2" fontId="3" numFmtId="0" xfId="0" applyFont="1"/>
    <xf borderId="0" fillId="6" fontId="3" numFmtId="10" xfId="0" applyAlignment="1" applyFont="1" applyNumberFormat="1">
      <alignment horizontal="center" readingOrder="0"/>
    </xf>
    <xf borderId="0" fillId="0" fontId="4" numFmtId="10" xfId="0" applyFont="1" applyNumberFormat="1"/>
    <xf borderId="0" fillId="0" fontId="3" numFmtId="10" xfId="0" applyAlignment="1" applyFont="1" applyNumberFormat="1">
      <alignment horizontal="center"/>
    </xf>
    <xf borderId="0" fillId="9" fontId="6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1"/>
    </xf>
    <xf borderId="0" fillId="2" fontId="3" numFmtId="0" xfId="0" applyAlignment="1" applyFont="1">
      <alignment shrinkToFit="0" vertical="center" wrapText="1"/>
    </xf>
    <xf borderId="0" fillId="9" fontId="6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9" fontId="10" numFmtId="0" xfId="0" applyAlignment="1" applyFont="1">
      <alignment horizontal="left" readingOrder="0"/>
    </xf>
    <xf borderId="0" fillId="0" fontId="9" numFmtId="0" xfId="0" applyAlignment="1" applyFont="1">
      <alignment horizontal="left" shrinkToFit="0" wrapText="1"/>
    </xf>
    <xf borderId="0" fillId="2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2" fontId="9" numFmtId="0" xfId="0" applyAlignment="1" applyFont="1">
      <alignment horizontal="left" shrinkToFit="0" wrapText="1"/>
    </xf>
    <xf borderId="0" fillId="9" fontId="10" numFmtId="0" xfId="0" applyAlignment="1" applyFont="1">
      <alignment horizontal="left" readingOrder="0" shrinkToFit="0" wrapText="1"/>
    </xf>
    <xf borderId="0" fillId="0" fontId="3" numFmtId="9" xfId="0" applyAlignment="1" applyFont="1" applyNumberFormat="1">
      <alignment horizontal="center" readingOrder="0"/>
    </xf>
    <xf borderId="0" fillId="0" fontId="3" numFmtId="9" xfId="0" applyFont="1" applyNumberFormat="1"/>
    <xf borderId="0" fillId="0" fontId="1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5" fontId="4" numFmtId="10" xfId="0" applyAlignment="1" applyFont="1" applyNumberFormat="1">
      <alignment horizontal="center"/>
    </xf>
    <xf borderId="0" fillId="7" fontId="4" numFmtId="10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8" fontId="4" numFmtId="10" xfId="0" applyAlignment="1" applyFont="1" applyNumberFormat="1">
      <alignment horizontal="center"/>
    </xf>
    <xf borderId="0" fillId="9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/>
    </xf>
    <xf borderId="0" fillId="0" fontId="1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5" numFmtId="0" xfId="0" applyFont="1"/>
    <xf borderId="0" fillId="9" fontId="12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9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2" fontId="5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5" numFmtId="0" xfId="0" applyAlignment="1" applyFont="1">
      <alignment readingOrder="0" shrinkToFit="0" wrapText="1"/>
    </xf>
    <xf borderId="0" fillId="9" fontId="12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horizontal="left"/>
    </xf>
    <xf borderId="0" fillId="9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9" fontId="6" numFmtId="0" xfId="0" applyAlignment="1" applyFont="1">
      <alignment horizontal="center" readingOrder="0" shrinkToFit="0" wrapText="1"/>
    </xf>
    <xf borderId="0" fillId="2" fontId="6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vertical="bottom"/>
    </xf>
    <xf borderId="0" fillId="2" fontId="3" numFmtId="0" xfId="0" applyAlignment="1" applyFont="1">
      <alignment horizontal="center"/>
    </xf>
    <xf borderId="0" fillId="2" fontId="1" numFmtId="0" xfId="0" applyAlignment="1" applyFont="1">
      <alignment horizontal="center" shrinkToFit="0" vertical="bottom" wrapText="1"/>
    </xf>
    <xf borderId="0" fillId="10" fontId="1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9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D3" s="14" t="b">
        <v>0</v>
      </c>
      <c r="E3" s="14" t="b">
        <v>0</v>
      </c>
      <c r="F3" s="14" t="b">
        <v>0</v>
      </c>
      <c r="G3" s="14" t="b">
        <v>0</v>
      </c>
      <c r="H3" s="14" t="b">
        <v>0</v>
      </c>
      <c r="I3" s="14" t="b">
        <v>0</v>
      </c>
      <c r="J3" s="14" t="b">
        <v>0</v>
      </c>
      <c r="K3" s="14"/>
      <c r="L3" s="14" t="b">
        <v>0</v>
      </c>
      <c r="N3" s="14"/>
    </row>
    <row r="4">
      <c r="D4" s="14" t="b">
        <v>0</v>
      </c>
      <c r="E4" s="14" t="b">
        <v>0</v>
      </c>
      <c r="F4" s="14" t="b">
        <v>0</v>
      </c>
      <c r="G4" s="14" t="b">
        <v>0</v>
      </c>
      <c r="H4" s="14" t="b">
        <v>0</v>
      </c>
      <c r="I4" s="14" t="b">
        <v>0</v>
      </c>
      <c r="J4" s="14" t="b">
        <v>0</v>
      </c>
      <c r="K4" s="14"/>
      <c r="L4" s="14" t="b">
        <v>0</v>
      </c>
      <c r="N4" s="14"/>
    </row>
    <row r="5">
      <c r="D5" s="14" t="b">
        <v>0</v>
      </c>
      <c r="E5" s="14" t="b">
        <v>0</v>
      </c>
      <c r="F5" s="14" t="b">
        <v>0</v>
      </c>
      <c r="G5" s="14" t="b">
        <v>0</v>
      </c>
      <c r="H5" s="14" t="b">
        <v>0</v>
      </c>
      <c r="I5" s="14" t="b">
        <v>0</v>
      </c>
      <c r="J5" s="14" t="b">
        <v>0</v>
      </c>
      <c r="K5" s="14"/>
      <c r="L5" s="14" t="b">
        <v>0</v>
      </c>
      <c r="N5" s="14"/>
    </row>
    <row r="6">
      <c r="D6" s="14" t="b">
        <v>0</v>
      </c>
      <c r="E6" s="14" t="b">
        <v>0</v>
      </c>
      <c r="F6" s="14" t="b">
        <v>0</v>
      </c>
      <c r="G6" s="14" t="b">
        <v>0</v>
      </c>
      <c r="H6" s="14" t="b">
        <v>0</v>
      </c>
      <c r="I6" s="14" t="b">
        <v>0</v>
      </c>
      <c r="J6" s="14" t="b">
        <v>0</v>
      </c>
      <c r="K6" s="14"/>
      <c r="L6" s="14" t="b">
        <v>0</v>
      </c>
      <c r="N6" s="14"/>
    </row>
    <row r="7">
      <c r="D7" s="14" t="b">
        <v>0</v>
      </c>
      <c r="E7" s="14" t="b">
        <v>0</v>
      </c>
      <c r="F7" s="14" t="b">
        <v>0</v>
      </c>
      <c r="G7" s="14" t="b">
        <v>0</v>
      </c>
      <c r="H7" s="14" t="b">
        <v>0</v>
      </c>
      <c r="I7" s="14" t="b">
        <v>0</v>
      </c>
      <c r="J7" s="14" t="b">
        <v>0</v>
      </c>
      <c r="K7" s="14"/>
      <c r="L7" s="14" t="b">
        <v>0</v>
      </c>
      <c r="N7" s="14"/>
    </row>
    <row r="8">
      <c r="D8" s="14" t="b">
        <v>0</v>
      </c>
      <c r="E8" s="14" t="b">
        <v>0</v>
      </c>
      <c r="F8" s="14" t="b">
        <v>0</v>
      </c>
      <c r="G8" s="14" t="b">
        <v>0</v>
      </c>
      <c r="H8" s="14" t="b">
        <v>0</v>
      </c>
      <c r="I8" s="14" t="b">
        <v>0</v>
      </c>
      <c r="J8" s="14" t="b">
        <v>0</v>
      </c>
      <c r="K8" s="14"/>
      <c r="L8" s="14" t="b">
        <v>0</v>
      </c>
      <c r="N8" s="14"/>
    </row>
    <row r="9">
      <c r="D9" s="14" t="b">
        <v>0</v>
      </c>
      <c r="E9" s="14" t="b">
        <v>0</v>
      </c>
      <c r="F9" s="14" t="b">
        <v>0</v>
      </c>
      <c r="G9" s="14" t="b">
        <v>0</v>
      </c>
      <c r="H9" s="14" t="b">
        <v>0</v>
      </c>
      <c r="I9" s="14" t="b">
        <v>0</v>
      </c>
      <c r="J9" s="14" t="b">
        <v>0</v>
      </c>
      <c r="K9" s="14"/>
      <c r="L9" s="14" t="b">
        <v>0</v>
      </c>
      <c r="N9" s="14"/>
    </row>
    <row r="10">
      <c r="D10" s="14" t="b">
        <v>0</v>
      </c>
      <c r="E10" s="14" t="b">
        <v>0</v>
      </c>
      <c r="F10" s="14" t="b">
        <v>0</v>
      </c>
      <c r="G10" s="14" t="b">
        <v>0</v>
      </c>
      <c r="H10" s="14" t="b">
        <v>0</v>
      </c>
      <c r="I10" s="14" t="b">
        <v>0</v>
      </c>
      <c r="J10" s="14" t="b">
        <v>0</v>
      </c>
      <c r="K10" s="14"/>
      <c r="L10" s="14" t="b">
        <v>0</v>
      </c>
      <c r="N10" s="14"/>
    </row>
    <row r="11">
      <c r="D11" s="14" t="b">
        <v>0</v>
      </c>
      <c r="E11" s="14" t="b">
        <v>0</v>
      </c>
      <c r="F11" s="14" t="b">
        <v>0</v>
      </c>
      <c r="G11" s="14" t="b">
        <v>0</v>
      </c>
      <c r="H11" s="14" t="b">
        <v>0</v>
      </c>
      <c r="I11" s="14" t="b">
        <v>0</v>
      </c>
      <c r="J11" s="14" t="b">
        <v>0</v>
      </c>
      <c r="K11" s="14"/>
      <c r="L11" s="14" t="b">
        <v>0</v>
      </c>
      <c r="N11" s="14"/>
    </row>
    <row r="12">
      <c r="D12" s="14" t="b">
        <v>0</v>
      </c>
      <c r="E12" s="14" t="b">
        <v>0</v>
      </c>
      <c r="F12" s="14" t="b">
        <v>0</v>
      </c>
      <c r="G12" s="14" t="b">
        <v>0</v>
      </c>
      <c r="H12" s="14" t="b">
        <v>0</v>
      </c>
      <c r="I12" s="14" t="b">
        <v>0</v>
      </c>
      <c r="J12" s="14" t="b">
        <v>0</v>
      </c>
      <c r="K12" s="14"/>
      <c r="L12" s="14" t="b">
        <v>0</v>
      </c>
      <c r="N12" s="14"/>
    </row>
    <row r="13">
      <c r="D13" s="14" t="b">
        <v>0</v>
      </c>
      <c r="E13" s="14" t="b">
        <v>0</v>
      </c>
      <c r="F13" s="14" t="b">
        <v>0</v>
      </c>
      <c r="G13" s="14" t="b">
        <v>0</v>
      </c>
      <c r="H13" s="14" t="b">
        <v>0</v>
      </c>
      <c r="I13" s="14" t="b">
        <v>0</v>
      </c>
      <c r="J13" s="14" t="b">
        <v>0</v>
      </c>
      <c r="K13" s="14"/>
      <c r="L13" s="14" t="b">
        <v>0</v>
      </c>
      <c r="N13" s="14"/>
    </row>
    <row r="14">
      <c r="D14" s="14" t="b">
        <v>0</v>
      </c>
      <c r="E14" s="14" t="b">
        <v>0</v>
      </c>
      <c r="F14" s="14" t="b">
        <v>0</v>
      </c>
      <c r="G14" s="14" t="b">
        <v>0</v>
      </c>
      <c r="H14" s="14" t="b">
        <v>0</v>
      </c>
      <c r="I14" s="14" t="b">
        <v>0</v>
      </c>
      <c r="J14" s="14" t="b">
        <v>0</v>
      </c>
      <c r="K14" s="14"/>
      <c r="L14" s="14" t="b">
        <v>0</v>
      </c>
      <c r="N14" s="14"/>
    </row>
    <row r="15">
      <c r="D15" s="14" t="b">
        <v>0</v>
      </c>
      <c r="E15" s="14" t="b">
        <v>0</v>
      </c>
      <c r="F15" s="14" t="b">
        <v>0</v>
      </c>
      <c r="G15" s="14" t="b">
        <v>0</v>
      </c>
      <c r="H15" s="14" t="b">
        <v>0</v>
      </c>
      <c r="I15" s="14" t="b">
        <v>0</v>
      </c>
      <c r="J15" s="14" t="b">
        <v>0</v>
      </c>
      <c r="K15" s="14"/>
      <c r="L15" s="14" t="b">
        <v>0</v>
      </c>
      <c r="N15" s="14"/>
    </row>
    <row r="16">
      <c r="D16" s="14" t="b">
        <v>0</v>
      </c>
      <c r="E16" s="14" t="b">
        <v>0</v>
      </c>
      <c r="F16" s="14" t="b">
        <v>0</v>
      </c>
      <c r="G16" s="14" t="b">
        <v>0</v>
      </c>
      <c r="H16" s="14" t="b">
        <v>0</v>
      </c>
      <c r="I16" s="14" t="b">
        <v>0</v>
      </c>
      <c r="J16" s="14" t="b">
        <v>0</v>
      </c>
      <c r="K16" s="14"/>
      <c r="L16" s="14" t="b">
        <v>0</v>
      </c>
      <c r="N16" s="14"/>
    </row>
    <row r="17">
      <c r="D17" s="14" t="b">
        <v>0</v>
      </c>
      <c r="E17" s="14" t="b">
        <v>0</v>
      </c>
      <c r="F17" s="14" t="b">
        <v>0</v>
      </c>
      <c r="G17" s="14" t="b">
        <v>0</v>
      </c>
      <c r="H17" s="14" t="b">
        <v>0</v>
      </c>
      <c r="I17" s="14" t="b">
        <v>0</v>
      </c>
      <c r="J17" s="14" t="b">
        <v>0</v>
      </c>
      <c r="K17" s="14"/>
      <c r="L17" s="14" t="b">
        <v>0</v>
      </c>
      <c r="N17" s="14"/>
    </row>
    <row r="18">
      <c r="D18" s="14" t="b">
        <v>0</v>
      </c>
      <c r="E18" s="14" t="b">
        <v>0</v>
      </c>
      <c r="F18" s="14" t="b">
        <v>0</v>
      </c>
      <c r="G18" s="14" t="b">
        <v>0</v>
      </c>
      <c r="H18" s="14" t="b">
        <v>0</v>
      </c>
      <c r="I18" s="14" t="b">
        <v>0</v>
      </c>
      <c r="J18" s="14" t="b">
        <v>0</v>
      </c>
      <c r="K18" s="14"/>
      <c r="L18" s="14" t="b">
        <v>0</v>
      </c>
      <c r="N18" s="14"/>
    </row>
    <row r="19">
      <c r="D19" s="14" t="b">
        <v>0</v>
      </c>
      <c r="E19" s="14" t="b">
        <v>0</v>
      </c>
      <c r="F19" s="14" t="b">
        <v>0</v>
      </c>
      <c r="G19" s="14" t="b">
        <v>0</v>
      </c>
      <c r="H19" s="14" t="b">
        <v>0</v>
      </c>
      <c r="I19" s="14" t="b">
        <v>0</v>
      </c>
      <c r="J19" s="14" t="b">
        <v>0</v>
      </c>
      <c r="K19" s="14"/>
      <c r="L19" s="14" t="b">
        <v>0</v>
      </c>
      <c r="N19" s="14"/>
    </row>
    <row r="20">
      <c r="D20" s="14" t="b">
        <v>0</v>
      </c>
      <c r="E20" s="14" t="b">
        <v>0</v>
      </c>
      <c r="F20" s="14" t="b">
        <v>0</v>
      </c>
      <c r="G20" s="14" t="b">
        <v>0</v>
      </c>
      <c r="H20" s="14" t="b">
        <v>0</v>
      </c>
      <c r="I20" s="14" t="b">
        <v>0</v>
      </c>
      <c r="J20" s="14" t="b">
        <v>0</v>
      </c>
      <c r="K20" s="14"/>
      <c r="L20" s="14" t="b">
        <v>0</v>
      </c>
      <c r="N20" s="14"/>
    </row>
    <row r="21">
      <c r="D21" s="14" t="b">
        <v>0</v>
      </c>
      <c r="E21" s="14" t="b">
        <v>0</v>
      </c>
      <c r="F21" s="14" t="b">
        <v>0</v>
      </c>
      <c r="G21" s="14" t="b">
        <v>0</v>
      </c>
      <c r="H21" s="14" t="b">
        <v>0</v>
      </c>
      <c r="I21" s="14" t="b">
        <v>0</v>
      </c>
      <c r="J21" s="14" t="b">
        <v>0</v>
      </c>
      <c r="K21" s="14"/>
      <c r="L21" s="14" t="b">
        <v>0</v>
      </c>
      <c r="N21" s="14"/>
    </row>
    <row r="22">
      <c r="D22" s="14" t="b">
        <v>0</v>
      </c>
      <c r="E22" s="14" t="b">
        <v>0</v>
      </c>
      <c r="F22" s="14" t="b">
        <v>0</v>
      </c>
      <c r="G22" s="14" t="b">
        <v>0</v>
      </c>
      <c r="H22" s="14" t="b">
        <v>0</v>
      </c>
      <c r="I22" s="14" t="b">
        <v>0</v>
      </c>
      <c r="J22" s="14" t="b">
        <v>0</v>
      </c>
      <c r="K22" s="14"/>
      <c r="L22" s="14" t="b">
        <v>0</v>
      </c>
      <c r="N22" s="14"/>
    </row>
    <row r="23">
      <c r="D23" s="14" t="b">
        <v>0</v>
      </c>
      <c r="E23" s="14" t="b">
        <v>0</v>
      </c>
      <c r="F23" s="14" t="b">
        <v>0</v>
      </c>
      <c r="G23" s="14" t="b">
        <v>0</v>
      </c>
      <c r="H23" s="14" t="b">
        <v>0</v>
      </c>
      <c r="I23" s="14" t="b">
        <v>0</v>
      </c>
      <c r="J23" s="14" t="b">
        <v>0</v>
      </c>
      <c r="K23" s="14"/>
      <c r="L23" s="14" t="b">
        <v>0</v>
      </c>
      <c r="N23" s="14"/>
    </row>
    <row r="24">
      <c r="D24" s="14" t="b">
        <v>0</v>
      </c>
      <c r="E24" s="14" t="b">
        <v>0</v>
      </c>
      <c r="F24" s="14" t="b">
        <v>0</v>
      </c>
      <c r="G24" s="14" t="b">
        <v>0</v>
      </c>
      <c r="H24" s="14" t="b">
        <v>0</v>
      </c>
      <c r="I24" s="14" t="b">
        <v>0</v>
      </c>
      <c r="J24" s="14" t="b">
        <v>0</v>
      </c>
      <c r="K24" s="14"/>
      <c r="L24" s="14" t="b">
        <v>0</v>
      </c>
      <c r="N24" s="14"/>
    </row>
    <row r="25">
      <c r="D25" s="14" t="b">
        <v>0</v>
      </c>
      <c r="E25" s="14" t="b">
        <v>0</v>
      </c>
      <c r="F25" s="14" t="b">
        <v>0</v>
      </c>
      <c r="G25" s="14" t="b">
        <v>0</v>
      </c>
      <c r="H25" s="14" t="b">
        <v>0</v>
      </c>
      <c r="I25" s="14" t="b">
        <v>0</v>
      </c>
      <c r="J25" s="14" t="b">
        <v>0</v>
      </c>
      <c r="K25" s="14"/>
      <c r="L25" s="14" t="b">
        <v>0</v>
      </c>
      <c r="N25" s="14"/>
    </row>
    <row r="26">
      <c r="D26" s="14" t="b">
        <v>0</v>
      </c>
      <c r="E26" s="14" t="b">
        <v>0</v>
      </c>
      <c r="F26" s="14" t="b">
        <v>0</v>
      </c>
      <c r="G26" s="14" t="b">
        <v>0</v>
      </c>
      <c r="H26" s="14" t="b">
        <v>0</v>
      </c>
      <c r="I26" s="14" t="b">
        <v>0</v>
      </c>
      <c r="J26" s="14" t="b">
        <v>0</v>
      </c>
      <c r="K26" s="14"/>
      <c r="L26" s="14" t="b">
        <v>0</v>
      </c>
      <c r="N26" s="14"/>
    </row>
    <row r="27">
      <c r="D27" s="14" t="b">
        <v>0</v>
      </c>
      <c r="E27" s="14" t="b">
        <v>0</v>
      </c>
      <c r="F27" s="14" t="b">
        <v>0</v>
      </c>
      <c r="G27" s="14" t="b">
        <v>0</v>
      </c>
      <c r="H27" s="14" t="b">
        <v>0</v>
      </c>
      <c r="I27" s="14" t="b">
        <v>0</v>
      </c>
      <c r="J27" s="14" t="b">
        <v>0</v>
      </c>
      <c r="K27" s="14"/>
      <c r="L27" s="14" t="b">
        <v>0</v>
      </c>
      <c r="N27" s="14"/>
    </row>
    <row r="28">
      <c r="D28" s="14" t="b">
        <v>0</v>
      </c>
      <c r="E28" s="14" t="b">
        <v>0</v>
      </c>
      <c r="F28" s="14" t="b">
        <v>0</v>
      </c>
      <c r="G28" s="14" t="b">
        <v>0</v>
      </c>
      <c r="H28" s="14" t="b">
        <v>0</v>
      </c>
      <c r="I28" s="14" t="b">
        <v>0</v>
      </c>
      <c r="J28" s="14" t="b">
        <v>0</v>
      </c>
      <c r="K28" s="14"/>
      <c r="L28" s="14" t="b">
        <v>0</v>
      </c>
      <c r="N28" s="14"/>
    </row>
    <row r="29">
      <c r="D29" s="14" t="b">
        <v>0</v>
      </c>
      <c r="E29" s="14" t="b">
        <v>0</v>
      </c>
      <c r="F29" s="14" t="b">
        <v>0</v>
      </c>
      <c r="G29" s="14" t="b">
        <v>0</v>
      </c>
      <c r="H29" s="14" t="b">
        <v>0</v>
      </c>
      <c r="I29" s="14" t="b">
        <v>0</v>
      </c>
      <c r="J29" s="14" t="b">
        <v>0</v>
      </c>
      <c r="K29" s="14"/>
      <c r="L29" s="14" t="b">
        <v>0</v>
      </c>
      <c r="N29" s="14"/>
    </row>
    <row r="30">
      <c r="D30" s="14" t="b">
        <v>0</v>
      </c>
      <c r="E30" s="14" t="b">
        <v>0</v>
      </c>
      <c r="F30" s="14" t="b">
        <v>0</v>
      </c>
      <c r="G30" s="14" t="b">
        <v>0</v>
      </c>
      <c r="H30" s="14" t="b">
        <v>0</v>
      </c>
      <c r="I30" s="14" t="b">
        <v>0</v>
      </c>
      <c r="J30" s="14" t="b">
        <v>0</v>
      </c>
      <c r="K30" s="14"/>
      <c r="L30" s="14" t="b">
        <v>0</v>
      </c>
      <c r="N30" s="14"/>
    </row>
    <row r="31">
      <c r="D31" s="14" t="b">
        <v>0</v>
      </c>
      <c r="E31" s="14" t="b">
        <v>0</v>
      </c>
      <c r="F31" s="14" t="b">
        <v>0</v>
      </c>
      <c r="G31" s="14" t="b">
        <v>0</v>
      </c>
      <c r="H31" s="14" t="b">
        <v>0</v>
      </c>
      <c r="I31" s="14" t="b">
        <v>0</v>
      </c>
      <c r="J31" s="14" t="b">
        <v>0</v>
      </c>
      <c r="K31" s="14"/>
      <c r="L31" s="14" t="b">
        <v>0</v>
      </c>
      <c r="N31" s="14"/>
    </row>
    <row r="32">
      <c r="D32" s="14" t="b">
        <v>0</v>
      </c>
      <c r="E32" s="14" t="b">
        <v>0</v>
      </c>
      <c r="F32" s="14" t="b">
        <v>0</v>
      </c>
      <c r="G32" s="14" t="b">
        <v>0</v>
      </c>
      <c r="H32" s="14" t="b">
        <v>0</v>
      </c>
      <c r="I32" s="14" t="b">
        <v>0</v>
      </c>
      <c r="J32" s="14" t="b">
        <v>0</v>
      </c>
      <c r="K32" s="14"/>
      <c r="L32" s="14" t="b">
        <v>0</v>
      </c>
      <c r="N32" s="14"/>
    </row>
    <row r="33">
      <c r="D33" s="14" t="b">
        <v>0</v>
      </c>
      <c r="E33" s="14" t="b">
        <v>0</v>
      </c>
      <c r="F33" s="14" t="b">
        <v>0</v>
      </c>
      <c r="G33" s="14" t="b">
        <v>0</v>
      </c>
      <c r="H33" s="14" t="b">
        <v>0</v>
      </c>
      <c r="I33" s="14" t="b">
        <v>0</v>
      </c>
      <c r="J33" s="14" t="b">
        <v>0</v>
      </c>
      <c r="K33" s="14"/>
      <c r="L33" s="14" t="b">
        <v>0</v>
      </c>
      <c r="N33" s="14"/>
    </row>
    <row r="34">
      <c r="D34" s="14" t="b">
        <v>0</v>
      </c>
      <c r="E34" s="14" t="b">
        <v>0</v>
      </c>
      <c r="F34" s="14" t="b">
        <v>0</v>
      </c>
      <c r="G34" s="14" t="b">
        <v>0</v>
      </c>
      <c r="H34" s="14" t="b">
        <v>0</v>
      </c>
      <c r="I34" s="14" t="b">
        <v>0</v>
      </c>
      <c r="J34" s="14" t="b">
        <v>0</v>
      </c>
      <c r="K34" s="14"/>
      <c r="L34" s="14" t="b">
        <v>0</v>
      </c>
      <c r="N34" s="14"/>
    </row>
    <row r="35">
      <c r="D35" s="14" t="b">
        <v>0</v>
      </c>
      <c r="E35" s="14" t="b">
        <v>0</v>
      </c>
      <c r="F35" s="14" t="b">
        <v>0</v>
      </c>
      <c r="G35" s="14" t="b">
        <v>0</v>
      </c>
      <c r="H35" s="14" t="b">
        <v>0</v>
      </c>
      <c r="I35" s="14" t="b">
        <v>0</v>
      </c>
      <c r="J35" s="14" t="b">
        <v>0</v>
      </c>
      <c r="K35" s="14"/>
      <c r="L35" s="14" t="b">
        <v>0</v>
      </c>
      <c r="N35" s="14"/>
    </row>
    <row r="36">
      <c r="D36" s="14" t="b">
        <v>0</v>
      </c>
      <c r="E36" s="14" t="b">
        <v>0</v>
      </c>
      <c r="F36" s="14" t="b">
        <v>0</v>
      </c>
      <c r="G36" s="14" t="b">
        <v>0</v>
      </c>
      <c r="H36" s="14" t="b">
        <v>0</v>
      </c>
      <c r="I36" s="14" t="b">
        <v>0</v>
      </c>
      <c r="J36" s="14" t="b">
        <v>0</v>
      </c>
      <c r="K36" s="14"/>
      <c r="L36" s="14" t="b">
        <v>0</v>
      </c>
      <c r="N36" s="14"/>
    </row>
    <row r="37">
      <c r="D37" s="14" t="b">
        <v>0</v>
      </c>
      <c r="E37" s="14" t="b">
        <v>0</v>
      </c>
      <c r="F37" s="14" t="b">
        <v>0</v>
      </c>
      <c r="G37" s="14" t="b">
        <v>0</v>
      </c>
      <c r="H37" s="14" t="b">
        <v>0</v>
      </c>
      <c r="I37" s="14" t="b">
        <v>0</v>
      </c>
      <c r="J37" s="14" t="b">
        <v>0</v>
      </c>
      <c r="K37" s="14"/>
      <c r="L37" s="14" t="b">
        <v>0</v>
      </c>
      <c r="N37" s="14"/>
    </row>
    <row r="38">
      <c r="D38" s="14" t="b">
        <v>0</v>
      </c>
      <c r="E38" s="14" t="b">
        <v>0</v>
      </c>
      <c r="F38" s="14" t="b">
        <v>0</v>
      </c>
      <c r="G38" s="14" t="b">
        <v>0</v>
      </c>
      <c r="H38" s="14" t="b">
        <v>0</v>
      </c>
      <c r="I38" s="14" t="b">
        <v>0</v>
      </c>
      <c r="J38" s="14" t="b">
        <v>0</v>
      </c>
      <c r="K38" s="14"/>
      <c r="L38" s="14" t="b">
        <v>0</v>
      </c>
      <c r="N38" s="14"/>
    </row>
    <row r="39">
      <c r="D39" s="14" t="b">
        <v>0</v>
      </c>
      <c r="E39" s="14" t="b">
        <v>0</v>
      </c>
      <c r="F39" s="14" t="b">
        <v>0</v>
      </c>
      <c r="G39" s="14" t="b">
        <v>0</v>
      </c>
      <c r="H39" s="14" t="b">
        <v>0</v>
      </c>
      <c r="I39" s="14" t="b">
        <v>0</v>
      </c>
      <c r="J39" s="14" t="b">
        <v>0</v>
      </c>
      <c r="K39" s="14"/>
      <c r="L39" s="14" t="b">
        <v>0</v>
      </c>
      <c r="N39" s="14"/>
    </row>
    <row r="40">
      <c r="D40" s="14" t="b">
        <v>0</v>
      </c>
      <c r="E40" s="14" t="b">
        <v>0</v>
      </c>
      <c r="F40" s="14" t="b">
        <v>0</v>
      </c>
      <c r="G40" s="14" t="b">
        <v>0</v>
      </c>
      <c r="H40" s="14" t="b">
        <v>0</v>
      </c>
      <c r="I40" s="14" t="b">
        <v>0</v>
      </c>
      <c r="J40" s="14" t="b">
        <v>0</v>
      </c>
      <c r="K40" s="14"/>
      <c r="L40" s="14" t="b">
        <v>0</v>
      </c>
      <c r="N40" s="14"/>
    </row>
    <row r="41">
      <c r="D41" s="14" t="b">
        <v>0</v>
      </c>
      <c r="E41" s="14" t="b">
        <v>0</v>
      </c>
      <c r="F41" s="14" t="b">
        <v>0</v>
      </c>
      <c r="G41" s="14" t="b">
        <v>0</v>
      </c>
      <c r="H41" s="14" t="b">
        <v>0</v>
      </c>
      <c r="I41" s="14" t="b">
        <v>0</v>
      </c>
      <c r="J41" s="14" t="b">
        <v>0</v>
      </c>
      <c r="K41" s="14"/>
      <c r="L41" s="14" t="b">
        <v>0</v>
      </c>
      <c r="N41" s="14"/>
    </row>
    <row r="42">
      <c r="D42" s="14" t="b">
        <v>0</v>
      </c>
      <c r="E42" s="14" t="b">
        <v>0</v>
      </c>
      <c r="F42" s="14" t="b">
        <v>0</v>
      </c>
      <c r="G42" s="14" t="b">
        <v>0</v>
      </c>
      <c r="H42" s="14" t="b">
        <v>0</v>
      </c>
      <c r="I42" s="14" t="b">
        <v>0</v>
      </c>
      <c r="J42" s="14" t="b">
        <v>0</v>
      </c>
      <c r="K42" s="14"/>
      <c r="L42" s="14" t="b">
        <v>0</v>
      </c>
      <c r="N42" s="14"/>
    </row>
    <row r="43">
      <c r="D43" s="14" t="b">
        <v>0</v>
      </c>
      <c r="E43" s="14" t="b">
        <v>0</v>
      </c>
      <c r="F43" s="14" t="b">
        <v>0</v>
      </c>
      <c r="G43" s="14" t="b">
        <v>0</v>
      </c>
      <c r="H43" s="14" t="b">
        <v>0</v>
      </c>
      <c r="I43" s="14" t="b">
        <v>0</v>
      </c>
      <c r="J43" s="14" t="b">
        <v>0</v>
      </c>
      <c r="K43" s="14"/>
      <c r="L43" s="14" t="b">
        <v>0</v>
      </c>
      <c r="N43" s="14"/>
    </row>
    <row r="44">
      <c r="D44" s="14" t="b">
        <v>0</v>
      </c>
      <c r="E44" s="14" t="b">
        <v>0</v>
      </c>
      <c r="F44" s="14" t="b">
        <v>0</v>
      </c>
      <c r="G44" s="14" t="b">
        <v>0</v>
      </c>
      <c r="H44" s="14" t="b">
        <v>0</v>
      </c>
      <c r="I44" s="14" t="b">
        <v>0</v>
      </c>
      <c r="J44" s="14" t="b">
        <v>0</v>
      </c>
      <c r="K44" s="14"/>
      <c r="L44" s="14" t="b">
        <v>0</v>
      </c>
      <c r="N44" s="14"/>
    </row>
    <row r="45">
      <c r="D45" s="14" t="b">
        <v>0</v>
      </c>
      <c r="E45" s="14" t="b">
        <v>0</v>
      </c>
      <c r="F45" s="14" t="b">
        <v>0</v>
      </c>
      <c r="G45" s="14" t="b">
        <v>0</v>
      </c>
      <c r="H45" s="14" t="b">
        <v>0</v>
      </c>
      <c r="I45" s="14" t="b">
        <v>0</v>
      </c>
      <c r="J45" s="14" t="b">
        <v>0</v>
      </c>
      <c r="K45" s="14"/>
      <c r="L45" s="14" t="b">
        <v>0</v>
      </c>
      <c r="N45" s="14"/>
    </row>
    <row r="46">
      <c r="D46" s="14" t="b">
        <v>0</v>
      </c>
      <c r="E46" s="14" t="b">
        <v>0</v>
      </c>
      <c r="F46" s="14" t="b">
        <v>0</v>
      </c>
      <c r="G46" s="14" t="b">
        <v>0</v>
      </c>
      <c r="H46" s="14" t="b">
        <v>0</v>
      </c>
      <c r="I46" s="14" t="b">
        <v>0</v>
      </c>
      <c r="J46" s="14" t="b">
        <v>0</v>
      </c>
      <c r="K46" s="14"/>
      <c r="L46" s="14" t="b">
        <v>0</v>
      </c>
      <c r="N46" s="14"/>
    </row>
    <row r="47">
      <c r="D47" s="14" t="b">
        <v>0</v>
      </c>
      <c r="E47" s="14" t="b">
        <v>0</v>
      </c>
      <c r="F47" s="14" t="b">
        <v>0</v>
      </c>
      <c r="G47" s="14" t="b">
        <v>0</v>
      </c>
      <c r="H47" s="14" t="b">
        <v>0</v>
      </c>
      <c r="I47" s="14" t="b">
        <v>0</v>
      </c>
      <c r="J47" s="14" t="b">
        <v>0</v>
      </c>
      <c r="K47" s="14"/>
      <c r="L47" s="14" t="b">
        <v>0</v>
      </c>
      <c r="N47" s="14"/>
    </row>
    <row r="48">
      <c r="D48" s="14" t="b">
        <v>0</v>
      </c>
      <c r="E48" s="14" t="b">
        <v>0</v>
      </c>
      <c r="F48" s="14" t="b">
        <v>0</v>
      </c>
      <c r="G48" s="14" t="b">
        <v>0</v>
      </c>
      <c r="H48" s="14" t="b">
        <v>0</v>
      </c>
      <c r="I48" s="14" t="b">
        <v>0</v>
      </c>
      <c r="J48" s="14" t="b">
        <v>0</v>
      </c>
      <c r="K48" s="14"/>
      <c r="L48" s="14" t="b">
        <v>0</v>
      </c>
      <c r="N48" s="14"/>
    </row>
    <row r="49">
      <c r="D49" s="14" t="b">
        <v>0</v>
      </c>
      <c r="E49" s="14" t="b">
        <v>0</v>
      </c>
      <c r="F49" s="14" t="b">
        <v>0</v>
      </c>
      <c r="G49" s="14" t="b">
        <v>0</v>
      </c>
      <c r="H49" s="14" t="b">
        <v>0</v>
      </c>
      <c r="I49" s="14" t="b">
        <v>0</v>
      </c>
      <c r="J49" s="14" t="b">
        <v>0</v>
      </c>
      <c r="K49" s="14"/>
      <c r="L49" s="14" t="b">
        <v>0</v>
      </c>
      <c r="N49" s="14"/>
    </row>
    <row r="50">
      <c r="D50" s="14" t="b">
        <v>0</v>
      </c>
      <c r="E50" s="14" t="b">
        <v>0</v>
      </c>
      <c r="F50" s="14" t="b">
        <v>0</v>
      </c>
      <c r="G50" s="14" t="b">
        <v>0</v>
      </c>
      <c r="H50" s="14" t="b">
        <v>0</v>
      </c>
      <c r="I50" s="14" t="b">
        <v>0</v>
      </c>
      <c r="J50" s="14" t="b">
        <v>0</v>
      </c>
      <c r="K50" s="14"/>
      <c r="L50" s="14" t="b">
        <v>0</v>
      </c>
      <c r="N50" s="14"/>
    </row>
    <row r="51">
      <c r="D51" s="14" t="b">
        <v>0</v>
      </c>
      <c r="E51" s="14" t="b">
        <v>0</v>
      </c>
      <c r="F51" s="14" t="b">
        <v>0</v>
      </c>
      <c r="G51" s="14" t="b">
        <v>0</v>
      </c>
      <c r="H51" s="14" t="b">
        <v>0</v>
      </c>
      <c r="I51" s="14" t="b">
        <v>0</v>
      </c>
      <c r="J51" s="14" t="b">
        <v>0</v>
      </c>
      <c r="K51" s="14"/>
      <c r="L51" s="14" t="b">
        <v>0</v>
      </c>
      <c r="N51" s="14"/>
    </row>
    <row r="52">
      <c r="D52" s="14" t="b">
        <v>0</v>
      </c>
      <c r="E52" s="14" t="b">
        <v>0</v>
      </c>
      <c r="F52" s="14" t="b">
        <v>0</v>
      </c>
      <c r="G52" s="14" t="b">
        <v>0</v>
      </c>
      <c r="H52" s="14" t="b">
        <v>0</v>
      </c>
      <c r="I52" s="14" t="b">
        <v>0</v>
      </c>
      <c r="J52" s="14" t="b">
        <v>0</v>
      </c>
      <c r="K52" s="14"/>
      <c r="L52" s="14" t="b">
        <v>0</v>
      </c>
      <c r="N52" s="14"/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4" max="4" width="28.75"/>
    <col customWidth="1" min="11" max="11" width="33.88"/>
  </cols>
  <sheetData>
    <row r="1">
      <c r="A1" s="29" t="s">
        <v>44</v>
      </c>
      <c r="C1" s="40"/>
      <c r="D1" s="29" t="s">
        <v>45</v>
      </c>
    </row>
    <row r="3">
      <c r="A3" s="13" t="s">
        <v>15</v>
      </c>
      <c r="B3" s="6" t="s">
        <v>16</v>
      </c>
      <c r="D3" s="13" t="s">
        <v>15</v>
      </c>
      <c r="E3" s="6" t="s">
        <v>16</v>
      </c>
      <c r="H3" s="6" t="s">
        <v>3</v>
      </c>
      <c r="I3" s="6" t="s">
        <v>4</v>
      </c>
      <c r="J3" s="6" t="s">
        <v>5</v>
      </c>
      <c r="K3" s="13" t="s">
        <v>15</v>
      </c>
      <c r="L3" s="6" t="s">
        <v>16</v>
      </c>
    </row>
    <row r="4">
      <c r="B4" s="16" t="s">
        <v>19</v>
      </c>
      <c r="E4" s="16" t="s">
        <v>19</v>
      </c>
      <c r="H4" s="15">
        <v>570.0</v>
      </c>
      <c r="I4" s="15" t="s">
        <v>17</v>
      </c>
      <c r="J4" s="15" t="s">
        <v>17</v>
      </c>
      <c r="L4" s="16" t="s">
        <v>19</v>
      </c>
      <c r="O4" s="17">
        <f>COUNTIF(L4:L53, "Yes")/50</f>
        <v>0.92</v>
      </c>
      <c r="Q4" s="18" t="s">
        <v>22</v>
      </c>
      <c r="R4" s="18" t="s">
        <v>21</v>
      </c>
      <c r="S4" s="18" t="s">
        <v>20</v>
      </c>
    </row>
    <row r="5">
      <c r="A5" s="16" t="s">
        <v>59</v>
      </c>
      <c r="B5" s="16" t="s">
        <v>25</v>
      </c>
      <c r="D5" s="16" t="s">
        <v>63</v>
      </c>
      <c r="E5" s="16" t="s">
        <v>25</v>
      </c>
      <c r="H5" s="15">
        <v>375.0</v>
      </c>
      <c r="I5" s="15" t="s">
        <v>26</v>
      </c>
      <c r="J5" s="15" t="s">
        <v>26</v>
      </c>
      <c r="K5" s="16" t="s">
        <v>59</v>
      </c>
      <c r="L5" s="16" t="s">
        <v>25</v>
      </c>
      <c r="O5" s="19">
        <f>COUNTIF(L4:L53, "Maybe")/50</f>
        <v>0.06</v>
      </c>
      <c r="Q5" s="20">
        <f>COUNTIFS(I:I,I11,L:L,"Yes")/COUNTIF(I:I,I11)</f>
        <v>0.9090909091</v>
      </c>
      <c r="R5" s="37">
        <v>0.0</v>
      </c>
      <c r="S5" s="20">
        <f>COUNTIFS(I:I,I28,L:L,"Yes")/COUNTIF(I:I,I28)</f>
        <v>0.9285714286</v>
      </c>
    </row>
    <row r="6">
      <c r="B6" s="16" t="s">
        <v>19</v>
      </c>
      <c r="E6" s="16" t="s">
        <v>19</v>
      </c>
      <c r="H6" s="15">
        <v>528.0</v>
      </c>
      <c r="I6" s="15" t="s">
        <v>17</v>
      </c>
      <c r="J6" s="15" t="s">
        <v>17</v>
      </c>
      <c r="L6" s="16" t="s">
        <v>19</v>
      </c>
      <c r="O6" s="22">
        <f>COUNTIF(L4:L53, "No")/50</f>
        <v>0.02</v>
      </c>
      <c r="Q6" s="23">
        <f>COUNTIFS(I:I,I11,L:L,"No")/COUNTIF(I:I,I11)</f>
        <v>0.04545454545</v>
      </c>
      <c r="R6" s="38">
        <v>0.0</v>
      </c>
      <c r="S6" s="23">
        <f>COUNTIFS(B:B,B28,M:M,"No")/COUNTIF(B:B,B28)</f>
        <v>0</v>
      </c>
    </row>
    <row r="7">
      <c r="B7" s="16" t="s">
        <v>19</v>
      </c>
      <c r="E7" s="16" t="s">
        <v>19</v>
      </c>
      <c r="H7" s="15">
        <v>436.0</v>
      </c>
      <c r="I7" s="15" t="s">
        <v>17</v>
      </c>
      <c r="J7" s="15" t="s">
        <v>17</v>
      </c>
      <c r="L7" s="16" t="s">
        <v>19</v>
      </c>
      <c r="Q7" s="25">
        <f>COUNTIFS(I:I,I11,L:L,"Maybe")/COUNTIF(I:I,I11)</f>
        <v>0.04545454545</v>
      </c>
      <c r="R7" s="39">
        <v>0.0</v>
      </c>
      <c r="S7" s="25">
        <f>COUNTIFS(I:I,I28,L:L,"Maybe")/COUNTIF(I:I,I28)</f>
        <v>0.07142857143</v>
      </c>
    </row>
    <row r="8">
      <c r="B8" s="16" t="s">
        <v>19</v>
      </c>
      <c r="E8" s="16" t="s">
        <v>19</v>
      </c>
      <c r="H8" s="15">
        <v>633.0</v>
      </c>
      <c r="I8" s="15" t="s">
        <v>26</v>
      </c>
      <c r="J8" s="15" t="s">
        <v>26</v>
      </c>
      <c r="L8" s="16" t="s">
        <v>19</v>
      </c>
    </row>
    <row r="9">
      <c r="A9" s="28" t="s">
        <v>28</v>
      </c>
      <c r="B9" s="16" t="s">
        <v>29</v>
      </c>
      <c r="D9" s="28" t="s">
        <v>28</v>
      </c>
      <c r="E9" s="16" t="s">
        <v>29</v>
      </c>
      <c r="H9" s="15">
        <v>14.0</v>
      </c>
      <c r="I9" s="15" t="s">
        <v>17</v>
      </c>
      <c r="J9" s="15" t="s">
        <v>17</v>
      </c>
      <c r="K9" s="28" t="s">
        <v>28</v>
      </c>
      <c r="L9" s="16" t="s">
        <v>29</v>
      </c>
    </row>
    <row r="10">
      <c r="B10" s="16" t="s">
        <v>19</v>
      </c>
      <c r="E10" s="16" t="s">
        <v>19</v>
      </c>
      <c r="H10" s="15">
        <v>55.0</v>
      </c>
      <c r="I10" s="15" t="s">
        <v>26</v>
      </c>
      <c r="J10" s="15" t="s">
        <v>26</v>
      </c>
      <c r="L10" s="16" t="s">
        <v>19</v>
      </c>
    </row>
    <row r="11">
      <c r="B11" s="16" t="s">
        <v>19</v>
      </c>
      <c r="E11" s="16" t="s">
        <v>19</v>
      </c>
      <c r="H11" s="15">
        <v>187.0</v>
      </c>
      <c r="I11" s="15" t="s">
        <v>26</v>
      </c>
      <c r="J11" s="15" t="s">
        <v>26</v>
      </c>
      <c r="L11" s="16" t="s">
        <v>19</v>
      </c>
    </row>
    <row r="12">
      <c r="B12" s="16" t="s">
        <v>19</v>
      </c>
      <c r="E12" s="16" t="s">
        <v>19</v>
      </c>
      <c r="H12" s="15">
        <v>618.0</v>
      </c>
      <c r="I12" s="15" t="s">
        <v>17</v>
      </c>
      <c r="J12" s="15" t="s">
        <v>17</v>
      </c>
      <c r="L12" s="16" t="s">
        <v>19</v>
      </c>
    </row>
    <row r="13">
      <c r="B13" s="16" t="s">
        <v>19</v>
      </c>
      <c r="E13" s="16" t="s">
        <v>19</v>
      </c>
      <c r="H13" s="15">
        <v>680.0</v>
      </c>
      <c r="I13" s="15" t="s">
        <v>17</v>
      </c>
      <c r="J13" s="15" t="s">
        <v>17</v>
      </c>
      <c r="L13" s="16" t="s">
        <v>19</v>
      </c>
    </row>
    <row r="14">
      <c r="B14" s="16" t="s">
        <v>19</v>
      </c>
      <c r="E14" s="16" t="s">
        <v>19</v>
      </c>
      <c r="H14" s="15">
        <v>0.0</v>
      </c>
      <c r="I14" s="15" t="s">
        <v>17</v>
      </c>
      <c r="J14" s="15" t="s">
        <v>17</v>
      </c>
      <c r="L14" s="16" t="s">
        <v>19</v>
      </c>
    </row>
    <row r="15">
      <c r="B15" s="16" t="s">
        <v>19</v>
      </c>
      <c r="E15" s="16" t="s">
        <v>19</v>
      </c>
      <c r="H15" s="15">
        <v>518.0</v>
      </c>
      <c r="I15" s="15" t="s">
        <v>17</v>
      </c>
      <c r="J15" s="15" t="s">
        <v>17</v>
      </c>
      <c r="L15" s="16" t="s">
        <v>19</v>
      </c>
    </row>
    <row r="16">
      <c r="B16" s="16" t="s">
        <v>19</v>
      </c>
      <c r="E16" s="16" t="s">
        <v>19</v>
      </c>
      <c r="H16" s="15">
        <v>301.0</v>
      </c>
      <c r="I16" s="15" t="s">
        <v>26</v>
      </c>
      <c r="J16" s="15" t="s">
        <v>26</v>
      </c>
      <c r="L16" s="16" t="s">
        <v>19</v>
      </c>
    </row>
    <row r="17">
      <c r="B17" s="16" t="s">
        <v>19</v>
      </c>
      <c r="E17" s="16" t="s">
        <v>19</v>
      </c>
      <c r="H17" s="15">
        <v>6.0</v>
      </c>
      <c r="I17" s="15" t="s">
        <v>17</v>
      </c>
      <c r="J17" s="15" t="s">
        <v>17</v>
      </c>
      <c r="L17" s="16" t="s">
        <v>19</v>
      </c>
    </row>
    <row r="18">
      <c r="B18" s="16" t="s">
        <v>19</v>
      </c>
      <c r="E18" s="16" t="s">
        <v>19</v>
      </c>
      <c r="H18" s="15">
        <v>199.0</v>
      </c>
      <c r="I18" s="15" t="s">
        <v>26</v>
      </c>
      <c r="J18" s="15" t="s">
        <v>26</v>
      </c>
      <c r="L18" s="16" t="s">
        <v>19</v>
      </c>
    </row>
    <row r="19">
      <c r="B19" s="16" t="s">
        <v>19</v>
      </c>
      <c r="E19" s="16" t="s">
        <v>19</v>
      </c>
      <c r="H19" s="15">
        <v>619.0</v>
      </c>
      <c r="I19" s="15" t="s">
        <v>26</v>
      </c>
      <c r="J19" s="15" t="s">
        <v>26</v>
      </c>
      <c r="L19" s="16" t="s">
        <v>19</v>
      </c>
    </row>
    <row r="20">
      <c r="B20" s="16" t="s">
        <v>19</v>
      </c>
      <c r="E20" s="16" t="s">
        <v>19</v>
      </c>
      <c r="H20" s="15">
        <v>155.0</v>
      </c>
      <c r="I20" s="15" t="s">
        <v>26</v>
      </c>
      <c r="J20" s="15" t="s">
        <v>26</v>
      </c>
      <c r="L20" s="16" t="s">
        <v>19</v>
      </c>
    </row>
    <row r="21">
      <c r="B21" s="16" t="s">
        <v>19</v>
      </c>
      <c r="E21" s="16" t="s">
        <v>19</v>
      </c>
      <c r="H21" s="15">
        <v>534.0</v>
      </c>
      <c r="I21" s="15" t="s">
        <v>17</v>
      </c>
      <c r="J21" s="15" t="s">
        <v>17</v>
      </c>
      <c r="L21" s="16" t="s">
        <v>19</v>
      </c>
    </row>
    <row r="22">
      <c r="B22" s="16" t="s">
        <v>19</v>
      </c>
      <c r="E22" s="16" t="s">
        <v>19</v>
      </c>
      <c r="H22" s="15">
        <v>435.0</v>
      </c>
      <c r="I22" s="15" t="s">
        <v>26</v>
      </c>
      <c r="J22" s="15" t="s">
        <v>26</v>
      </c>
      <c r="L22" s="16" t="s">
        <v>19</v>
      </c>
    </row>
    <row r="23">
      <c r="B23" s="16" t="s">
        <v>19</v>
      </c>
      <c r="E23" s="16" t="s">
        <v>19</v>
      </c>
      <c r="H23" s="15">
        <v>671.0</v>
      </c>
      <c r="I23" s="15" t="s">
        <v>26</v>
      </c>
      <c r="J23" s="15" t="s">
        <v>26</v>
      </c>
      <c r="L23" s="16" t="s">
        <v>19</v>
      </c>
    </row>
    <row r="24">
      <c r="B24" s="16" t="s">
        <v>19</v>
      </c>
      <c r="E24" s="16" t="s">
        <v>19</v>
      </c>
      <c r="H24" s="15">
        <v>389.0</v>
      </c>
      <c r="I24" s="15" t="s">
        <v>26</v>
      </c>
      <c r="J24" s="15" t="s">
        <v>26</v>
      </c>
      <c r="L24" s="16" t="s">
        <v>19</v>
      </c>
    </row>
    <row r="25">
      <c r="B25" s="16" t="s">
        <v>19</v>
      </c>
      <c r="E25" s="16" t="s">
        <v>19</v>
      </c>
      <c r="H25" s="15">
        <v>554.0</v>
      </c>
      <c r="I25" s="15" t="s">
        <v>17</v>
      </c>
      <c r="J25" s="15" t="s">
        <v>17</v>
      </c>
      <c r="L25" s="16" t="s">
        <v>19</v>
      </c>
    </row>
    <row r="26">
      <c r="B26" s="16" t="s">
        <v>19</v>
      </c>
      <c r="E26" s="16" t="s">
        <v>19</v>
      </c>
      <c r="H26" s="15">
        <v>514.0</v>
      </c>
      <c r="I26" s="15" t="s">
        <v>17</v>
      </c>
      <c r="J26" s="15" t="s">
        <v>17</v>
      </c>
      <c r="L26" s="16" t="s">
        <v>19</v>
      </c>
    </row>
    <row r="27">
      <c r="B27" s="16" t="s">
        <v>19</v>
      </c>
      <c r="E27" s="16" t="s">
        <v>19</v>
      </c>
      <c r="H27" s="15">
        <v>164.0</v>
      </c>
      <c r="I27" s="15" t="s">
        <v>17</v>
      </c>
      <c r="J27" s="15" t="s">
        <v>17</v>
      </c>
      <c r="L27" s="16" t="s">
        <v>19</v>
      </c>
    </row>
    <row r="28">
      <c r="B28" s="16" t="s">
        <v>19</v>
      </c>
      <c r="E28" s="16" t="s">
        <v>19</v>
      </c>
      <c r="H28" s="15">
        <v>178.0</v>
      </c>
      <c r="I28" s="15" t="s">
        <v>17</v>
      </c>
      <c r="J28" s="15" t="s">
        <v>17</v>
      </c>
      <c r="L28" s="16" t="s">
        <v>19</v>
      </c>
    </row>
    <row r="29">
      <c r="B29" s="16" t="s">
        <v>19</v>
      </c>
      <c r="E29" s="16" t="s">
        <v>19</v>
      </c>
      <c r="H29" s="15">
        <v>627.0</v>
      </c>
      <c r="I29" s="15" t="s">
        <v>26</v>
      </c>
      <c r="J29" s="15" t="s">
        <v>26</v>
      </c>
      <c r="L29" s="16" t="s">
        <v>19</v>
      </c>
    </row>
    <row r="30">
      <c r="A30" s="41" t="s">
        <v>60</v>
      </c>
      <c r="B30" s="41" t="s">
        <v>29</v>
      </c>
      <c r="C30" s="42"/>
      <c r="D30" s="41" t="s">
        <v>64</v>
      </c>
      <c r="E30" s="41" t="s">
        <v>19</v>
      </c>
      <c r="H30" s="15">
        <v>431.0</v>
      </c>
      <c r="I30" s="15" t="s">
        <v>26</v>
      </c>
      <c r="J30" s="15" t="s">
        <v>26</v>
      </c>
      <c r="K30" s="16" t="s">
        <v>60</v>
      </c>
      <c r="L30" s="16" t="s">
        <v>29</v>
      </c>
    </row>
    <row r="31">
      <c r="B31" s="16" t="s">
        <v>19</v>
      </c>
      <c r="E31" s="16" t="s">
        <v>19</v>
      </c>
      <c r="H31" s="15">
        <v>715.0</v>
      </c>
      <c r="I31" s="15" t="s">
        <v>26</v>
      </c>
      <c r="J31" s="15" t="s">
        <v>26</v>
      </c>
      <c r="L31" s="16" t="s">
        <v>19</v>
      </c>
    </row>
    <row r="32">
      <c r="A32" s="16" t="s">
        <v>61</v>
      </c>
      <c r="B32" s="16" t="s">
        <v>19</v>
      </c>
      <c r="E32" s="16" t="s">
        <v>19</v>
      </c>
      <c r="H32" s="15">
        <v>685.0</v>
      </c>
      <c r="I32" s="15" t="s">
        <v>26</v>
      </c>
      <c r="J32" s="15" t="s">
        <v>26</v>
      </c>
      <c r="K32" s="16" t="s">
        <v>61</v>
      </c>
      <c r="L32" s="16" t="s">
        <v>19</v>
      </c>
    </row>
    <row r="33">
      <c r="B33" s="16" t="s">
        <v>19</v>
      </c>
      <c r="E33" s="16" t="s">
        <v>19</v>
      </c>
      <c r="H33" s="15">
        <v>698.0</v>
      </c>
      <c r="I33" s="15" t="s">
        <v>17</v>
      </c>
      <c r="J33" s="15" t="s">
        <v>17</v>
      </c>
      <c r="L33" s="16" t="s">
        <v>19</v>
      </c>
    </row>
    <row r="34">
      <c r="B34" s="16" t="s">
        <v>19</v>
      </c>
      <c r="E34" s="16" t="s">
        <v>19</v>
      </c>
      <c r="H34" s="15">
        <v>662.0</v>
      </c>
      <c r="I34" s="15" t="s">
        <v>17</v>
      </c>
      <c r="J34" s="15" t="s">
        <v>17</v>
      </c>
      <c r="L34" s="16" t="s">
        <v>19</v>
      </c>
    </row>
    <row r="35">
      <c r="B35" s="16" t="s">
        <v>19</v>
      </c>
      <c r="E35" s="16" t="s">
        <v>19</v>
      </c>
      <c r="H35" s="15">
        <v>23.0</v>
      </c>
      <c r="I35" s="15" t="s">
        <v>26</v>
      </c>
      <c r="J35" s="15" t="s">
        <v>26</v>
      </c>
      <c r="L35" s="16" t="s">
        <v>19</v>
      </c>
    </row>
    <row r="36">
      <c r="B36" s="16" t="s">
        <v>19</v>
      </c>
      <c r="E36" s="16" t="s">
        <v>19</v>
      </c>
      <c r="H36" s="15">
        <v>206.0</v>
      </c>
      <c r="I36" s="15" t="s">
        <v>17</v>
      </c>
      <c r="J36" s="15" t="s">
        <v>17</v>
      </c>
      <c r="L36" s="16" t="s">
        <v>19</v>
      </c>
    </row>
    <row r="37">
      <c r="B37" s="16" t="s">
        <v>19</v>
      </c>
      <c r="E37" s="16" t="s">
        <v>19</v>
      </c>
      <c r="H37" s="15">
        <v>362.0</v>
      </c>
      <c r="I37" s="15" t="s">
        <v>17</v>
      </c>
      <c r="J37" s="15" t="s">
        <v>17</v>
      </c>
      <c r="L37" s="16" t="s">
        <v>19</v>
      </c>
    </row>
    <row r="38">
      <c r="A38" s="16" t="s">
        <v>62</v>
      </c>
      <c r="B38" s="16" t="s">
        <v>19</v>
      </c>
      <c r="E38" s="16" t="s">
        <v>19</v>
      </c>
      <c r="H38" s="15">
        <v>339.0</v>
      </c>
      <c r="I38" s="15" t="s">
        <v>26</v>
      </c>
      <c r="J38" s="15" t="s">
        <v>26</v>
      </c>
      <c r="K38" s="16" t="s">
        <v>62</v>
      </c>
      <c r="L38" s="16" t="s">
        <v>19</v>
      </c>
    </row>
    <row r="39">
      <c r="B39" s="16" t="s">
        <v>19</v>
      </c>
      <c r="E39" s="16" t="s">
        <v>19</v>
      </c>
      <c r="H39" s="15">
        <v>651.0</v>
      </c>
      <c r="I39" s="15" t="s">
        <v>26</v>
      </c>
      <c r="J39" s="15" t="s">
        <v>26</v>
      </c>
      <c r="L39" s="16" t="s">
        <v>19</v>
      </c>
    </row>
    <row r="40">
      <c r="B40" s="16" t="s">
        <v>19</v>
      </c>
      <c r="E40" s="16" t="s">
        <v>19</v>
      </c>
      <c r="H40" s="15">
        <v>580.0</v>
      </c>
      <c r="I40" s="15" t="s">
        <v>17</v>
      </c>
      <c r="J40" s="15" t="s">
        <v>17</v>
      </c>
      <c r="L40" s="16" t="s">
        <v>19</v>
      </c>
    </row>
    <row r="41">
      <c r="B41" s="16" t="s">
        <v>19</v>
      </c>
      <c r="E41" s="16" t="s">
        <v>19</v>
      </c>
      <c r="H41" s="15">
        <v>211.0</v>
      </c>
      <c r="I41" s="15" t="s">
        <v>26</v>
      </c>
      <c r="J41" s="15" t="s">
        <v>26</v>
      </c>
      <c r="L41" s="16" t="s">
        <v>19</v>
      </c>
    </row>
    <row r="42">
      <c r="B42" s="16" t="s">
        <v>19</v>
      </c>
      <c r="E42" s="16" t="s">
        <v>19</v>
      </c>
      <c r="H42" s="15">
        <v>710.0</v>
      </c>
      <c r="I42" s="15" t="s">
        <v>17</v>
      </c>
      <c r="J42" s="15" t="s">
        <v>17</v>
      </c>
      <c r="L42" s="16" t="s">
        <v>19</v>
      </c>
    </row>
    <row r="43">
      <c r="B43" s="16" t="s">
        <v>19</v>
      </c>
      <c r="E43" s="16" t="s">
        <v>19</v>
      </c>
      <c r="H43" s="15">
        <v>313.0</v>
      </c>
      <c r="I43" s="15" t="s">
        <v>26</v>
      </c>
      <c r="J43" s="15" t="s">
        <v>26</v>
      </c>
      <c r="L43" s="16" t="s">
        <v>19</v>
      </c>
    </row>
    <row r="44">
      <c r="B44" s="16" t="s">
        <v>19</v>
      </c>
      <c r="E44" s="16" t="s">
        <v>19</v>
      </c>
      <c r="H44" s="15">
        <v>190.0</v>
      </c>
      <c r="I44" s="15" t="s">
        <v>17</v>
      </c>
      <c r="J44" s="15" t="s">
        <v>17</v>
      </c>
      <c r="L44" s="16" t="s">
        <v>19</v>
      </c>
    </row>
    <row r="45">
      <c r="B45" s="16" t="s">
        <v>19</v>
      </c>
      <c r="E45" s="16" t="s">
        <v>19</v>
      </c>
      <c r="H45" s="15">
        <v>317.0</v>
      </c>
      <c r="I45" s="15" t="s">
        <v>26</v>
      </c>
      <c r="J45" s="15" t="s">
        <v>26</v>
      </c>
      <c r="L45" s="16" t="s">
        <v>19</v>
      </c>
    </row>
    <row r="46">
      <c r="B46" s="16" t="s">
        <v>19</v>
      </c>
      <c r="E46" s="16" t="s">
        <v>19</v>
      </c>
      <c r="H46" s="15">
        <v>532.0</v>
      </c>
      <c r="I46" s="15" t="s">
        <v>17</v>
      </c>
      <c r="J46" s="15" t="s">
        <v>17</v>
      </c>
      <c r="L46" s="16" t="s">
        <v>19</v>
      </c>
    </row>
    <row r="47">
      <c r="B47" s="16" t="s">
        <v>19</v>
      </c>
      <c r="E47" s="16" t="s">
        <v>19</v>
      </c>
      <c r="H47" s="15">
        <v>310.0</v>
      </c>
      <c r="I47" s="15" t="s">
        <v>17</v>
      </c>
      <c r="J47" s="15" t="s">
        <v>17</v>
      </c>
      <c r="L47" s="16" t="s">
        <v>19</v>
      </c>
    </row>
    <row r="48">
      <c r="A48" s="28" t="s">
        <v>28</v>
      </c>
      <c r="B48" s="16" t="s">
        <v>29</v>
      </c>
      <c r="D48" s="28" t="s">
        <v>28</v>
      </c>
      <c r="E48" s="16" t="s">
        <v>29</v>
      </c>
      <c r="H48" s="15">
        <v>470.0</v>
      </c>
      <c r="I48" s="15" t="s">
        <v>17</v>
      </c>
      <c r="J48" s="15" t="s">
        <v>17</v>
      </c>
      <c r="K48" s="28" t="s">
        <v>28</v>
      </c>
      <c r="L48" s="16" t="s">
        <v>29</v>
      </c>
    </row>
    <row r="49">
      <c r="B49" s="16" t="s">
        <v>19</v>
      </c>
      <c r="E49" s="16" t="s">
        <v>19</v>
      </c>
      <c r="H49" s="15">
        <v>410.0</v>
      </c>
      <c r="I49" s="15" t="s">
        <v>17</v>
      </c>
      <c r="J49" s="15" t="s">
        <v>17</v>
      </c>
      <c r="L49" s="16" t="s">
        <v>19</v>
      </c>
    </row>
    <row r="50">
      <c r="B50" s="16" t="s">
        <v>19</v>
      </c>
      <c r="E50" s="16" t="s">
        <v>19</v>
      </c>
      <c r="H50" s="15">
        <v>147.0</v>
      </c>
      <c r="I50" s="15" t="s">
        <v>26</v>
      </c>
      <c r="J50" s="15" t="s">
        <v>26</v>
      </c>
      <c r="L50" s="16" t="s">
        <v>19</v>
      </c>
    </row>
    <row r="51">
      <c r="B51" s="16" t="s">
        <v>19</v>
      </c>
      <c r="E51" s="16" t="s">
        <v>19</v>
      </c>
      <c r="H51" s="15">
        <v>32.0</v>
      </c>
      <c r="I51" s="15" t="s">
        <v>17</v>
      </c>
      <c r="J51" s="15" t="s">
        <v>17</v>
      </c>
      <c r="L51" s="16" t="s">
        <v>19</v>
      </c>
    </row>
    <row r="52">
      <c r="B52" s="16" t="s">
        <v>19</v>
      </c>
      <c r="E52" s="16" t="s">
        <v>19</v>
      </c>
      <c r="H52" s="15">
        <v>610.0</v>
      </c>
      <c r="I52" s="15" t="s">
        <v>17</v>
      </c>
      <c r="J52" s="15" t="s">
        <v>17</v>
      </c>
      <c r="L52" s="16" t="s">
        <v>19</v>
      </c>
    </row>
    <row r="53">
      <c r="B53" s="16" t="s">
        <v>19</v>
      </c>
      <c r="E53" s="16" t="s">
        <v>19</v>
      </c>
      <c r="H53" s="15">
        <v>384.0</v>
      </c>
      <c r="I53" s="15" t="s">
        <v>17</v>
      </c>
      <c r="J53" s="15" t="s">
        <v>17</v>
      </c>
      <c r="L53" s="16" t="s">
        <v>19</v>
      </c>
    </row>
    <row r="61">
      <c r="C61" s="16" t="s">
        <v>65</v>
      </c>
    </row>
  </sheetData>
  <mergeCells count="2">
    <mergeCell ref="A1:B1"/>
    <mergeCell ref="D1:E1"/>
  </mergeCells>
  <dataValidations>
    <dataValidation type="list" allowBlank="1" showErrorMessage="1" sqref="B4:B53 E4:E53 L4:L53">
      <formula1>"Yes,No,Maybe"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40.88"/>
    <col customWidth="1" min="15" max="15" width="24.63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5">
        <v>761.0</v>
      </c>
      <c r="B3" s="15" t="s">
        <v>23</v>
      </c>
      <c r="C3" s="15" t="s">
        <v>23</v>
      </c>
      <c r="D3" s="16" t="b">
        <v>0</v>
      </c>
      <c r="E3" s="16" t="b">
        <v>1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18</v>
      </c>
      <c r="L3" s="16" t="b">
        <v>1</v>
      </c>
      <c r="M3" s="16" t="s">
        <v>28</v>
      </c>
      <c r="N3" s="16" t="s">
        <v>29</v>
      </c>
      <c r="P3" s="17">
        <f>COUNTIF(N3:N52, "Yes")/50</f>
        <v>0.54</v>
      </c>
      <c r="R3" s="18" t="s">
        <v>21</v>
      </c>
      <c r="S3" s="18" t="s">
        <v>20</v>
      </c>
      <c r="T3" s="43" t="s">
        <v>22</v>
      </c>
    </row>
    <row r="4">
      <c r="A4" s="15">
        <v>818.0</v>
      </c>
      <c r="B4" s="15" t="s">
        <v>23</v>
      </c>
      <c r="C4" s="15" t="s">
        <v>23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1</v>
      </c>
      <c r="J4" s="16" t="b">
        <v>1</v>
      </c>
      <c r="K4" s="16" t="s">
        <v>18</v>
      </c>
      <c r="L4" s="16" t="b">
        <v>1</v>
      </c>
      <c r="N4" s="16" t="s">
        <v>19</v>
      </c>
      <c r="P4" s="19">
        <f>COUNTIF(N3:N52, "Maybe")/50</f>
        <v>0.3</v>
      </c>
      <c r="R4" s="20">
        <f>COUNTIFS(C:C,C3,N:N,"Yes")/COUNTIF(C:C,C3)</f>
        <v>0.2608695652</v>
      </c>
      <c r="S4" s="20">
        <f>COUNTIFS(C:C,C7,N:N,"Yes")/COUNTIF(C:C,C7)</f>
        <v>0.7777777778</v>
      </c>
      <c r="T4" s="21" t="s">
        <v>50</v>
      </c>
    </row>
    <row r="5">
      <c r="A5" s="15">
        <v>764.0</v>
      </c>
      <c r="B5" s="15" t="s">
        <v>23</v>
      </c>
      <c r="C5" s="15" t="s">
        <v>23</v>
      </c>
      <c r="D5" s="16" t="b">
        <v>1</v>
      </c>
      <c r="E5" s="14" t="b">
        <v>0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18</v>
      </c>
      <c r="L5" s="16" t="b">
        <v>1</v>
      </c>
      <c r="N5" s="16" t="s">
        <v>19</v>
      </c>
      <c r="P5" s="44">
        <f>COUNTIF(N3:N52, "No")/50</f>
        <v>0.16</v>
      </c>
      <c r="R5" s="45">
        <f>COUNTIFS(C:C,C3,N:N,"No")/COUNTIF(C:C,C3)</f>
        <v>0.2608695652</v>
      </c>
      <c r="S5" s="45">
        <f>COUNTIFS(C:C,C7,N:N,"No")/COUNTIF(C:C,C7)</f>
        <v>0.07407407407</v>
      </c>
      <c r="T5" s="29" t="s">
        <v>50</v>
      </c>
    </row>
    <row r="6">
      <c r="A6" s="15">
        <v>439.0</v>
      </c>
      <c r="B6" s="15" t="s">
        <v>17</v>
      </c>
      <c r="C6" s="15" t="s">
        <v>17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18</v>
      </c>
      <c r="L6" s="16" t="b">
        <v>0</v>
      </c>
      <c r="M6" s="16" t="s">
        <v>46</v>
      </c>
      <c r="N6" s="16" t="s">
        <v>25</v>
      </c>
      <c r="R6" s="45">
        <f>COUNTIFS(C:C,C3,N:N,"Maybe")/COUNTIF(C:C,C3)</f>
        <v>0.4782608696</v>
      </c>
      <c r="S6" s="45">
        <f>COUNTIFS(C:C,C7,N:N,"Maybe")/COUNTIF(C:C,C7)</f>
        <v>0.1481481481</v>
      </c>
      <c r="T6" s="29" t="s">
        <v>50</v>
      </c>
    </row>
    <row r="7">
      <c r="A7" s="15">
        <v>181.0</v>
      </c>
      <c r="B7" s="15" t="s">
        <v>17</v>
      </c>
      <c r="C7" s="15" t="s">
        <v>17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18</v>
      </c>
      <c r="L7" s="16" t="b">
        <v>1</v>
      </c>
      <c r="N7" s="16" t="s">
        <v>19</v>
      </c>
    </row>
    <row r="8">
      <c r="A8" s="15">
        <v>295.0</v>
      </c>
      <c r="B8" s="15" t="s">
        <v>17</v>
      </c>
      <c r="C8" s="15" t="s">
        <v>17</v>
      </c>
      <c r="D8" s="16" t="b">
        <v>1</v>
      </c>
      <c r="E8" s="14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18</v>
      </c>
      <c r="L8" s="16" t="b">
        <v>1</v>
      </c>
      <c r="N8" s="16" t="s">
        <v>19</v>
      </c>
    </row>
    <row r="9">
      <c r="A9" s="15">
        <v>965.0</v>
      </c>
      <c r="B9" s="15" t="s">
        <v>23</v>
      </c>
      <c r="C9" s="15" t="s">
        <v>23</v>
      </c>
      <c r="D9" s="16" t="b">
        <v>0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18</v>
      </c>
      <c r="L9" s="16" t="b">
        <v>1</v>
      </c>
      <c r="M9" s="16" t="s">
        <v>66</v>
      </c>
      <c r="N9" s="16" t="s">
        <v>25</v>
      </c>
    </row>
    <row r="10">
      <c r="A10" s="15">
        <v>876.0</v>
      </c>
      <c r="B10" s="15" t="s">
        <v>23</v>
      </c>
      <c r="C10" s="15" t="s">
        <v>23</v>
      </c>
      <c r="D10" s="16" t="b">
        <v>1</v>
      </c>
      <c r="E10" s="14" t="b">
        <v>0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18</v>
      </c>
      <c r="L10" s="16" t="b">
        <v>1</v>
      </c>
      <c r="N10" s="16" t="s">
        <v>19</v>
      </c>
    </row>
    <row r="11">
      <c r="A11" s="15">
        <v>888.0</v>
      </c>
      <c r="B11" s="15" t="s">
        <v>23</v>
      </c>
      <c r="C11" s="15" t="s">
        <v>23</v>
      </c>
      <c r="D11" s="16" t="b">
        <v>0</v>
      </c>
      <c r="E11" s="16" t="b">
        <v>1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18</v>
      </c>
      <c r="L11" s="16" t="b">
        <v>1</v>
      </c>
      <c r="M11" s="16" t="s">
        <v>28</v>
      </c>
      <c r="N11" s="16" t="s">
        <v>29</v>
      </c>
    </row>
    <row r="12">
      <c r="A12" s="15">
        <v>312.0</v>
      </c>
      <c r="B12" s="15" t="s">
        <v>17</v>
      </c>
      <c r="C12" s="15" t="s">
        <v>17</v>
      </c>
      <c r="D12" s="16" t="b">
        <v>1</v>
      </c>
      <c r="E12" s="14" t="b">
        <v>0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18</v>
      </c>
      <c r="L12" s="16" t="b">
        <v>1</v>
      </c>
      <c r="N12" s="16" t="s">
        <v>19</v>
      </c>
    </row>
    <row r="13">
      <c r="A13" s="15">
        <v>305.0</v>
      </c>
      <c r="B13" s="15" t="s">
        <v>17</v>
      </c>
      <c r="C13" s="15" t="s">
        <v>17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18</v>
      </c>
      <c r="L13" s="16" t="b">
        <v>1</v>
      </c>
      <c r="N13" s="16" t="s">
        <v>19</v>
      </c>
    </row>
    <row r="14">
      <c r="A14" s="15">
        <v>953.0</v>
      </c>
      <c r="B14" s="15" t="s">
        <v>23</v>
      </c>
      <c r="C14" s="15" t="s">
        <v>23</v>
      </c>
      <c r="D14" s="16" t="b">
        <v>0</v>
      </c>
      <c r="E14" s="14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18</v>
      </c>
      <c r="L14" s="16" t="b">
        <v>1</v>
      </c>
      <c r="M14" s="16" t="s">
        <v>66</v>
      </c>
      <c r="N14" s="16" t="s">
        <v>29</v>
      </c>
    </row>
    <row r="15">
      <c r="A15" s="15">
        <v>735.0</v>
      </c>
      <c r="B15" s="15" t="s">
        <v>23</v>
      </c>
      <c r="C15" s="15" t="s">
        <v>23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18</v>
      </c>
      <c r="L15" s="16" t="b">
        <v>1</v>
      </c>
      <c r="N15" s="16" t="s">
        <v>19</v>
      </c>
      <c r="O15" s="16" t="s">
        <v>67</v>
      </c>
    </row>
    <row r="16">
      <c r="A16" s="15">
        <v>148.0</v>
      </c>
      <c r="B16" s="15" t="s">
        <v>17</v>
      </c>
      <c r="C16" s="15" t="s">
        <v>17</v>
      </c>
      <c r="D16" s="14" t="b">
        <v>0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18</v>
      </c>
      <c r="L16" s="16" t="b">
        <v>1</v>
      </c>
      <c r="M16" s="46" t="s">
        <v>28</v>
      </c>
      <c r="N16" s="16" t="s">
        <v>29</v>
      </c>
    </row>
    <row r="17">
      <c r="A17" s="15">
        <v>473.0</v>
      </c>
      <c r="B17" s="15" t="s">
        <v>17</v>
      </c>
      <c r="C17" s="15" t="s">
        <v>17</v>
      </c>
      <c r="D17" s="16" t="b">
        <v>1</v>
      </c>
      <c r="E17" s="14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18</v>
      </c>
      <c r="L17" s="16" t="b">
        <v>1</v>
      </c>
      <c r="N17" s="16" t="s">
        <v>19</v>
      </c>
    </row>
    <row r="18">
      <c r="A18" s="15">
        <v>891.0</v>
      </c>
      <c r="B18" s="15" t="s">
        <v>23</v>
      </c>
      <c r="C18" s="15" t="s">
        <v>23</v>
      </c>
      <c r="D18" s="47" t="b">
        <v>0</v>
      </c>
      <c r="E18" s="47" t="b">
        <v>1</v>
      </c>
      <c r="F18" s="48" t="b">
        <v>1</v>
      </c>
      <c r="G18" s="48" t="b">
        <v>1</v>
      </c>
      <c r="H18" s="48" t="b">
        <v>1</v>
      </c>
      <c r="I18" s="48" t="b">
        <v>1</v>
      </c>
      <c r="J18" s="48" t="b">
        <v>1</v>
      </c>
      <c r="K18" s="49" t="s">
        <v>18</v>
      </c>
      <c r="L18" s="48" t="b">
        <v>1</v>
      </c>
      <c r="M18" s="46" t="s">
        <v>28</v>
      </c>
      <c r="N18" s="50" t="s">
        <v>29</v>
      </c>
    </row>
    <row r="19">
      <c r="A19" s="15">
        <v>366.0</v>
      </c>
      <c r="B19" s="15" t="s">
        <v>17</v>
      </c>
      <c r="C19" s="15" t="s">
        <v>17</v>
      </c>
      <c r="D19" s="16" t="b">
        <v>0</v>
      </c>
      <c r="E19" s="16" t="b">
        <v>1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18</v>
      </c>
      <c r="L19" s="16" t="b">
        <v>1</v>
      </c>
      <c r="M19" s="46" t="s">
        <v>28</v>
      </c>
      <c r="N19" s="16" t="s">
        <v>29</v>
      </c>
    </row>
    <row r="20">
      <c r="A20" s="15">
        <v>435.0</v>
      </c>
      <c r="B20" s="15" t="s">
        <v>17</v>
      </c>
      <c r="C20" s="15" t="s">
        <v>17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18</v>
      </c>
      <c r="L20" s="16" t="b">
        <v>1</v>
      </c>
      <c r="N20" s="16" t="s">
        <v>19</v>
      </c>
    </row>
    <row r="21">
      <c r="A21" s="15">
        <v>614.0</v>
      </c>
      <c r="B21" s="15" t="s">
        <v>23</v>
      </c>
      <c r="C21" s="15" t="s">
        <v>23</v>
      </c>
      <c r="D21" s="14" t="b">
        <v>0</v>
      </c>
      <c r="E21" s="16" t="b">
        <v>1</v>
      </c>
      <c r="F21" s="16" t="b">
        <v>1</v>
      </c>
      <c r="G21" s="16" t="b">
        <v>1</v>
      </c>
      <c r="H21" s="14" t="b">
        <v>0</v>
      </c>
      <c r="I21" s="16" t="b">
        <v>1</v>
      </c>
      <c r="J21" s="16" t="b">
        <v>1</v>
      </c>
      <c r="K21" s="16" t="s">
        <v>18</v>
      </c>
      <c r="L21" s="16" t="b">
        <v>1</v>
      </c>
      <c r="M21" s="16" t="s">
        <v>68</v>
      </c>
      <c r="N21" s="16" t="s">
        <v>29</v>
      </c>
    </row>
    <row r="22">
      <c r="A22" s="15">
        <v>331.0</v>
      </c>
      <c r="B22" s="15" t="s">
        <v>17</v>
      </c>
      <c r="C22" s="15" t="s">
        <v>17</v>
      </c>
      <c r="D22" s="16" t="b">
        <v>1</v>
      </c>
      <c r="E22" s="14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18</v>
      </c>
      <c r="L22" s="16" t="b">
        <v>1</v>
      </c>
      <c r="N22" s="16" t="s">
        <v>19</v>
      </c>
    </row>
    <row r="23">
      <c r="A23" s="15">
        <v>897.0</v>
      </c>
      <c r="B23" s="15" t="s">
        <v>23</v>
      </c>
      <c r="C23" s="15" t="s">
        <v>23</v>
      </c>
      <c r="D23" s="14" t="b">
        <v>0</v>
      </c>
      <c r="E23" s="14" t="b">
        <v>0</v>
      </c>
      <c r="F23" s="16" t="b">
        <v>1</v>
      </c>
      <c r="G23" s="16" t="b">
        <v>1</v>
      </c>
      <c r="H23" s="16" t="b">
        <v>1</v>
      </c>
      <c r="I23" s="14" t="b">
        <v>0</v>
      </c>
      <c r="J23" s="14" t="b">
        <v>0</v>
      </c>
      <c r="K23" s="16" t="s">
        <v>18</v>
      </c>
      <c r="L23" s="14" t="b">
        <v>0</v>
      </c>
      <c r="M23" s="16" t="s">
        <v>41</v>
      </c>
      <c r="N23" s="16" t="s">
        <v>25</v>
      </c>
    </row>
    <row r="24">
      <c r="A24" s="15">
        <v>356.0</v>
      </c>
      <c r="B24" s="15" t="s">
        <v>17</v>
      </c>
      <c r="C24" s="15" t="s">
        <v>17</v>
      </c>
      <c r="D24" s="16" t="b">
        <v>1</v>
      </c>
      <c r="E24" s="14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18</v>
      </c>
      <c r="L24" s="16" t="b">
        <v>1</v>
      </c>
      <c r="N24" s="16" t="s">
        <v>19</v>
      </c>
    </row>
    <row r="25">
      <c r="A25" s="15">
        <v>273.0</v>
      </c>
      <c r="B25" s="15" t="s">
        <v>17</v>
      </c>
      <c r="C25" s="15" t="s">
        <v>17</v>
      </c>
      <c r="D25" s="16" t="b">
        <v>1</v>
      </c>
      <c r="E25" s="14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18</v>
      </c>
      <c r="L25" s="16" t="b">
        <v>1</v>
      </c>
      <c r="N25" s="16" t="s">
        <v>19</v>
      </c>
    </row>
    <row r="26">
      <c r="A26" s="15">
        <v>261.0</v>
      </c>
      <c r="B26" s="15" t="s">
        <v>17</v>
      </c>
      <c r="C26" s="15" t="s">
        <v>17</v>
      </c>
      <c r="D26" s="16" t="b">
        <v>1</v>
      </c>
      <c r="E26" s="14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18</v>
      </c>
      <c r="L26" s="16" t="b">
        <v>1</v>
      </c>
      <c r="N26" s="16" t="s">
        <v>19</v>
      </c>
    </row>
    <row r="27">
      <c r="A27" s="15">
        <v>841.0</v>
      </c>
      <c r="B27" s="15" t="s">
        <v>23</v>
      </c>
      <c r="C27" s="15" t="s">
        <v>23</v>
      </c>
      <c r="D27" s="14" t="b">
        <v>0</v>
      </c>
      <c r="E27" s="14" t="b">
        <v>0</v>
      </c>
      <c r="F27" s="14" t="b">
        <v>0</v>
      </c>
      <c r="G27" s="14" t="b">
        <v>0</v>
      </c>
      <c r="H27" s="14" t="b">
        <v>0</v>
      </c>
      <c r="I27" s="14" t="b">
        <v>0</v>
      </c>
      <c r="J27" s="14" t="b">
        <v>0</v>
      </c>
      <c r="K27" s="16" t="s">
        <v>18</v>
      </c>
      <c r="L27" s="14" t="b">
        <v>0</v>
      </c>
      <c r="M27" s="16" t="s">
        <v>69</v>
      </c>
      <c r="N27" s="16" t="s">
        <v>25</v>
      </c>
    </row>
    <row r="28">
      <c r="A28" s="15">
        <v>478.0</v>
      </c>
      <c r="B28" s="15" t="s">
        <v>17</v>
      </c>
      <c r="C28" s="15" t="s">
        <v>17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18</v>
      </c>
      <c r="L28" s="16" t="b">
        <v>1</v>
      </c>
      <c r="N28" s="16" t="s">
        <v>19</v>
      </c>
    </row>
    <row r="29">
      <c r="A29" s="15">
        <v>844.0</v>
      </c>
      <c r="B29" s="15" t="s">
        <v>23</v>
      </c>
      <c r="C29" s="15" t="s">
        <v>23</v>
      </c>
      <c r="D29" s="16" t="b">
        <v>1</v>
      </c>
      <c r="E29" s="14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18</v>
      </c>
      <c r="L29" s="16" t="b">
        <v>1</v>
      </c>
      <c r="M29" s="16" t="s">
        <v>28</v>
      </c>
      <c r="N29" s="16" t="s">
        <v>29</v>
      </c>
    </row>
    <row r="30">
      <c r="A30" s="15">
        <v>456.0</v>
      </c>
      <c r="B30" s="15" t="s">
        <v>17</v>
      </c>
      <c r="C30" s="15" t="s">
        <v>17</v>
      </c>
      <c r="D30" s="16" t="b">
        <v>1</v>
      </c>
      <c r="E30" s="14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18</v>
      </c>
      <c r="L30" s="16" t="b">
        <v>1</v>
      </c>
      <c r="N30" s="16" t="s">
        <v>19</v>
      </c>
    </row>
    <row r="31">
      <c r="A31" s="15">
        <v>227.0</v>
      </c>
      <c r="B31" s="15" t="s">
        <v>17</v>
      </c>
      <c r="C31" s="15" t="s">
        <v>17</v>
      </c>
      <c r="D31" s="16" t="b">
        <v>1</v>
      </c>
      <c r="E31" s="14" t="b">
        <v>0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18</v>
      </c>
      <c r="L31" s="16" t="b">
        <v>1</v>
      </c>
      <c r="N31" s="16" t="s">
        <v>19</v>
      </c>
    </row>
    <row r="32">
      <c r="A32" s="15">
        <v>203.0</v>
      </c>
      <c r="B32" s="15" t="s">
        <v>17</v>
      </c>
      <c r="C32" s="15" t="s">
        <v>17</v>
      </c>
      <c r="D32" s="16" t="b">
        <v>1</v>
      </c>
      <c r="E32" s="14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18</v>
      </c>
      <c r="L32" s="16" t="b">
        <v>1</v>
      </c>
      <c r="N32" s="16" t="s">
        <v>19</v>
      </c>
    </row>
    <row r="33">
      <c r="A33" s="15">
        <v>637.0</v>
      </c>
      <c r="B33" s="15" t="s">
        <v>23</v>
      </c>
      <c r="C33" s="15" t="s">
        <v>23</v>
      </c>
      <c r="D33" s="16" t="b">
        <v>1</v>
      </c>
      <c r="E33" s="14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18</v>
      </c>
      <c r="L33" s="16" t="b">
        <v>1</v>
      </c>
      <c r="N33" s="16" t="s">
        <v>19</v>
      </c>
    </row>
    <row r="34">
      <c r="A34" s="15">
        <v>324.0</v>
      </c>
      <c r="B34" s="15" t="s">
        <v>17</v>
      </c>
      <c r="C34" s="15" t="s">
        <v>17</v>
      </c>
      <c r="D34" s="16" t="b">
        <v>1</v>
      </c>
      <c r="E34" s="14" t="b">
        <v>0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18</v>
      </c>
      <c r="L34" s="16" t="b">
        <v>1</v>
      </c>
      <c r="N34" s="16" t="s">
        <v>19</v>
      </c>
    </row>
    <row r="35" ht="18.0" customHeight="1">
      <c r="A35" s="15">
        <v>938.0</v>
      </c>
      <c r="B35" s="15" t="s">
        <v>23</v>
      </c>
      <c r="C35" s="15" t="s">
        <v>23</v>
      </c>
      <c r="D35" s="16" t="b">
        <v>1</v>
      </c>
      <c r="E35" s="14" t="b">
        <v>0</v>
      </c>
      <c r="F35" s="16" t="b">
        <v>1</v>
      </c>
      <c r="G35" s="16" t="b">
        <v>1</v>
      </c>
      <c r="H35" s="16" t="b">
        <v>1</v>
      </c>
      <c r="I35" s="16" t="b">
        <v>1</v>
      </c>
      <c r="J35" s="16" t="b">
        <v>1</v>
      </c>
      <c r="K35" s="16" t="s">
        <v>18</v>
      </c>
      <c r="L35" s="16" t="b">
        <v>1</v>
      </c>
      <c r="N35" s="16" t="s">
        <v>19</v>
      </c>
    </row>
    <row r="36">
      <c r="A36" s="15">
        <v>453.0</v>
      </c>
      <c r="B36" s="15" t="s">
        <v>17</v>
      </c>
      <c r="C36" s="15" t="s">
        <v>17</v>
      </c>
      <c r="D36" s="16" t="b">
        <v>1</v>
      </c>
      <c r="E36" s="14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18</v>
      </c>
      <c r="L36" s="16" t="b">
        <v>1</v>
      </c>
      <c r="N36" s="16" t="s">
        <v>19</v>
      </c>
    </row>
    <row r="37">
      <c r="A37" s="15">
        <v>147.0</v>
      </c>
      <c r="B37" s="15" t="s">
        <v>17</v>
      </c>
      <c r="C37" s="15" t="s">
        <v>17</v>
      </c>
      <c r="D37" s="16" t="b">
        <v>0</v>
      </c>
      <c r="E37" s="16" t="b">
        <v>1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18</v>
      </c>
      <c r="L37" s="16" t="b">
        <v>1</v>
      </c>
      <c r="M37" s="51" t="s">
        <v>28</v>
      </c>
      <c r="N37" s="16" t="s">
        <v>29</v>
      </c>
    </row>
    <row r="38">
      <c r="A38" s="15">
        <v>952.0</v>
      </c>
      <c r="B38" s="15" t="s">
        <v>23</v>
      </c>
      <c r="C38" s="15" t="s">
        <v>23</v>
      </c>
      <c r="D38" s="14" t="b">
        <v>0</v>
      </c>
      <c r="E38" s="14" t="b">
        <v>0</v>
      </c>
      <c r="F38" s="14" t="b">
        <v>0</v>
      </c>
      <c r="G38" s="14" t="b">
        <v>0</v>
      </c>
      <c r="H38" s="14" t="b">
        <v>0</v>
      </c>
      <c r="I38" s="14" t="b">
        <v>0</v>
      </c>
      <c r="J38" s="14" t="b">
        <v>0</v>
      </c>
      <c r="K38" s="16" t="s">
        <v>18</v>
      </c>
      <c r="L38" s="14" t="b">
        <v>0</v>
      </c>
      <c r="M38" s="16" t="s">
        <v>70</v>
      </c>
      <c r="N38" s="16" t="s">
        <v>25</v>
      </c>
    </row>
    <row r="39">
      <c r="A39" s="15">
        <v>902.0</v>
      </c>
      <c r="B39" s="15" t="s">
        <v>23</v>
      </c>
      <c r="C39" s="15" t="s">
        <v>23</v>
      </c>
      <c r="D39" s="16" t="b">
        <v>0</v>
      </c>
      <c r="E39" s="14" t="b">
        <v>0</v>
      </c>
      <c r="F39" s="16" t="b">
        <v>1</v>
      </c>
      <c r="G39" s="16" t="b">
        <v>1</v>
      </c>
      <c r="H39" s="16" t="b">
        <v>0</v>
      </c>
      <c r="I39" s="16" t="b">
        <v>0</v>
      </c>
      <c r="J39" s="16" t="b">
        <v>0</v>
      </c>
      <c r="K39" s="16" t="s">
        <v>18</v>
      </c>
      <c r="L39" s="16" t="b">
        <v>1</v>
      </c>
      <c r="M39" s="16" t="s">
        <v>66</v>
      </c>
      <c r="N39" s="16" t="s">
        <v>29</v>
      </c>
    </row>
    <row r="40">
      <c r="A40" s="15">
        <v>470.0</v>
      </c>
      <c r="B40" s="15" t="s">
        <v>17</v>
      </c>
      <c r="C40" s="15" t="s">
        <v>17</v>
      </c>
      <c r="D40" s="14" t="b">
        <v>0</v>
      </c>
      <c r="E40" s="16" t="b">
        <v>1</v>
      </c>
      <c r="F40" s="16" t="b">
        <v>1</v>
      </c>
      <c r="G40" s="16" t="b">
        <v>1</v>
      </c>
      <c r="H40" s="16" t="b">
        <v>1</v>
      </c>
      <c r="I40" s="16" t="b">
        <v>0</v>
      </c>
      <c r="J40" s="14" t="b">
        <v>0</v>
      </c>
      <c r="K40" s="16" t="s">
        <v>18</v>
      </c>
      <c r="L40" s="16" t="b">
        <v>1</v>
      </c>
      <c r="M40" s="16" t="s">
        <v>71</v>
      </c>
      <c r="N40" s="16" t="s">
        <v>25</v>
      </c>
    </row>
    <row r="41">
      <c r="A41" s="15">
        <v>451.0</v>
      </c>
      <c r="B41" s="15" t="s">
        <v>17</v>
      </c>
      <c r="C41" s="15" t="s">
        <v>17</v>
      </c>
      <c r="D41" s="16" t="b">
        <v>1</v>
      </c>
      <c r="E41" s="14" t="b">
        <v>0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18</v>
      </c>
      <c r="L41" s="16" t="b">
        <v>1</v>
      </c>
      <c r="N41" s="16" t="s">
        <v>19</v>
      </c>
    </row>
    <row r="42">
      <c r="A42" s="15">
        <v>186.0</v>
      </c>
      <c r="B42" s="15" t="s">
        <v>17</v>
      </c>
      <c r="C42" s="15" t="s">
        <v>17</v>
      </c>
      <c r="D42" s="16" t="b">
        <v>1</v>
      </c>
      <c r="E42" s="14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18</v>
      </c>
      <c r="L42" s="16" t="b">
        <v>1</v>
      </c>
      <c r="N42" s="16" t="s">
        <v>19</v>
      </c>
    </row>
    <row r="43">
      <c r="A43" s="15">
        <v>550.0</v>
      </c>
      <c r="B43" s="15" t="s">
        <v>23</v>
      </c>
      <c r="C43" s="15" t="s">
        <v>23</v>
      </c>
      <c r="D43" s="16" t="b">
        <v>1</v>
      </c>
      <c r="E43" s="14" t="b">
        <v>0</v>
      </c>
      <c r="F43" s="14" t="b">
        <v>0</v>
      </c>
      <c r="G43" s="14" t="b">
        <v>0</v>
      </c>
      <c r="H43" s="16" t="b">
        <v>1</v>
      </c>
      <c r="I43" s="14" t="b">
        <v>0</v>
      </c>
      <c r="J43" s="16" t="b">
        <v>1</v>
      </c>
      <c r="K43" s="16" t="s">
        <v>18</v>
      </c>
      <c r="L43" s="14" t="b">
        <v>0</v>
      </c>
      <c r="M43" s="16" t="s">
        <v>72</v>
      </c>
      <c r="N43" s="16" t="s">
        <v>25</v>
      </c>
    </row>
    <row r="44">
      <c r="A44" s="15">
        <v>816.0</v>
      </c>
      <c r="B44" s="15" t="s">
        <v>23</v>
      </c>
      <c r="C44" s="15" t="s">
        <v>23</v>
      </c>
      <c r="D44" s="16" t="b">
        <v>1</v>
      </c>
      <c r="E44" s="14" t="b">
        <v>0</v>
      </c>
      <c r="F44" s="16" t="b">
        <v>1</v>
      </c>
      <c r="G44" s="16" t="b">
        <v>1</v>
      </c>
      <c r="H44" s="16" t="b">
        <v>1</v>
      </c>
      <c r="I44" s="14" t="b">
        <v>0</v>
      </c>
      <c r="J44" s="16" t="b">
        <v>1</v>
      </c>
      <c r="K44" s="16" t="s">
        <v>18</v>
      </c>
      <c r="L44" s="14" t="b">
        <v>0</v>
      </c>
      <c r="M44" s="16" t="s">
        <v>73</v>
      </c>
      <c r="N44" s="16" t="s">
        <v>29</v>
      </c>
    </row>
    <row r="45">
      <c r="A45" s="15">
        <v>288.0</v>
      </c>
      <c r="B45" s="15" t="s">
        <v>17</v>
      </c>
      <c r="C45" s="15" t="s">
        <v>17</v>
      </c>
      <c r="D45" s="16" t="b">
        <v>0</v>
      </c>
      <c r="E45" s="16" t="b">
        <v>1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18</v>
      </c>
      <c r="L45" s="16" t="b">
        <v>1</v>
      </c>
      <c r="M45" s="51" t="s">
        <v>28</v>
      </c>
      <c r="N45" s="16" t="s">
        <v>29</v>
      </c>
    </row>
    <row r="46">
      <c r="A46" s="15">
        <v>365.0</v>
      </c>
      <c r="B46" s="15" t="s">
        <v>23</v>
      </c>
      <c r="C46" s="15" t="s">
        <v>23</v>
      </c>
      <c r="D46" s="14" t="b">
        <v>0</v>
      </c>
      <c r="E46" s="14" t="b">
        <v>0</v>
      </c>
      <c r="F46" s="14" t="b">
        <v>0</v>
      </c>
      <c r="G46" s="14" t="b">
        <v>0</v>
      </c>
      <c r="H46" s="14" t="b">
        <v>0</v>
      </c>
      <c r="I46" s="14" t="b">
        <v>0</v>
      </c>
      <c r="J46" s="14" t="b">
        <v>0</v>
      </c>
      <c r="K46" s="14"/>
      <c r="L46" s="14" t="b">
        <v>0</v>
      </c>
      <c r="M46" s="16" t="s">
        <v>74</v>
      </c>
      <c r="N46" s="16" t="s">
        <v>25</v>
      </c>
    </row>
    <row r="47">
      <c r="A47" s="15">
        <v>943.0</v>
      </c>
      <c r="B47" s="15" t="s">
        <v>23</v>
      </c>
      <c r="C47" s="15" t="s">
        <v>23</v>
      </c>
      <c r="D47" s="16" t="b">
        <v>1</v>
      </c>
      <c r="E47" s="14" t="b">
        <v>0</v>
      </c>
      <c r="F47" s="16" t="b">
        <v>1</v>
      </c>
      <c r="G47" s="16" t="b">
        <v>1</v>
      </c>
      <c r="H47" s="16" t="b">
        <v>1</v>
      </c>
      <c r="I47" s="16" t="b">
        <v>1</v>
      </c>
      <c r="J47" s="16" t="b">
        <v>1</v>
      </c>
      <c r="K47" s="16" t="s">
        <v>18</v>
      </c>
      <c r="L47" s="16" t="b">
        <v>1</v>
      </c>
      <c r="M47" s="51" t="s">
        <v>28</v>
      </c>
      <c r="N47" s="16" t="s">
        <v>29</v>
      </c>
    </row>
    <row r="48">
      <c r="A48" s="15">
        <v>892.0</v>
      </c>
      <c r="B48" s="15" t="s">
        <v>23</v>
      </c>
      <c r="C48" s="15" t="s">
        <v>23</v>
      </c>
      <c r="D48" s="16" t="b">
        <v>1</v>
      </c>
      <c r="E48" s="14" t="b">
        <v>0</v>
      </c>
      <c r="F48" s="16" t="b">
        <v>1</v>
      </c>
      <c r="G48" s="16" t="b">
        <v>1</v>
      </c>
      <c r="H48" s="16" t="b">
        <v>1</v>
      </c>
      <c r="I48" s="16" t="b">
        <v>1</v>
      </c>
      <c r="J48" s="16" t="b">
        <v>1</v>
      </c>
      <c r="K48" s="16" t="s">
        <v>18</v>
      </c>
      <c r="L48" s="16" t="b">
        <v>1</v>
      </c>
      <c r="M48" s="16" t="s">
        <v>75</v>
      </c>
      <c r="N48" s="16" t="s">
        <v>29</v>
      </c>
    </row>
    <row r="49">
      <c r="A49" s="15">
        <v>222.0</v>
      </c>
      <c r="B49" s="15" t="s">
        <v>17</v>
      </c>
      <c r="C49" s="15" t="s">
        <v>17</v>
      </c>
      <c r="D49" s="16" t="b">
        <v>1</v>
      </c>
      <c r="E49" s="14" t="b">
        <v>0</v>
      </c>
      <c r="F49" s="16" t="b">
        <v>1</v>
      </c>
      <c r="G49" s="16" t="b">
        <v>1</v>
      </c>
      <c r="H49" s="16" t="b">
        <v>1</v>
      </c>
      <c r="I49" s="16" t="b">
        <v>1</v>
      </c>
      <c r="J49" s="16" t="b">
        <v>1</v>
      </c>
      <c r="K49" s="16" t="s">
        <v>18</v>
      </c>
      <c r="L49" s="16" t="b">
        <v>1</v>
      </c>
      <c r="N49" s="16" t="s">
        <v>19</v>
      </c>
    </row>
    <row r="50">
      <c r="A50" s="15">
        <v>285.0</v>
      </c>
      <c r="B50" s="15" t="s">
        <v>17</v>
      </c>
      <c r="C50" s="15" t="s">
        <v>17</v>
      </c>
      <c r="D50" s="16" t="b">
        <v>1</v>
      </c>
      <c r="E50" s="14" t="b">
        <v>0</v>
      </c>
      <c r="F50" s="16" t="b">
        <v>1</v>
      </c>
      <c r="G50" s="16" t="b">
        <v>1</v>
      </c>
      <c r="H50" s="16" t="b">
        <v>1</v>
      </c>
      <c r="I50" s="16" t="b">
        <v>1</v>
      </c>
      <c r="J50" s="16" t="b">
        <v>1</v>
      </c>
      <c r="K50" s="16" t="s">
        <v>18</v>
      </c>
      <c r="L50" s="16" t="b">
        <v>1</v>
      </c>
      <c r="N50" s="16" t="s">
        <v>19</v>
      </c>
    </row>
    <row r="51">
      <c r="A51" s="15">
        <v>247.0</v>
      </c>
      <c r="B51" s="15" t="s">
        <v>17</v>
      </c>
      <c r="C51" s="15" t="s">
        <v>17</v>
      </c>
      <c r="D51" s="16" t="b">
        <v>1</v>
      </c>
      <c r="E51" s="14" t="b">
        <v>0</v>
      </c>
      <c r="F51" s="16" t="b">
        <v>1</v>
      </c>
      <c r="G51" s="16" t="b">
        <v>1</v>
      </c>
      <c r="H51" s="16" t="b">
        <v>1</v>
      </c>
      <c r="I51" s="16" t="b">
        <v>1</v>
      </c>
      <c r="J51" s="16" t="b">
        <v>1</v>
      </c>
      <c r="K51" s="16" t="s">
        <v>18</v>
      </c>
      <c r="L51" s="16" t="b">
        <v>1</v>
      </c>
      <c r="N51" s="16" t="s">
        <v>19</v>
      </c>
    </row>
    <row r="52">
      <c r="A52" s="15">
        <v>700.0</v>
      </c>
      <c r="B52" s="15" t="s">
        <v>23</v>
      </c>
      <c r="C52" s="15" t="s">
        <v>23</v>
      </c>
      <c r="D52" s="16" t="b">
        <v>1</v>
      </c>
      <c r="E52" s="14" t="b">
        <v>0</v>
      </c>
      <c r="F52" s="16" t="b">
        <v>1</v>
      </c>
      <c r="G52" s="16" t="b">
        <v>1</v>
      </c>
      <c r="H52" s="16" t="b">
        <v>1</v>
      </c>
      <c r="I52" s="16" t="b">
        <v>1</v>
      </c>
      <c r="J52" s="16" t="b">
        <v>1</v>
      </c>
      <c r="K52" s="16" t="s">
        <v>18</v>
      </c>
      <c r="L52" s="16" t="b">
        <v>1</v>
      </c>
      <c r="M52" s="51" t="s">
        <v>28</v>
      </c>
      <c r="N52" s="16" t="s">
        <v>29</v>
      </c>
    </row>
    <row r="56">
      <c r="D56" s="27" t="s">
        <v>36</v>
      </c>
    </row>
    <row r="57">
      <c r="D57" s="28" t="s">
        <v>37</v>
      </c>
    </row>
    <row r="58">
      <c r="D58" s="28" t="s">
        <v>28</v>
      </c>
    </row>
    <row r="59">
      <c r="D59" s="29" t="s">
        <v>38</v>
      </c>
    </row>
    <row r="60">
      <c r="D60" s="29" t="s">
        <v>35</v>
      </c>
    </row>
    <row r="61">
      <c r="D61" s="29" t="s">
        <v>39</v>
      </c>
    </row>
    <row r="62">
      <c r="D62" s="29" t="s">
        <v>40</v>
      </c>
    </row>
    <row r="63">
      <c r="D63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40.88"/>
    <col customWidth="1" min="15" max="15" width="24.63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5">
        <v>761.0</v>
      </c>
      <c r="B3" s="15" t="s">
        <v>23</v>
      </c>
      <c r="C3" s="15" t="s">
        <v>23</v>
      </c>
      <c r="D3" s="16" t="b">
        <v>0</v>
      </c>
      <c r="E3" s="16" t="b">
        <v>1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18</v>
      </c>
      <c r="L3" s="16" t="b">
        <v>1</v>
      </c>
      <c r="M3" s="16" t="s">
        <v>28</v>
      </c>
      <c r="N3" s="16" t="s">
        <v>29</v>
      </c>
      <c r="P3" s="17">
        <f>COUNTIF(N3:N52, "Yes")/50</f>
        <v>0.54</v>
      </c>
      <c r="R3" s="18" t="s">
        <v>21</v>
      </c>
      <c r="S3" s="18" t="s">
        <v>20</v>
      </c>
      <c r="T3" s="43" t="s">
        <v>22</v>
      </c>
    </row>
    <row r="4">
      <c r="A4" s="15">
        <v>818.0</v>
      </c>
      <c r="B4" s="15" t="s">
        <v>23</v>
      </c>
      <c r="C4" s="15" t="s">
        <v>23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1</v>
      </c>
      <c r="J4" s="16" t="b">
        <v>1</v>
      </c>
      <c r="K4" s="16" t="s">
        <v>18</v>
      </c>
      <c r="L4" s="16" t="b">
        <v>1</v>
      </c>
      <c r="N4" s="16" t="s">
        <v>19</v>
      </c>
      <c r="P4" s="19">
        <f>COUNTIF(N3:N52, "Maybe")/50</f>
        <v>0.26</v>
      </c>
      <c r="R4" s="20">
        <f>COUNTIFS(C:C,C3,N:N,"Yes")/COUNTIF(C:C,C3)</f>
        <v>0.2173913043</v>
      </c>
      <c r="S4" s="20">
        <f>COUNTIFS(C:C,C7,N:N,"Yes")/COUNTIF(C:C,C7)</f>
        <v>0.8148148148</v>
      </c>
      <c r="T4" s="21" t="s">
        <v>50</v>
      </c>
    </row>
    <row r="5">
      <c r="A5" s="15">
        <v>764.0</v>
      </c>
      <c r="B5" s="15" t="s">
        <v>23</v>
      </c>
      <c r="C5" s="15" t="s">
        <v>23</v>
      </c>
      <c r="D5" s="16" t="b">
        <v>1</v>
      </c>
      <c r="E5" s="14" t="b">
        <v>0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18</v>
      </c>
      <c r="L5" s="16" t="b">
        <v>1</v>
      </c>
      <c r="M5" s="16" t="s">
        <v>46</v>
      </c>
      <c r="N5" s="16" t="s">
        <v>19</v>
      </c>
      <c r="P5" s="44">
        <f>COUNTIF(N3:N52, "No")/50</f>
        <v>0.2</v>
      </c>
      <c r="R5" s="45">
        <f>COUNTIFS(C:C,C3,N:N,"No")/COUNTIF(C:C,C3)</f>
        <v>0.347826087</v>
      </c>
      <c r="S5" s="45">
        <f>COUNTIFS(C:C,C7,N:N,"No")/COUNTIF(C:C,C7)</f>
        <v>0.07407407407</v>
      </c>
      <c r="T5" s="29" t="s">
        <v>50</v>
      </c>
    </row>
    <row r="6">
      <c r="A6" s="15">
        <v>439.0</v>
      </c>
      <c r="B6" s="15" t="s">
        <v>17</v>
      </c>
      <c r="C6" s="15" t="s">
        <v>17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18</v>
      </c>
      <c r="L6" s="16" t="b">
        <v>0</v>
      </c>
      <c r="N6" s="16" t="s">
        <v>25</v>
      </c>
      <c r="R6" s="45">
        <f>COUNTIFS(C:C,C3,N:N,"Maybe")/COUNTIF(C:C,C3)</f>
        <v>0.4347826087</v>
      </c>
      <c r="S6" s="45">
        <f>COUNTIFS(C:C,C7,N:N,"Maybe")/COUNTIF(C:C,C7)</f>
        <v>0.1111111111</v>
      </c>
      <c r="T6" s="29" t="s">
        <v>50</v>
      </c>
    </row>
    <row r="7">
      <c r="A7" s="15">
        <v>181.0</v>
      </c>
      <c r="B7" s="15" t="s">
        <v>17</v>
      </c>
      <c r="C7" s="15" t="s">
        <v>17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18</v>
      </c>
      <c r="L7" s="16" t="b">
        <v>1</v>
      </c>
      <c r="N7" s="16" t="s">
        <v>19</v>
      </c>
    </row>
    <row r="8">
      <c r="A8" s="15">
        <v>295.0</v>
      </c>
      <c r="B8" s="15" t="s">
        <v>17</v>
      </c>
      <c r="C8" s="15" t="s">
        <v>17</v>
      </c>
      <c r="D8" s="16" t="b">
        <v>1</v>
      </c>
      <c r="E8" s="14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18</v>
      </c>
      <c r="L8" s="16" t="b">
        <v>1</v>
      </c>
      <c r="N8" s="16" t="s">
        <v>19</v>
      </c>
    </row>
    <row r="9">
      <c r="A9" s="15">
        <v>965.0</v>
      </c>
      <c r="B9" s="15" t="s">
        <v>23</v>
      </c>
      <c r="C9" s="15" t="s">
        <v>23</v>
      </c>
      <c r="D9" s="16" t="b">
        <v>0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18</v>
      </c>
      <c r="L9" s="16" t="b">
        <v>1</v>
      </c>
      <c r="M9" s="16" t="s">
        <v>66</v>
      </c>
      <c r="N9" s="16" t="s">
        <v>25</v>
      </c>
    </row>
    <row r="10">
      <c r="A10" s="15">
        <v>876.0</v>
      </c>
      <c r="B10" s="15" t="s">
        <v>23</v>
      </c>
      <c r="C10" s="15" t="s">
        <v>23</v>
      </c>
      <c r="D10" s="16" t="b">
        <v>1</v>
      </c>
      <c r="E10" s="14" t="b">
        <v>0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18</v>
      </c>
      <c r="L10" s="16" t="b">
        <v>1</v>
      </c>
      <c r="N10" s="16" t="s">
        <v>19</v>
      </c>
    </row>
    <row r="11">
      <c r="A11" s="15">
        <v>888.0</v>
      </c>
      <c r="B11" s="15" t="s">
        <v>23</v>
      </c>
      <c r="C11" s="15" t="s">
        <v>23</v>
      </c>
      <c r="D11" s="16" t="b">
        <v>0</v>
      </c>
      <c r="E11" s="16" t="b">
        <v>1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18</v>
      </c>
      <c r="L11" s="16" t="b">
        <v>1</v>
      </c>
      <c r="M11" s="16" t="s">
        <v>28</v>
      </c>
      <c r="N11" s="16" t="s">
        <v>29</v>
      </c>
    </row>
    <row r="12">
      <c r="A12" s="15">
        <v>312.0</v>
      </c>
      <c r="B12" s="15" t="s">
        <v>17</v>
      </c>
      <c r="C12" s="15" t="s">
        <v>17</v>
      </c>
      <c r="D12" s="16" t="b">
        <v>1</v>
      </c>
      <c r="E12" s="14" t="b">
        <v>0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18</v>
      </c>
      <c r="L12" s="16" t="b">
        <v>1</v>
      </c>
      <c r="N12" s="16" t="s">
        <v>19</v>
      </c>
    </row>
    <row r="13">
      <c r="A13" s="15">
        <v>305.0</v>
      </c>
      <c r="B13" s="15" t="s">
        <v>17</v>
      </c>
      <c r="C13" s="15" t="s">
        <v>17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18</v>
      </c>
      <c r="L13" s="16" t="b">
        <v>1</v>
      </c>
      <c r="N13" s="16" t="s">
        <v>19</v>
      </c>
    </row>
    <row r="14">
      <c r="A14" s="15">
        <v>953.0</v>
      </c>
      <c r="B14" s="15" t="s">
        <v>23</v>
      </c>
      <c r="C14" s="15" t="s">
        <v>23</v>
      </c>
      <c r="D14" s="16" t="b">
        <v>0</v>
      </c>
      <c r="E14" s="14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18</v>
      </c>
      <c r="L14" s="16" t="b">
        <v>1</v>
      </c>
      <c r="M14" s="16" t="s">
        <v>66</v>
      </c>
      <c r="N14" s="16" t="s">
        <v>29</v>
      </c>
    </row>
    <row r="15">
      <c r="A15" s="15">
        <v>735.0</v>
      </c>
      <c r="B15" s="15" t="s">
        <v>23</v>
      </c>
      <c r="C15" s="15" t="s">
        <v>23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18</v>
      </c>
      <c r="L15" s="16" t="b">
        <v>1</v>
      </c>
      <c r="N15" s="16" t="s">
        <v>19</v>
      </c>
      <c r="O15" s="16" t="s">
        <v>67</v>
      </c>
    </row>
    <row r="16">
      <c r="A16" s="15">
        <v>148.0</v>
      </c>
      <c r="B16" s="15" t="s">
        <v>17</v>
      </c>
      <c r="C16" s="15" t="s">
        <v>17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18</v>
      </c>
      <c r="L16" s="16" t="b">
        <v>1</v>
      </c>
      <c r="N16" s="16" t="s">
        <v>19</v>
      </c>
    </row>
    <row r="17">
      <c r="A17" s="15">
        <v>473.0</v>
      </c>
      <c r="B17" s="15" t="s">
        <v>17</v>
      </c>
      <c r="C17" s="15" t="s">
        <v>17</v>
      </c>
      <c r="D17" s="16" t="b">
        <v>1</v>
      </c>
      <c r="E17" s="14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18</v>
      </c>
      <c r="L17" s="16" t="b">
        <v>1</v>
      </c>
      <c r="N17" s="16" t="s">
        <v>19</v>
      </c>
    </row>
    <row r="18">
      <c r="A18" s="15">
        <v>891.0</v>
      </c>
      <c r="B18" s="15" t="s">
        <v>23</v>
      </c>
      <c r="C18" s="15" t="s">
        <v>23</v>
      </c>
      <c r="D18" s="47" t="b">
        <v>0</v>
      </c>
      <c r="E18" s="47" t="b">
        <v>1</v>
      </c>
      <c r="F18" s="48" t="b">
        <v>1</v>
      </c>
      <c r="G18" s="48" t="b">
        <v>1</v>
      </c>
      <c r="H18" s="48" t="b">
        <v>1</v>
      </c>
      <c r="I18" s="48" t="b">
        <v>1</v>
      </c>
      <c r="J18" s="48" t="b">
        <v>1</v>
      </c>
      <c r="K18" s="49" t="s">
        <v>18</v>
      </c>
      <c r="L18" s="48" t="b">
        <v>1</v>
      </c>
      <c r="M18" s="51" t="s">
        <v>28</v>
      </c>
      <c r="N18" s="50" t="s">
        <v>29</v>
      </c>
    </row>
    <row r="19">
      <c r="A19" s="15">
        <v>366.0</v>
      </c>
      <c r="B19" s="15" t="s">
        <v>17</v>
      </c>
      <c r="C19" s="15" t="s">
        <v>17</v>
      </c>
      <c r="D19" s="16" t="b">
        <v>0</v>
      </c>
      <c r="E19" s="16" t="b">
        <v>1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18</v>
      </c>
      <c r="L19" s="16" t="b">
        <v>1</v>
      </c>
      <c r="M19" s="51" t="s">
        <v>28</v>
      </c>
      <c r="N19" s="16" t="s">
        <v>29</v>
      </c>
    </row>
    <row r="20">
      <c r="A20" s="15">
        <v>435.0</v>
      </c>
      <c r="B20" s="15" t="s">
        <v>17</v>
      </c>
      <c r="C20" s="15" t="s">
        <v>17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18</v>
      </c>
      <c r="L20" s="16" t="b">
        <v>1</v>
      </c>
      <c r="N20" s="16" t="s">
        <v>19</v>
      </c>
    </row>
    <row r="21">
      <c r="A21" s="15">
        <v>614.0</v>
      </c>
      <c r="B21" s="15" t="s">
        <v>23</v>
      </c>
      <c r="C21" s="15" t="s">
        <v>23</v>
      </c>
      <c r="D21" s="16" t="b">
        <v>1</v>
      </c>
      <c r="E21" s="16" t="b">
        <v>0</v>
      </c>
      <c r="F21" s="16" t="b">
        <v>1</v>
      </c>
      <c r="G21" s="14" t="b">
        <v>0</v>
      </c>
      <c r="H21" s="14" t="b">
        <v>0</v>
      </c>
      <c r="I21" s="16" t="b">
        <v>1</v>
      </c>
      <c r="J21" s="14" t="b">
        <v>0</v>
      </c>
      <c r="K21" s="16" t="s">
        <v>18</v>
      </c>
      <c r="L21" s="14" t="b">
        <v>0</v>
      </c>
      <c r="M21" s="16" t="s">
        <v>76</v>
      </c>
      <c r="N21" s="16" t="s">
        <v>25</v>
      </c>
    </row>
    <row r="22">
      <c r="A22" s="15">
        <v>331.0</v>
      </c>
      <c r="B22" s="15" t="s">
        <v>17</v>
      </c>
      <c r="C22" s="15" t="s">
        <v>17</v>
      </c>
      <c r="D22" s="16" t="b">
        <v>1</v>
      </c>
      <c r="E22" s="14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18</v>
      </c>
      <c r="L22" s="16" t="b">
        <v>1</v>
      </c>
      <c r="N22" s="16" t="s">
        <v>19</v>
      </c>
    </row>
    <row r="23">
      <c r="A23" s="15">
        <v>897.0</v>
      </c>
      <c r="B23" s="15" t="s">
        <v>23</v>
      </c>
      <c r="C23" s="15" t="s">
        <v>23</v>
      </c>
      <c r="D23" s="14" t="b">
        <v>0</v>
      </c>
      <c r="E23" s="14" t="b">
        <v>0</v>
      </c>
      <c r="F23" s="16" t="b">
        <v>1</v>
      </c>
      <c r="G23" s="16" t="b">
        <v>1</v>
      </c>
      <c r="H23" s="16" t="b">
        <v>1</v>
      </c>
      <c r="I23" s="14" t="b">
        <v>0</v>
      </c>
      <c r="J23" s="14" t="b">
        <v>0</v>
      </c>
      <c r="K23" s="16" t="s">
        <v>18</v>
      </c>
      <c r="L23" s="14" t="b">
        <v>0</v>
      </c>
      <c r="M23" s="16" t="s">
        <v>77</v>
      </c>
      <c r="N23" s="16" t="s">
        <v>25</v>
      </c>
    </row>
    <row r="24">
      <c r="A24" s="15">
        <v>356.0</v>
      </c>
      <c r="B24" s="15" t="s">
        <v>17</v>
      </c>
      <c r="C24" s="15" t="s">
        <v>17</v>
      </c>
      <c r="D24" s="16" t="b">
        <v>1</v>
      </c>
      <c r="E24" s="14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18</v>
      </c>
      <c r="L24" s="16" t="b">
        <v>1</v>
      </c>
      <c r="N24" s="16" t="s">
        <v>19</v>
      </c>
    </row>
    <row r="25">
      <c r="A25" s="15">
        <v>273.0</v>
      </c>
      <c r="B25" s="15" t="s">
        <v>17</v>
      </c>
      <c r="C25" s="15" t="s">
        <v>17</v>
      </c>
      <c r="D25" s="16" t="b">
        <v>1</v>
      </c>
      <c r="E25" s="14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18</v>
      </c>
      <c r="L25" s="16" t="b">
        <v>1</v>
      </c>
      <c r="N25" s="16" t="s">
        <v>19</v>
      </c>
    </row>
    <row r="26">
      <c r="A26" s="15">
        <v>261.0</v>
      </c>
      <c r="B26" s="15" t="s">
        <v>17</v>
      </c>
      <c r="C26" s="15" t="s">
        <v>17</v>
      </c>
      <c r="D26" s="16" t="b">
        <v>1</v>
      </c>
      <c r="E26" s="14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18</v>
      </c>
      <c r="L26" s="16" t="b">
        <v>1</v>
      </c>
      <c r="N26" s="16" t="s">
        <v>19</v>
      </c>
    </row>
    <row r="27">
      <c r="A27" s="15">
        <v>841.0</v>
      </c>
      <c r="B27" s="15" t="s">
        <v>23</v>
      </c>
      <c r="C27" s="15" t="s">
        <v>23</v>
      </c>
      <c r="D27" s="14" t="b">
        <v>0</v>
      </c>
      <c r="E27" s="14" t="b">
        <v>0</v>
      </c>
      <c r="F27" s="14" t="b">
        <v>0</v>
      </c>
      <c r="G27" s="14" t="b">
        <v>0</v>
      </c>
      <c r="H27" s="14" t="b">
        <v>0</v>
      </c>
      <c r="I27" s="14" t="b">
        <v>0</v>
      </c>
      <c r="J27" s="14" t="b">
        <v>0</v>
      </c>
      <c r="K27" s="16" t="s">
        <v>18</v>
      </c>
      <c r="L27" s="14" t="b">
        <v>0</v>
      </c>
      <c r="M27" s="16" t="s">
        <v>78</v>
      </c>
      <c r="N27" s="16" t="s">
        <v>25</v>
      </c>
    </row>
    <row r="28">
      <c r="A28" s="15">
        <v>478.0</v>
      </c>
      <c r="B28" s="15" t="s">
        <v>17</v>
      </c>
      <c r="C28" s="15" t="s">
        <v>17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18</v>
      </c>
      <c r="L28" s="16" t="b">
        <v>1</v>
      </c>
      <c r="N28" s="16" t="s">
        <v>19</v>
      </c>
    </row>
    <row r="29">
      <c r="A29" s="15">
        <v>844.0</v>
      </c>
      <c r="B29" s="15" t="s">
        <v>23</v>
      </c>
      <c r="C29" s="15" t="s">
        <v>23</v>
      </c>
      <c r="D29" s="16" t="b">
        <v>1</v>
      </c>
      <c r="E29" s="14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18</v>
      </c>
      <c r="L29" s="16" t="b">
        <v>1</v>
      </c>
      <c r="M29" s="16" t="s">
        <v>28</v>
      </c>
      <c r="N29" s="16" t="s">
        <v>29</v>
      </c>
    </row>
    <row r="30">
      <c r="A30" s="15">
        <v>456.0</v>
      </c>
      <c r="B30" s="15" t="s">
        <v>17</v>
      </c>
      <c r="C30" s="15" t="s">
        <v>17</v>
      </c>
      <c r="D30" s="16" t="b">
        <v>1</v>
      </c>
      <c r="E30" s="14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18</v>
      </c>
      <c r="L30" s="16" t="b">
        <v>1</v>
      </c>
      <c r="N30" s="16" t="s">
        <v>19</v>
      </c>
    </row>
    <row r="31">
      <c r="A31" s="15">
        <v>227.0</v>
      </c>
      <c r="B31" s="15" t="s">
        <v>17</v>
      </c>
      <c r="C31" s="15" t="s">
        <v>17</v>
      </c>
      <c r="D31" s="16" t="b">
        <v>1</v>
      </c>
      <c r="E31" s="14" t="b">
        <v>0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18</v>
      </c>
      <c r="L31" s="16" t="b">
        <v>1</v>
      </c>
      <c r="N31" s="16" t="s">
        <v>19</v>
      </c>
    </row>
    <row r="32">
      <c r="A32" s="15">
        <v>203.0</v>
      </c>
      <c r="B32" s="15" t="s">
        <v>17</v>
      </c>
      <c r="C32" s="15" t="s">
        <v>17</v>
      </c>
      <c r="D32" s="16" t="b">
        <v>1</v>
      </c>
      <c r="E32" s="14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18</v>
      </c>
      <c r="L32" s="16" t="b">
        <v>1</v>
      </c>
      <c r="N32" s="16" t="s">
        <v>19</v>
      </c>
    </row>
    <row r="33">
      <c r="A33" s="15">
        <v>637.0</v>
      </c>
      <c r="B33" s="15" t="s">
        <v>23</v>
      </c>
      <c r="C33" s="15" t="s">
        <v>23</v>
      </c>
      <c r="D33" s="16" t="b">
        <v>1</v>
      </c>
      <c r="E33" s="14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18</v>
      </c>
      <c r="L33" s="16" t="b">
        <v>1</v>
      </c>
      <c r="N33" s="16" t="s">
        <v>19</v>
      </c>
    </row>
    <row r="34">
      <c r="A34" s="15">
        <v>324.0</v>
      </c>
      <c r="B34" s="15" t="s">
        <v>17</v>
      </c>
      <c r="C34" s="15" t="s">
        <v>17</v>
      </c>
      <c r="D34" s="16" t="b">
        <v>1</v>
      </c>
      <c r="E34" s="14" t="b">
        <v>0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18</v>
      </c>
      <c r="L34" s="16" t="b">
        <v>1</v>
      </c>
      <c r="N34" s="16" t="s">
        <v>19</v>
      </c>
    </row>
    <row r="35">
      <c r="A35" s="15">
        <v>938.0</v>
      </c>
      <c r="B35" s="15" t="s">
        <v>23</v>
      </c>
      <c r="C35" s="15" t="s">
        <v>23</v>
      </c>
      <c r="D35" s="16" t="b">
        <v>1</v>
      </c>
      <c r="E35" s="14" t="b">
        <v>0</v>
      </c>
      <c r="F35" s="16" t="b">
        <v>1</v>
      </c>
      <c r="G35" s="16" t="b">
        <v>1</v>
      </c>
      <c r="H35" s="16" t="b">
        <v>1</v>
      </c>
      <c r="I35" s="16" t="b">
        <v>1</v>
      </c>
      <c r="J35" s="16" t="b">
        <v>1</v>
      </c>
      <c r="K35" s="16" t="s">
        <v>18</v>
      </c>
      <c r="L35" s="16" t="b">
        <v>1</v>
      </c>
      <c r="M35" s="16" t="s">
        <v>40</v>
      </c>
      <c r="N35" s="16" t="s">
        <v>29</v>
      </c>
    </row>
    <row r="36">
      <c r="A36" s="15">
        <v>453.0</v>
      </c>
      <c r="B36" s="15" t="s">
        <v>17</v>
      </c>
      <c r="C36" s="15" t="s">
        <v>17</v>
      </c>
      <c r="D36" s="16" t="b">
        <v>1</v>
      </c>
      <c r="E36" s="14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18</v>
      </c>
      <c r="L36" s="16" t="b">
        <v>1</v>
      </c>
      <c r="N36" s="16" t="s">
        <v>19</v>
      </c>
    </row>
    <row r="37">
      <c r="A37" s="15">
        <v>147.0</v>
      </c>
      <c r="B37" s="15" t="s">
        <v>17</v>
      </c>
      <c r="C37" s="15" t="s">
        <v>17</v>
      </c>
      <c r="D37" s="16" t="b">
        <v>0</v>
      </c>
      <c r="E37" s="16" t="b">
        <v>1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18</v>
      </c>
      <c r="L37" s="16" t="b">
        <v>1</v>
      </c>
      <c r="M37" s="46" t="s">
        <v>28</v>
      </c>
      <c r="N37" s="16" t="s">
        <v>29</v>
      </c>
    </row>
    <row r="38">
      <c r="A38" s="15">
        <v>952.0</v>
      </c>
      <c r="B38" s="15" t="s">
        <v>23</v>
      </c>
      <c r="C38" s="15" t="s">
        <v>23</v>
      </c>
      <c r="D38" s="14" t="b">
        <v>0</v>
      </c>
      <c r="E38" s="14" t="b">
        <v>0</v>
      </c>
      <c r="F38" s="14" t="b">
        <v>0</v>
      </c>
      <c r="G38" s="16" t="b">
        <v>1</v>
      </c>
      <c r="H38" s="14" t="b">
        <v>0</v>
      </c>
      <c r="I38" s="14" t="b">
        <v>0</v>
      </c>
      <c r="J38" s="14" t="b">
        <v>0</v>
      </c>
      <c r="K38" s="16" t="s">
        <v>18</v>
      </c>
      <c r="L38" s="14" t="b">
        <v>0</v>
      </c>
      <c r="M38" s="16" t="s">
        <v>79</v>
      </c>
      <c r="N38" s="16" t="s">
        <v>25</v>
      </c>
    </row>
    <row r="39">
      <c r="A39" s="15">
        <v>902.0</v>
      </c>
      <c r="B39" s="15" t="s">
        <v>23</v>
      </c>
      <c r="C39" s="15" t="s">
        <v>23</v>
      </c>
      <c r="D39" s="16" t="b">
        <v>0</v>
      </c>
      <c r="E39" s="14" t="b">
        <v>0</v>
      </c>
      <c r="F39" s="16" t="b">
        <v>1</v>
      </c>
      <c r="G39" s="16" t="b">
        <v>1</v>
      </c>
      <c r="H39" s="16" t="b">
        <v>0</v>
      </c>
      <c r="I39" s="16" t="b">
        <v>0</v>
      </c>
      <c r="J39" s="16" t="b">
        <v>0</v>
      </c>
      <c r="K39" s="16" t="s">
        <v>18</v>
      </c>
      <c r="L39" s="16" t="b">
        <v>1</v>
      </c>
      <c r="M39" s="16" t="s">
        <v>66</v>
      </c>
      <c r="N39" s="16" t="s">
        <v>29</v>
      </c>
    </row>
    <row r="40">
      <c r="A40" s="15">
        <v>470.0</v>
      </c>
      <c r="B40" s="15" t="s">
        <v>17</v>
      </c>
      <c r="C40" s="15" t="s">
        <v>17</v>
      </c>
      <c r="D40" s="14" t="b">
        <v>0</v>
      </c>
      <c r="E40" s="14" t="b">
        <v>0</v>
      </c>
      <c r="F40" s="14" t="b">
        <v>0</v>
      </c>
      <c r="G40" s="14" t="b">
        <v>0</v>
      </c>
      <c r="H40" s="14" t="b">
        <v>0</v>
      </c>
      <c r="I40" s="14" t="b">
        <v>0</v>
      </c>
      <c r="J40" s="14" t="b">
        <v>0</v>
      </c>
      <c r="K40" s="16" t="s">
        <v>18</v>
      </c>
      <c r="L40" s="14" t="b">
        <v>0</v>
      </c>
      <c r="M40" s="16" t="s">
        <v>80</v>
      </c>
      <c r="N40" s="16" t="s">
        <v>25</v>
      </c>
    </row>
    <row r="41">
      <c r="A41" s="15">
        <v>451.0</v>
      </c>
      <c r="B41" s="15" t="s">
        <v>17</v>
      </c>
      <c r="C41" s="15" t="s">
        <v>17</v>
      </c>
      <c r="D41" s="16" t="b">
        <v>1</v>
      </c>
      <c r="E41" s="14" t="b">
        <v>0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18</v>
      </c>
      <c r="L41" s="16" t="b">
        <v>1</v>
      </c>
      <c r="N41" s="16" t="s">
        <v>19</v>
      </c>
    </row>
    <row r="42">
      <c r="A42" s="15">
        <v>186.0</v>
      </c>
      <c r="B42" s="15" t="s">
        <v>17</v>
      </c>
      <c r="C42" s="15" t="s">
        <v>17</v>
      </c>
      <c r="D42" s="16" t="b">
        <v>1</v>
      </c>
      <c r="E42" s="14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18</v>
      </c>
      <c r="L42" s="16" t="b">
        <v>1</v>
      </c>
      <c r="N42" s="16" t="s">
        <v>19</v>
      </c>
    </row>
    <row r="43">
      <c r="A43" s="15">
        <v>550.0</v>
      </c>
      <c r="B43" s="15" t="s">
        <v>23</v>
      </c>
      <c r="C43" s="15" t="s">
        <v>23</v>
      </c>
      <c r="D43" s="16" t="b">
        <v>1</v>
      </c>
      <c r="E43" s="14" t="b">
        <v>0</v>
      </c>
      <c r="F43" s="14" t="b">
        <v>0</v>
      </c>
      <c r="G43" s="16" t="b">
        <v>1</v>
      </c>
      <c r="H43" s="16" t="b">
        <v>1</v>
      </c>
      <c r="I43" s="14" t="b">
        <v>0</v>
      </c>
      <c r="J43" s="16" t="b">
        <v>1</v>
      </c>
      <c r="K43" s="16" t="s">
        <v>18</v>
      </c>
      <c r="L43" s="14" t="b">
        <v>0</v>
      </c>
      <c r="M43" s="16" t="s">
        <v>72</v>
      </c>
      <c r="N43" s="16" t="s">
        <v>25</v>
      </c>
    </row>
    <row r="44">
      <c r="A44" s="15">
        <v>816.0</v>
      </c>
      <c r="B44" s="15" t="s">
        <v>23</v>
      </c>
      <c r="C44" s="15" t="s">
        <v>23</v>
      </c>
      <c r="D44" s="16" t="b">
        <v>1</v>
      </c>
      <c r="E44" s="14" t="b">
        <v>0</v>
      </c>
      <c r="F44" s="16" t="b">
        <v>1</v>
      </c>
      <c r="G44" s="16" t="b">
        <v>1</v>
      </c>
      <c r="H44" s="16" t="b">
        <v>1</v>
      </c>
      <c r="I44" s="14" t="b">
        <v>0</v>
      </c>
      <c r="J44" s="16" t="b">
        <v>1</v>
      </c>
      <c r="K44" s="16" t="s">
        <v>18</v>
      </c>
      <c r="L44" s="14" t="b">
        <v>0</v>
      </c>
      <c r="M44" s="16" t="s">
        <v>81</v>
      </c>
      <c r="N44" s="16" t="s">
        <v>29</v>
      </c>
    </row>
    <row r="45">
      <c r="A45" s="15">
        <v>288.0</v>
      </c>
      <c r="B45" s="15" t="s">
        <v>17</v>
      </c>
      <c r="C45" s="15" t="s">
        <v>17</v>
      </c>
      <c r="D45" s="16" t="b">
        <v>0</v>
      </c>
      <c r="E45" s="16" t="b">
        <v>1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18</v>
      </c>
      <c r="L45" s="16" t="b">
        <v>1</v>
      </c>
      <c r="M45" s="46" t="s">
        <v>28</v>
      </c>
      <c r="N45" s="16" t="s">
        <v>29</v>
      </c>
    </row>
    <row r="46">
      <c r="A46" s="15">
        <v>365.0</v>
      </c>
      <c r="B46" s="15" t="s">
        <v>23</v>
      </c>
      <c r="C46" s="15" t="s">
        <v>23</v>
      </c>
      <c r="D46" s="14" t="b">
        <v>0</v>
      </c>
      <c r="E46" s="14" t="b">
        <v>0</v>
      </c>
      <c r="F46" s="16" t="b">
        <v>1</v>
      </c>
      <c r="G46" s="16" t="b">
        <v>1</v>
      </c>
      <c r="H46" s="16" t="b">
        <v>1</v>
      </c>
      <c r="I46" s="14" t="b">
        <v>0</v>
      </c>
      <c r="J46" s="14" t="b">
        <v>0</v>
      </c>
      <c r="K46" s="16" t="s">
        <v>18</v>
      </c>
      <c r="L46" s="14" t="b">
        <v>0</v>
      </c>
      <c r="M46" s="16" t="s">
        <v>74</v>
      </c>
      <c r="N46" s="16" t="s">
        <v>25</v>
      </c>
    </row>
    <row r="47">
      <c r="A47" s="15">
        <v>943.0</v>
      </c>
      <c r="B47" s="15" t="s">
        <v>23</v>
      </c>
      <c r="C47" s="15" t="s">
        <v>23</v>
      </c>
      <c r="D47" s="16" t="b">
        <v>1</v>
      </c>
      <c r="E47" s="14" t="b">
        <v>0</v>
      </c>
      <c r="F47" s="16" t="b">
        <v>1</v>
      </c>
      <c r="G47" s="16" t="b">
        <v>1</v>
      </c>
      <c r="H47" s="16" t="b">
        <v>1</v>
      </c>
      <c r="I47" s="16" t="b">
        <v>1</v>
      </c>
      <c r="J47" s="16" t="b">
        <v>1</v>
      </c>
      <c r="K47" s="16" t="s">
        <v>18</v>
      </c>
      <c r="L47" s="16" t="b">
        <v>1</v>
      </c>
      <c r="M47" s="46" t="s">
        <v>28</v>
      </c>
      <c r="N47" s="16" t="s">
        <v>29</v>
      </c>
    </row>
    <row r="48">
      <c r="A48" s="15">
        <v>892.0</v>
      </c>
      <c r="B48" s="15" t="s">
        <v>23</v>
      </c>
      <c r="C48" s="15" t="s">
        <v>23</v>
      </c>
      <c r="D48" s="16" t="b">
        <v>1</v>
      </c>
      <c r="E48" s="14" t="b">
        <v>0</v>
      </c>
      <c r="F48" s="16" t="b">
        <v>1</v>
      </c>
      <c r="G48" s="16" t="b">
        <v>1</v>
      </c>
      <c r="H48" s="16" t="b">
        <v>1</v>
      </c>
      <c r="I48" s="16" t="b">
        <v>1</v>
      </c>
      <c r="J48" s="16" t="b">
        <v>1</v>
      </c>
      <c r="K48" s="16" t="s">
        <v>18</v>
      </c>
      <c r="L48" s="16" t="b">
        <v>1</v>
      </c>
      <c r="M48" s="16" t="s">
        <v>82</v>
      </c>
      <c r="N48" s="16" t="s">
        <v>25</v>
      </c>
    </row>
    <row r="49">
      <c r="A49" s="15">
        <v>222.0</v>
      </c>
      <c r="B49" s="15" t="s">
        <v>17</v>
      </c>
      <c r="C49" s="15" t="s">
        <v>17</v>
      </c>
      <c r="D49" s="16" t="b">
        <v>1</v>
      </c>
      <c r="E49" s="14" t="b">
        <v>0</v>
      </c>
      <c r="F49" s="16" t="b">
        <v>1</v>
      </c>
      <c r="G49" s="16" t="b">
        <v>1</v>
      </c>
      <c r="H49" s="16" t="b">
        <v>1</v>
      </c>
      <c r="I49" s="16" t="b">
        <v>1</v>
      </c>
      <c r="J49" s="16" t="b">
        <v>1</v>
      </c>
      <c r="K49" s="16" t="s">
        <v>18</v>
      </c>
      <c r="L49" s="16" t="b">
        <v>1</v>
      </c>
      <c r="N49" s="16" t="s">
        <v>19</v>
      </c>
    </row>
    <row r="50">
      <c r="A50" s="15">
        <v>285.0</v>
      </c>
      <c r="B50" s="15" t="s">
        <v>17</v>
      </c>
      <c r="C50" s="15" t="s">
        <v>17</v>
      </c>
      <c r="D50" s="16" t="b">
        <v>1</v>
      </c>
      <c r="E50" s="14" t="b">
        <v>0</v>
      </c>
      <c r="F50" s="16" t="b">
        <v>1</v>
      </c>
      <c r="G50" s="16" t="b">
        <v>1</v>
      </c>
      <c r="H50" s="16" t="b">
        <v>1</v>
      </c>
      <c r="I50" s="16" t="b">
        <v>1</v>
      </c>
      <c r="J50" s="16" t="b">
        <v>1</v>
      </c>
      <c r="K50" s="16" t="s">
        <v>18</v>
      </c>
      <c r="L50" s="16" t="b">
        <v>1</v>
      </c>
      <c r="N50" s="16" t="s">
        <v>19</v>
      </c>
    </row>
    <row r="51">
      <c r="A51" s="15">
        <v>247.0</v>
      </c>
      <c r="B51" s="15" t="s">
        <v>17</v>
      </c>
      <c r="C51" s="15" t="s">
        <v>17</v>
      </c>
      <c r="D51" s="16" t="b">
        <v>1</v>
      </c>
      <c r="E51" s="14" t="b">
        <v>0</v>
      </c>
      <c r="F51" s="16" t="b">
        <v>1</v>
      </c>
      <c r="G51" s="16" t="b">
        <v>1</v>
      </c>
      <c r="H51" s="16" t="b">
        <v>1</v>
      </c>
      <c r="I51" s="16" t="b">
        <v>1</v>
      </c>
      <c r="J51" s="16" t="b">
        <v>1</v>
      </c>
      <c r="K51" s="16" t="s">
        <v>18</v>
      </c>
      <c r="L51" s="16" t="b">
        <v>1</v>
      </c>
      <c r="N51" s="16" t="s">
        <v>19</v>
      </c>
    </row>
    <row r="52">
      <c r="A52" s="15">
        <v>700.0</v>
      </c>
      <c r="B52" s="15" t="s">
        <v>23</v>
      </c>
      <c r="C52" s="15" t="s">
        <v>23</v>
      </c>
      <c r="D52" s="16" t="b">
        <v>1</v>
      </c>
      <c r="E52" s="14" t="b">
        <v>0</v>
      </c>
      <c r="F52" s="16" t="b">
        <v>1</v>
      </c>
      <c r="G52" s="16" t="b">
        <v>1</v>
      </c>
      <c r="H52" s="16" t="b">
        <v>1</v>
      </c>
      <c r="I52" s="16" t="b">
        <v>1</v>
      </c>
      <c r="J52" s="16" t="b">
        <v>1</v>
      </c>
      <c r="K52" s="16" t="s">
        <v>18</v>
      </c>
      <c r="L52" s="16" t="b">
        <v>1</v>
      </c>
      <c r="M52" s="46" t="s">
        <v>28</v>
      </c>
      <c r="N52" s="16" t="s">
        <v>29</v>
      </c>
    </row>
    <row r="56">
      <c r="D56" s="27" t="s">
        <v>36</v>
      </c>
    </row>
    <row r="57">
      <c r="D57" s="28" t="s">
        <v>37</v>
      </c>
    </row>
    <row r="58">
      <c r="D58" s="28" t="s">
        <v>28</v>
      </c>
    </row>
    <row r="59">
      <c r="D59" s="29" t="s">
        <v>38</v>
      </c>
    </row>
    <row r="60">
      <c r="D60" s="29" t="s">
        <v>35</v>
      </c>
    </row>
    <row r="61">
      <c r="D61" s="29" t="s">
        <v>39</v>
      </c>
    </row>
    <row r="62">
      <c r="D62" s="29" t="s">
        <v>40</v>
      </c>
    </row>
    <row r="63">
      <c r="D63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4" max="4" width="42.13"/>
    <col customWidth="1" min="11" max="11" width="45.25"/>
  </cols>
  <sheetData>
    <row r="1">
      <c r="A1" s="52" t="s">
        <v>44</v>
      </c>
      <c r="C1" s="40"/>
      <c r="D1" s="52" t="s">
        <v>45</v>
      </c>
    </row>
    <row r="2">
      <c r="A2" s="53"/>
      <c r="D2" s="53"/>
    </row>
    <row r="3">
      <c r="A3" s="13" t="s">
        <v>15</v>
      </c>
      <c r="B3" s="6" t="s">
        <v>16</v>
      </c>
      <c r="D3" s="13" t="s">
        <v>15</v>
      </c>
      <c r="E3" s="6" t="s">
        <v>16</v>
      </c>
      <c r="H3" s="6" t="s">
        <v>3</v>
      </c>
      <c r="I3" s="6" t="s">
        <v>4</v>
      </c>
      <c r="J3" s="6" t="s">
        <v>5</v>
      </c>
      <c r="K3" s="13" t="s">
        <v>15</v>
      </c>
      <c r="L3" s="6" t="s">
        <v>16</v>
      </c>
      <c r="O3" s="17">
        <f>COUNTIF(L4:L53, "Yes")/50</f>
        <v>0.52</v>
      </c>
      <c r="Q3" s="18" t="s">
        <v>21</v>
      </c>
      <c r="R3" s="18" t="s">
        <v>20</v>
      </c>
      <c r="S3" s="43" t="s">
        <v>22</v>
      </c>
    </row>
    <row r="4">
      <c r="A4" s="54" t="s">
        <v>28</v>
      </c>
      <c r="B4" s="16" t="s">
        <v>29</v>
      </c>
      <c r="D4" s="54" t="s">
        <v>28</v>
      </c>
      <c r="E4" s="16" t="s">
        <v>29</v>
      </c>
      <c r="H4" s="15">
        <v>761.0</v>
      </c>
      <c r="I4" s="15" t="s">
        <v>23</v>
      </c>
      <c r="J4" s="15" t="s">
        <v>23</v>
      </c>
      <c r="K4" s="54" t="s">
        <v>28</v>
      </c>
      <c r="L4" s="16" t="s">
        <v>29</v>
      </c>
      <c r="O4" s="19">
        <f>COUNTIF(L4:L53, "Maybe")/50</f>
        <v>0.3</v>
      </c>
      <c r="Q4" s="20">
        <f>COUNTIFS(I:I,I10,L:L,"Yes")/COUNTIF(I:I,I10)</f>
        <v>0.2173913043</v>
      </c>
      <c r="R4" s="20">
        <f>COUNTIFS(I:I,I7,L:L,"Yes")/COUNTIF(I:I,I7)</f>
        <v>0.7777777778</v>
      </c>
      <c r="S4" s="37">
        <v>0.0</v>
      </c>
    </row>
    <row r="5">
      <c r="A5" s="53"/>
      <c r="B5" s="16" t="s">
        <v>19</v>
      </c>
      <c r="D5" s="53"/>
      <c r="E5" s="16" t="s">
        <v>19</v>
      </c>
      <c r="H5" s="15">
        <v>818.0</v>
      </c>
      <c r="I5" s="15" t="s">
        <v>23</v>
      </c>
      <c r="J5" s="15" t="s">
        <v>23</v>
      </c>
      <c r="K5" s="53"/>
      <c r="L5" s="16" t="s">
        <v>19</v>
      </c>
      <c r="O5" s="22">
        <f>COUNTIF(L4:L53, "No")/50</f>
        <v>0.18</v>
      </c>
      <c r="Q5" s="23">
        <f>COUNTIFS(I:I,I10,L:L,"No")/COUNTIF(I:I,I10)</f>
        <v>0.3043478261</v>
      </c>
      <c r="R5" s="23">
        <f>COUNTIFS(I:I,I7,L:L,"No")/COUNTIF(I:I,I7)</f>
        <v>0.07407407407</v>
      </c>
      <c r="S5" s="38">
        <v>0.0</v>
      </c>
    </row>
    <row r="6">
      <c r="A6" s="53"/>
      <c r="B6" s="16" t="s">
        <v>19</v>
      </c>
      <c r="D6" s="54" t="s">
        <v>46</v>
      </c>
      <c r="E6" s="16" t="s">
        <v>19</v>
      </c>
      <c r="H6" s="15">
        <v>764.0</v>
      </c>
      <c r="I6" s="15" t="s">
        <v>23</v>
      </c>
      <c r="J6" s="15" t="s">
        <v>23</v>
      </c>
      <c r="K6" s="54" t="s">
        <v>46</v>
      </c>
      <c r="L6" s="16" t="s">
        <v>19</v>
      </c>
      <c r="Q6" s="25">
        <f>COUNTIFS(I:I,I10,L:L,"Maybe")/COUNTIF(I:I,I10)</f>
        <v>0.4782608696</v>
      </c>
      <c r="R6" s="25">
        <f>COUNTIFS(I:I,I7,L:L,"Maybe")/COUNTIF(I:I,I7)</f>
        <v>0.1481481481</v>
      </c>
      <c r="S6" s="39">
        <v>0.0</v>
      </c>
    </row>
    <row r="7">
      <c r="A7" s="54" t="s">
        <v>46</v>
      </c>
      <c r="B7" s="16" t="s">
        <v>25</v>
      </c>
      <c r="D7" s="53"/>
      <c r="E7" s="16" t="s">
        <v>25</v>
      </c>
      <c r="H7" s="15">
        <v>439.0</v>
      </c>
      <c r="I7" s="15" t="s">
        <v>17</v>
      </c>
      <c r="J7" s="15" t="s">
        <v>17</v>
      </c>
      <c r="K7" s="53"/>
      <c r="L7" s="16" t="s">
        <v>25</v>
      </c>
    </row>
    <row r="8">
      <c r="A8" s="53"/>
      <c r="B8" s="16" t="s">
        <v>19</v>
      </c>
      <c r="D8" s="53"/>
      <c r="E8" s="16" t="s">
        <v>19</v>
      </c>
      <c r="H8" s="15">
        <v>181.0</v>
      </c>
      <c r="I8" s="15" t="s">
        <v>17</v>
      </c>
      <c r="J8" s="15" t="s">
        <v>17</v>
      </c>
      <c r="K8" s="53"/>
      <c r="L8" s="16" t="s">
        <v>19</v>
      </c>
    </row>
    <row r="9">
      <c r="A9" s="53"/>
      <c r="B9" s="16" t="s">
        <v>19</v>
      </c>
      <c r="D9" s="53"/>
      <c r="E9" s="16" t="s">
        <v>19</v>
      </c>
      <c r="H9" s="15">
        <v>295.0</v>
      </c>
      <c r="I9" s="15" t="s">
        <v>17</v>
      </c>
      <c r="J9" s="15" t="s">
        <v>17</v>
      </c>
      <c r="K9" s="53"/>
      <c r="L9" s="16" t="s">
        <v>19</v>
      </c>
    </row>
    <row r="10">
      <c r="A10" s="54" t="s">
        <v>66</v>
      </c>
      <c r="B10" s="16" t="s">
        <v>25</v>
      </c>
      <c r="D10" s="54" t="s">
        <v>66</v>
      </c>
      <c r="E10" s="16" t="s">
        <v>25</v>
      </c>
      <c r="H10" s="15">
        <v>965.0</v>
      </c>
      <c r="I10" s="15" t="s">
        <v>23</v>
      </c>
      <c r="J10" s="15" t="s">
        <v>23</v>
      </c>
      <c r="K10" s="54" t="s">
        <v>66</v>
      </c>
      <c r="L10" s="16" t="s">
        <v>25</v>
      </c>
      <c r="O10" s="14">
        <f>52+28+18</f>
        <v>98</v>
      </c>
    </row>
    <row r="11">
      <c r="A11" s="53"/>
      <c r="B11" s="16" t="s">
        <v>19</v>
      </c>
      <c r="D11" s="53"/>
      <c r="E11" s="16" t="s">
        <v>19</v>
      </c>
      <c r="H11" s="15">
        <v>876.0</v>
      </c>
      <c r="I11" s="15" t="s">
        <v>23</v>
      </c>
      <c r="J11" s="15" t="s">
        <v>23</v>
      </c>
      <c r="K11" s="53"/>
      <c r="L11" s="16" t="s">
        <v>19</v>
      </c>
    </row>
    <row r="12">
      <c r="A12" s="54" t="s">
        <v>28</v>
      </c>
      <c r="B12" s="16" t="s">
        <v>29</v>
      </c>
      <c r="D12" s="54" t="s">
        <v>28</v>
      </c>
      <c r="E12" s="16" t="s">
        <v>29</v>
      </c>
      <c r="H12" s="15">
        <v>888.0</v>
      </c>
      <c r="I12" s="15" t="s">
        <v>23</v>
      </c>
      <c r="J12" s="15" t="s">
        <v>23</v>
      </c>
      <c r="K12" s="54" t="s">
        <v>28</v>
      </c>
      <c r="L12" s="16" t="s">
        <v>29</v>
      </c>
    </row>
    <row r="13">
      <c r="A13" s="53"/>
      <c r="B13" s="16" t="s">
        <v>19</v>
      </c>
      <c r="D13" s="53"/>
      <c r="E13" s="16" t="s">
        <v>19</v>
      </c>
      <c r="H13" s="15">
        <v>312.0</v>
      </c>
      <c r="I13" s="15" t="s">
        <v>17</v>
      </c>
      <c r="J13" s="15" t="s">
        <v>17</v>
      </c>
      <c r="K13" s="53"/>
      <c r="L13" s="16" t="s">
        <v>19</v>
      </c>
    </row>
    <row r="14">
      <c r="A14" s="53"/>
      <c r="B14" s="16" t="s">
        <v>19</v>
      </c>
      <c r="D14" s="53"/>
      <c r="E14" s="16" t="s">
        <v>19</v>
      </c>
      <c r="H14" s="15">
        <v>305.0</v>
      </c>
      <c r="I14" s="15" t="s">
        <v>17</v>
      </c>
      <c r="J14" s="15" t="s">
        <v>17</v>
      </c>
      <c r="K14" s="53"/>
      <c r="L14" s="16" t="s">
        <v>19</v>
      </c>
    </row>
    <row r="15">
      <c r="A15" s="54" t="s">
        <v>66</v>
      </c>
      <c r="B15" s="16" t="s">
        <v>29</v>
      </c>
      <c r="D15" s="54" t="s">
        <v>66</v>
      </c>
      <c r="E15" s="16" t="s">
        <v>29</v>
      </c>
      <c r="H15" s="15">
        <v>953.0</v>
      </c>
      <c r="I15" s="15" t="s">
        <v>23</v>
      </c>
      <c r="J15" s="15" t="s">
        <v>23</v>
      </c>
      <c r="K15" s="54" t="s">
        <v>66</v>
      </c>
      <c r="L15" s="16" t="s">
        <v>29</v>
      </c>
    </row>
    <row r="16">
      <c r="A16" s="53"/>
      <c r="B16" s="16" t="s">
        <v>19</v>
      </c>
      <c r="D16" s="53"/>
      <c r="E16" s="16" t="s">
        <v>19</v>
      </c>
      <c r="H16" s="15">
        <v>735.0</v>
      </c>
      <c r="I16" s="15" t="s">
        <v>23</v>
      </c>
      <c r="J16" s="15" t="s">
        <v>23</v>
      </c>
      <c r="K16" s="53"/>
      <c r="L16" s="16" t="s">
        <v>19</v>
      </c>
    </row>
    <row r="17">
      <c r="A17" s="55" t="s">
        <v>28</v>
      </c>
      <c r="B17" s="41" t="s">
        <v>29</v>
      </c>
      <c r="C17" s="42"/>
      <c r="D17" s="56"/>
      <c r="E17" s="41" t="s">
        <v>19</v>
      </c>
      <c r="H17" s="15">
        <v>148.0</v>
      </c>
      <c r="I17" s="15" t="s">
        <v>17</v>
      </c>
      <c r="J17" s="15" t="s">
        <v>17</v>
      </c>
      <c r="K17" s="57" t="s">
        <v>28</v>
      </c>
      <c r="L17" s="16" t="s">
        <v>29</v>
      </c>
    </row>
    <row r="18">
      <c r="A18" s="53"/>
      <c r="B18" s="16" t="s">
        <v>19</v>
      </c>
      <c r="D18" s="53"/>
      <c r="E18" s="16" t="s">
        <v>19</v>
      </c>
      <c r="H18" s="15">
        <v>473.0</v>
      </c>
      <c r="I18" s="15" t="s">
        <v>17</v>
      </c>
      <c r="J18" s="15" t="s">
        <v>17</v>
      </c>
      <c r="K18" s="53"/>
      <c r="L18" s="16" t="s">
        <v>19</v>
      </c>
    </row>
    <row r="19">
      <c r="A19" s="57" t="s">
        <v>28</v>
      </c>
      <c r="B19" s="50" t="s">
        <v>29</v>
      </c>
      <c r="D19" s="57" t="s">
        <v>28</v>
      </c>
      <c r="E19" s="50" t="s">
        <v>29</v>
      </c>
      <c r="H19" s="15">
        <v>891.0</v>
      </c>
      <c r="I19" s="15" t="s">
        <v>23</v>
      </c>
      <c r="J19" s="15" t="s">
        <v>23</v>
      </c>
      <c r="K19" s="57" t="s">
        <v>28</v>
      </c>
      <c r="L19" s="50" t="s">
        <v>29</v>
      </c>
    </row>
    <row r="20">
      <c r="A20" s="57" t="s">
        <v>28</v>
      </c>
      <c r="B20" s="16" t="s">
        <v>29</v>
      </c>
      <c r="D20" s="57" t="s">
        <v>28</v>
      </c>
      <c r="E20" s="16" t="s">
        <v>29</v>
      </c>
      <c r="H20" s="15">
        <v>366.0</v>
      </c>
      <c r="I20" s="15" t="s">
        <v>17</v>
      </c>
      <c r="J20" s="15" t="s">
        <v>17</v>
      </c>
      <c r="K20" s="57" t="s">
        <v>28</v>
      </c>
      <c r="L20" s="16" t="s">
        <v>29</v>
      </c>
    </row>
    <row r="21">
      <c r="A21" s="53"/>
      <c r="B21" s="16" t="s">
        <v>19</v>
      </c>
      <c r="D21" s="53"/>
      <c r="E21" s="16" t="s">
        <v>19</v>
      </c>
      <c r="H21" s="15">
        <v>435.0</v>
      </c>
      <c r="I21" s="15" t="s">
        <v>17</v>
      </c>
      <c r="J21" s="15" t="s">
        <v>17</v>
      </c>
      <c r="K21" s="53"/>
      <c r="L21" s="16" t="s">
        <v>19</v>
      </c>
    </row>
    <row r="22">
      <c r="A22" s="58" t="s">
        <v>68</v>
      </c>
      <c r="B22" s="41" t="s">
        <v>29</v>
      </c>
      <c r="C22" s="42"/>
      <c r="D22" s="58" t="s">
        <v>76</v>
      </c>
      <c r="E22" s="41" t="s">
        <v>25</v>
      </c>
      <c r="H22" s="15">
        <v>614.0</v>
      </c>
      <c r="I22" s="15" t="s">
        <v>23</v>
      </c>
      <c r="J22" s="15" t="s">
        <v>23</v>
      </c>
      <c r="K22" s="54" t="s">
        <v>68</v>
      </c>
      <c r="L22" s="16" t="s">
        <v>29</v>
      </c>
    </row>
    <row r="23">
      <c r="A23" s="53"/>
      <c r="B23" s="16" t="s">
        <v>19</v>
      </c>
      <c r="D23" s="53"/>
      <c r="E23" s="16" t="s">
        <v>19</v>
      </c>
      <c r="H23" s="15">
        <v>331.0</v>
      </c>
      <c r="I23" s="15" t="s">
        <v>17</v>
      </c>
      <c r="J23" s="15" t="s">
        <v>17</v>
      </c>
      <c r="K23" s="53"/>
      <c r="L23" s="16" t="s">
        <v>19</v>
      </c>
    </row>
    <row r="24">
      <c r="A24" s="54" t="s">
        <v>41</v>
      </c>
      <c r="B24" s="16" t="s">
        <v>25</v>
      </c>
      <c r="D24" s="54" t="s">
        <v>77</v>
      </c>
      <c r="E24" s="16" t="s">
        <v>25</v>
      </c>
      <c r="H24" s="15">
        <v>897.0</v>
      </c>
      <c r="I24" s="15" t="s">
        <v>23</v>
      </c>
      <c r="J24" s="15" t="s">
        <v>23</v>
      </c>
      <c r="K24" s="54" t="s">
        <v>77</v>
      </c>
      <c r="L24" s="16" t="s">
        <v>25</v>
      </c>
    </row>
    <row r="25">
      <c r="A25" s="53"/>
      <c r="B25" s="16" t="s">
        <v>19</v>
      </c>
      <c r="D25" s="53"/>
      <c r="E25" s="16" t="s">
        <v>19</v>
      </c>
      <c r="H25" s="15">
        <v>356.0</v>
      </c>
      <c r="I25" s="15" t="s">
        <v>17</v>
      </c>
      <c r="J25" s="15" t="s">
        <v>17</v>
      </c>
      <c r="K25" s="53"/>
      <c r="L25" s="16" t="s">
        <v>19</v>
      </c>
    </row>
    <row r="26">
      <c r="A26" s="53"/>
      <c r="B26" s="16" t="s">
        <v>19</v>
      </c>
      <c r="D26" s="53"/>
      <c r="E26" s="16" t="s">
        <v>19</v>
      </c>
      <c r="H26" s="15">
        <v>273.0</v>
      </c>
      <c r="I26" s="15" t="s">
        <v>17</v>
      </c>
      <c r="J26" s="15" t="s">
        <v>17</v>
      </c>
      <c r="K26" s="53"/>
      <c r="L26" s="16" t="s">
        <v>19</v>
      </c>
    </row>
    <row r="27">
      <c r="A27" s="53"/>
      <c r="B27" s="16" t="s">
        <v>19</v>
      </c>
      <c r="D27" s="53"/>
      <c r="E27" s="16" t="s">
        <v>19</v>
      </c>
      <c r="H27" s="15">
        <v>261.0</v>
      </c>
      <c r="I27" s="15" t="s">
        <v>17</v>
      </c>
      <c r="J27" s="15" t="s">
        <v>17</v>
      </c>
      <c r="K27" s="53"/>
      <c r="L27" s="16" t="s">
        <v>19</v>
      </c>
    </row>
    <row r="28">
      <c r="A28" s="54" t="s">
        <v>69</v>
      </c>
      <c r="B28" s="16" t="s">
        <v>25</v>
      </c>
      <c r="D28" s="59" t="s">
        <v>78</v>
      </c>
      <c r="E28" s="16" t="s">
        <v>25</v>
      </c>
      <c r="H28" s="15">
        <v>841.0</v>
      </c>
      <c r="I28" s="15" t="s">
        <v>23</v>
      </c>
      <c r="J28" s="15" t="s">
        <v>23</v>
      </c>
      <c r="K28" s="59" t="s">
        <v>78</v>
      </c>
      <c r="L28" s="16" t="s">
        <v>25</v>
      </c>
    </row>
    <row r="29">
      <c r="A29" s="53"/>
      <c r="B29" s="16" t="s">
        <v>19</v>
      </c>
      <c r="D29" s="53"/>
      <c r="E29" s="16" t="s">
        <v>19</v>
      </c>
      <c r="H29" s="15">
        <v>478.0</v>
      </c>
      <c r="I29" s="15" t="s">
        <v>17</v>
      </c>
      <c r="J29" s="15" t="s">
        <v>17</v>
      </c>
      <c r="K29" s="53"/>
      <c r="L29" s="16" t="s">
        <v>19</v>
      </c>
    </row>
    <row r="30">
      <c r="A30" s="54" t="s">
        <v>28</v>
      </c>
      <c r="B30" s="16" t="s">
        <v>29</v>
      </c>
      <c r="D30" s="54" t="s">
        <v>83</v>
      </c>
      <c r="E30" s="16" t="s">
        <v>29</v>
      </c>
      <c r="H30" s="15">
        <v>844.0</v>
      </c>
      <c r="I30" s="15" t="s">
        <v>23</v>
      </c>
      <c r="J30" s="15" t="s">
        <v>23</v>
      </c>
      <c r="K30" s="54" t="s">
        <v>83</v>
      </c>
      <c r="L30" s="16" t="s">
        <v>29</v>
      </c>
    </row>
    <row r="31">
      <c r="A31" s="53"/>
      <c r="B31" s="16" t="s">
        <v>19</v>
      </c>
      <c r="D31" s="53"/>
      <c r="E31" s="16" t="s">
        <v>19</v>
      </c>
      <c r="H31" s="15">
        <v>456.0</v>
      </c>
      <c r="I31" s="15" t="s">
        <v>17</v>
      </c>
      <c r="J31" s="15" t="s">
        <v>17</v>
      </c>
      <c r="K31" s="53"/>
      <c r="L31" s="16" t="s">
        <v>19</v>
      </c>
    </row>
    <row r="32">
      <c r="A32" s="53"/>
      <c r="B32" s="16" t="s">
        <v>19</v>
      </c>
      <c r="D32" s="53"/>
      <c r="E32" s="16" t="s">
        <v>19</v>
      </c>
      <c r="H32" s="15">
        <v>227.0</v>
      </c>
      <c r="I32" s="15" t="s">
        <v>17</v>
      </c>
      <c r="J32" s="15" t="s">
        <v>17</v>
      </c>
      <c r="K32" s="53"/>
      <c r="L32" s="16" t="s">
        <v>19</v>
      </c>
    </row>
    <row r="33">
      <c r="A33" s="53"/>
      <c r="B33" s="16" t="s">
        <v>19</v>
      </c>
      <c r="D33" s="53"/>
      <c r="E33" s="16" t="s">
        <v>19</v>
      </c>
      <c r="H33" s="15">
        <v>203.0</v>
      </c>
      <c r="I33" s="15" t="s">
        <v>17</v>
      </c>
      <c r="J33" s="15" t="s">
        <v>17</v>
      </c>
      <c r="K33" s="53"/>
      <c r="L33" s="16" t="s">
        <v>19</v>
      </c>
    </row>
    <row r="34">
      <c r="A34" s="53"/>
      <c r="B34" s="16" t="s">
        <v>19</v>
      </c>
      <c r="D34" s="53"/>
      <c r="E34" s="16" t="s">
        <v>19</v>
      </c>
      <c r="H34" s="15">
        <v>637.0</v>
      </c>
      <c r="I34" s="15" t="s">
        <v>23</v>
      </c>
      <c r="J34" s="15" t="s">
        <v>23</v>
      </c>
      <c r="K34" s="53"/>
      <c r="L34" s="16" t="s">
        <v>19</v>
      </c>
    </row>
    <row r="35">
      <c r="A35" s="53"/>
      <c r="B35" s="16" t="s">
        <v>19</v>
      </c>
      <c r="D35" s="53"/>
      <c r="E35" s="16" t="s">
        <v>19</v>
      </c>
      <c r="H35" s="15">
        <v>324.0</v>
      </c>
      <c r="I35" s="15" t="s">
        <v>17</v>
      </c>
      <c r="J35" s="15" t="s">
        <v>17</v>
      </c>
      <c r="K35" s="53"/>
      <c r="L35" s="16" t="s">
        <v>19</v>
      </c>
    </row>
    <row r="36">
      <c r="A36" s="56"/>
      <c r="B36" s="41" t="s">
        <v>19</v>
      </c>
      <c r="C36" s="42"/>
      <c r="D36" s="58" t="s">
        <v>40</v>
      </c>
      <c r="E36" s="41" t="s">
        <v>29</v>
      </c>
      <c r="H36" s="15">
        <v>938.0</v>
      </c>
      <c r="I36" s="15" t="s">
        <v>23</v>
      </c>
      <c r="J36" s="15" t="s">
        <v>23</v>
      </c>
      <c r="K36" s="54" t="s">
        <v>40</v>
      </c>
      <c r="L36" s="16" t="s">
        <v>29</v>
      </c>
    </row>
    <row r="37">
      <c r="A37" s="53"/>
      <c r="B37" s="16" t="s">
        <v>19</v>
      </c>
      <c r="D37" s="53"/>
      <c r="E37" s="16" t="s">
        <v>19</v>
      </c>
      <c r="H37" s="15">
        <v>453.0</v>
      </c>
      <c r="I37" s="15" t="s">
        <v>17</v>
      </c>
      <c r="J37" s="15" t="s">
        <v>17</v>
      </c>
      <c r="K37" s="53"/>
      <c r="L37" s="16" t="s">
        <v>19</v>
      </c>
    </row>
    <row r="38">
      <c r="A38" s="57" t="s">
        <v>28</v>
      </c>
      <c r="B38" s="16" t="s">
        <v>29</v>
      </c>
      <c r="D38" s="57" t="s">
        <v>28</v>
      </c>
      <c r="E38" s="16" t="s">
        <v>29</v>
      </c>
      <c r="H38" s="15">
        <v>147.0</v>
      </c>
      <c r="I38" s="15" t="s">
        <v>17</v>
      </c>
      <c r="J38" s="15" t="s">
        <v>17</v>
      </c>
      <c r="K38" s="57" t="s">
        <v>28</v>
      </c>
      <c r="L38" s="16" t="s">
        <v>29</v>
      </c>
    </row>
    <row r="39">
      <c r="A39" s="54" t="s">
        <v>70</v>
      </c>
      <c r="B39" s="16" t="s">
        <v>25</v>
      </c>
      <c r="D39" s="54" t="s">
        <v>79</v>
      </c>
      <c r="E39" s="16" t="s">
        <v>25</v>
      </c>
      <c r="H39" s="15">
        <v>952.0</v>
      </c>
      <c r="I39" s="15" t="s">
        <v>23</v>
      </c>
      <c r="J39" s="15" t="s">
        <v>23</v>
      </c>
      <c r="K39" s="54" t="s">
        <v>79</v>
      </c>
      <c r="L39" s="16" t="s">
        <v>25</v>
      </c>
    </row>
    <row r="40">
      <c r="A40" s="54" t="s">
        <v>66</v>
      </c>
      <c r="B40" s="16" t="s">
        <v>29</v>
      </c>
      <c r="D40" s="54" t="s">
        <v>66</v>
      </c>
      <c r="E40" s="16" t="s">
        <v>29</v>
      </c>
      <c r="H40" s="15">
        <v>902.0</v>
      </c>
      <c r="I40" s="15" t="s">
        <v>23</v>
      </c>
      <c r="J40" s="15" t="s">
        <v>23</v>
      </c>
      <c r="K40" s="54" t="s">
        <v>66</v>
      </c>
      <c r="L40" s="16" t="s">
        <v>29</v>
      </c>
    </row>
    <row r="41">
      <c r="A41" s="54" t="s">
        <v>71</v>
      </c>
      <c r="B41" s="16" t="s">
        <v>25</v>
      </c>
      <c r="D41" s="54" t="s">
        <v>80</v>
      </c>
      <c r="E41" s="16" t="s">
        <v>25</v>
      </c>
      <c r="H41" s="15">
        <v>470.0</v>
      </c>
      <c r="I41" s="15" t="s">
        <v>17</v>
      </c>
      <c r="J41" s="15" t="s">
        <v>17</v>
      </c>
      <c r="K41" s="54" t="s">
        <v>80</v>
      </c>
      <c r="L41" s="16" t="s">
        <v>25</v>
      </c>
    </row>
    <row r="42">
      <c r="A42" s="53"/>
      <c r="B42" s="16" t="s">
        <v>19</v>
      </c>
      <c r="D42" s="53"/>
      <c r="E42" s="16" t="s">
        <v>19</v>
      </c>
      <c r="H42" s="15">
        <v>451.0</v>
      </c>
      <c r="I42" s="15" t="s">
        <v>17</v>
      </c>
      <c r="J42" s="15" t="s">
        <v>17</v>
      </c>
      <c r="K42" s="53"/>
      <c r="L42" s="16" t="s">
        <v>19</v>
      </c>
    </row>
    <row r="43">
      <c r="A43" s="53"/>
      <c r="B43" s="16" t="s">
        <v>19</v>
      </c>
      <c r="D43" s="53"/>
      <c r="E43" s="16" t="s">
        <v>19</v>
      </c>
      <c r="H43" s="15">
        <v>186.0</v>
      </c>
      <c r="I43" s="15" t="s">
        <v>17</v>
      </c>
      <c r="J43" s="15" t="s">
        <v>17</v>
      </c>
      <c r="K43" s="53"/>
      <c r="L43" s="16" t="s">
        <v>19</v>
      </c>
    </row>
    <row r="44">
      <c r="A44" s="54" t="s">
        <v>72</v>
      </c>
      <c r="B44" s="16" t="s">
        <v>25</v>
      </c>
      <c r="D44" s="54" t="s">
        <v>72</v>
      </c>
      <c r="E44" s="16" t="s">
        <v>25</v>
      </c>
      <c r="H44" s="15">
        <v>550.0</v>
      </c>
      <c r="I44" s="15" t="s">
        <v>23</v>
      </c>
      <c r="J44" s="15" t="s">
        <v>23</v>
      </c>
      <c r="K44" s="54" t="s">
        <v>72</v>
      </c>
      <c r="L44" s="16" t="s">
        <v>25</v>
      </c>
    </row>
    <row r="45">
      <c r="A45" s="54" t="s">
        <v>73</v>
      </c>
      <c r="B45" s="16" t="s">
        <v>29</v>
      </c>
      <c r="D45" s="54" t="s">
        <v>81</v>
      </c>
      <c r="E45" s="16" t="s">
        <v>29</v>
      </c>
      <c r="H45" s="15">
        <v>816.0</v>
      </c>
      <c r="I45" s="15" t="s">
        <v>23</v>
      </c>
      <c r="J45" s="15" t="s">
        <v>23</v>
      </c>
      <c r="K45" s="54" t="s">
        <v>81</v>
      </c>
      <c r="L45" s="16" t="s">
        <v>29</v>
      </c>
    </row>
    <row r="46">
      <c r="A46" s="57" t="s">
        <v>28</v>
      </c>
      <c r="B46" s="16" t="s">
        <v>29</v>
      </c>
      <c r="D46" s="57" t="s">
        <v>28</v>
      </c>
      <c r="E46" s="16" t="s">
        <v>29</v>
      </c>
      <c r="H46" s="15">
        <v>288.0</v>
      </c>
      <c r="I46" s="15" t="s">
        <v>17</v>
      </c>
      <c r="J46" s="15" t="s">
        <v>17</v>
      </c>
      <c r="K46" s="57" t="s">
        <v>28</v>
      </c>
      <c r="L46" s="16" t="s">
        <v>29</v>
      </c>
    </row>
    <row r="47">
      <c r="A47" s="54" t="s">
        <v>74</v>
      </c>
      <c r="B47" s="16" t="s">
        <v>25</v>
      </c>
      <c r="D47" s="54" t="s">
        <v>74</v>
      </c>
      <c r="E47" s="16" t="s">
        <v>25</v>
      </c>
      <c r="H47" s="15">
        <v>365.0</v>
      </c>
      <c r="I47" s="15" t="s">
        <v>23</v>
      </c>
      <c r="J47" s="15" t="s">
        <v>23</v>
      </c>
      <c r="K47" s="54" t="s">
        <v>74</v>
      </c>
      <c r="L47" s="16" t="s">
        <v>25</v>
      </c>
    </row>
    <row r="48">
      <c r="A48" s="57" t="s">
        <v>28</v>
      </c>
      <c r="B48" s="16" t="s">
        <v>29</v>
      </c>
      <c r="D48" s="57" t="s">
        <v>28</v>
      </c>
      <c r="E48" s="16" t="s">
        <v>29</v>
      </c>
      <c r="H48" s="15">
        <v>943.0</v>
      </c>
      <c r="I48" s="15" t="s">
        <v>23</v>
      </c>
      <c r="J48" s="15" t="s">
        <v>23</v>
      </c>
      <c r="K48" s="57" t="s">
        <v>28</v>
      </c>
      <c r="L48" s="16" t="s">
        <v>29</v>
      </c>
    </row>
    <row r="49">
      <c r="A49" s="58" t="s">
        <v>75</v>
      </c>
      <c r="B49" s="41" t="s">
        <v>29</v>
      </c>
      <c r="C49" s="42"/>
      <c r="D49" s="58" t="s">
        <v>82</v>
      </c>
      <c r="E49" s="41" t="s">
        <v>25</v>
      </c>
      <c r="H49" s="15">
        <v>892.0</v>
      </c>
      <c r="I49" s="15" t="s">
        <v>23</v>
      </c>
      <c r="J49" s="15" t="s">
        <v>23</v>
      </c>
      <c r="K49" s="54" t="s">
        <v>82</v>
      </c>
      <c r="L49" s="16" t="s">
        <v>25</v>
      </c>
    </row>
    <row r="50">
      <c r="A50" s="53"/>
      <c r="B50" s="16" t="s">
        <v>19</v>
      </c>
      <c r="D50" s="53"/>
      <c r="E50" s="16" t="s">
        <v>19</v>
      </c>
      <c r="H50" s="15">
        <v>222.0</v>
      </c>
      <c r="I50" s="15" t="s">
        <v>17</v>
      </c>
      <c r="J50" s="15" t="s">
        <v>17</v>
      </c>
      <c r="K50" s="53"/>
      <c r="L50" s="16" t="s">
        <v>19</v>
      </c>
    </row>
    <row r="51">
      <c r="A51" s="53"/>
      <c r="B51" s="16" t="s">
        <v>19</v>
      </c>
      <c r="D51" s="53"/>
      <c r="E51" s="16" t="s">
        <v>19</v>
      </c>
      <c r="H51" s="15">
        <v>285.0</v>
      </c>
      <c r="I51" s="15" t="s">
        <v>17</v>
      </c>
      <c r="J51" s="15" t="s">
        <v>17</v>
      </c>
      <c r="K51" s="53"/>
      <c r="L51" s="16" t="s">
        <v>19</v>
      </c>
    </row>
    <row r="52">
      <c r="A52" s="53"/>
      <c r="B52" s="16" t="s">
        <v>19</v>
      </c>
      <c r="D52" s="53"/>
      <c r="E52" s="16" t="s">
        <v>19</v>
      </c>
      <c r="H52" s="15">
        <v>247.0</v>
      </c>
      <c r="I52" s="15" t="s">
        <v>17</v>
      </c>
      <c r="J52" s="15" t="s">
        <v>17</v>
      </c>
      <c r="K52" s="53"/>
      <c r="L52" s="16" t="s">
        <v>19</v>
      </c>
    </row>
    <row r="53">
      <c r="A53" s="57" t="s">
        <v>28</v>
      </c>
      <c r="B53" s="16" t="s">
        <v>29</v>
      </c>
      <c r="D53" s="57" t="s">
        <v>28</v>
      </c>
      <c r="E53" s="16" t="s">
        <v>29</v>
      </c>
      <c r="H53" s="15">
        <v>700.0</v>
      </c>
      <c r="I53" s="15" t="s">
        <v>23</v>
      </c>
      <c r="J53" s="15" t="s">
        <v>23</v>
      </c>
      <c r="K53" s="57" t="s">
        <v>28</v>
      </c>
      <c r="L53" s="16" t="s">
        <v>29</v>
      </c>
    </row>
    <row r="54">
      <c r="A54" s="53"/>
      <c r="D54" s="53"/>
    </row>
    <row r="55">
      <c r="A55" s="53"/>
      <c r="D55" s="53"/>
    </row>
    <row r="56">
      <c r="A56" s="53"/>
      <c r="D56" s="53"/>
    </row>
    <row r="57">
      <c r="A57" s="53"/>
      <c r="D57" s="53"/>
    </row>
    <row r="58">
      <c r="A58" s="53"/>
      <c r="B58" s="16" t="s">
        <v>84</v>
      </c>
      <c r="D58" s="53"/>
    </row>
    <row r="59">
      <c r="A59" s="53"/>
      <c r="D59" s="53"/>
    </row>
    <row r="60">
      <c r="A60" s="53"/>
      <c r="D60" s="53"/>
    </row>
    <row r="61">
      <c r="A61" s="53"/>
      <c r="D61" s="53"/>
    </row>
    <row r="62">
      <c r="A62" s="53"/>
      <c r="D62" s="53"/>
    </row>
    <row r="63">
      <c r="A63" s="53"/>
      <c r="D63" s="53"/>
    </row>
    <row r="64">
      <c r="A64" s="53"/>
      <c r="D64" s="53"/>
    </row>
    <row r="65">
      <c r="A65" s="53"/>
      <c r="D65" s="53"/>
    </row>
    <row r="66">
      <c r="A66" s="53"/>
      <c r="D66" s="53"/>
    </row>
    <row r="67">
      <c r="A67" s="53"/>
      <c r="D67" s="53"/>
    </row>
    <row r="68">
      <c r="A68" s="53"/>
      <c r="D68" s="53"/>
    </row>
    <row r="69">
      <c r="A69" s="53"/>
      <c r="D69" s="53"/>
    </row>
    <row r="70">
      <c r="A70" s="53"/>
      <c r="D70" s="53"/>
    </row>
    <row r="71">
      <c r="A71" s="53"/>
      <c r="D71" s="53"/>
    </row>
    <row r="72">
      <c r="A72" s="53"/>
      <c r="D72" s="53"/>
    </row>
    <row r="73">
      <c r="A73" s="53"/>
      <c r="D73" s="53"/>
    </row>
    <row r="74">
      <c r="A74" s="53"/>
      <c r="D74" s="53"/>
    </row>
    <row r="75">
      <c r="A75" s="53"/>
      <c r="D75" s="53"/>
    </row>
    <row r="76">
      <c r="A76" s="53"/>
      <c r="D76" s="53"/>
    </row>
    <row r="77">
      <c r="A77" s="53"/>
      <c r="D77" s="53"/>
    </row>
    <row r="78">
      <c r="A78" s="53"/>
      <c r="D78" s="53"/>
    </row>
    <row r="79">
      <c r="A79" s="53"/>
      <c r="D79" s="53"/>
    </row>
    <row r="80">
      <c r="A80" s="53"/>
      <c r="D80" s="53"/>
    </row>
    <row r="81">
      <c r="A81" s="53"/>
      <c r="D81" s="53"/>
    </row>
    <row r="82">
      <c r="A82" s="53"/>
      <c r="D82" s="53"/>
    </row>
    <row r="83">
      <c r="A83" s="53"/>
      <c r="D83" s="53"/>
    </row>
    <row r="84">
      <c r="A84" s="53"/>
      <c r="D84" s="53"/>
    </row>
    <row r="85">
      <c r="A85" s="53"/>
      <c r="D85" s="53"/>
    </row>
    <row r="86">
      <c r="A86" s="53"/>
      <c r="D86" s="53"/>
    </row>
    <row r="87">
      <c r="A87" s="53"/>
      <c r="D87" s="53"/>
    </row>
    <row r="88">
      <c r="A88" s="53"/>
      <c r="D88" s="53"/>
    </row>
    <row r="89">
      <c r="A89" s="53"/>
      <c r="D89" s="53"/>
    </row>
    <row r="90">
      <c r="A90" s="53"/>
      <c r="D90" s="53"/>
    </row>
    <row r="91">
      <c r="A91" s="53"/>
      <c r="D91" s="53"/>
    </row>
    <row r="92">
      <c r="A92" s="53"/>
      <c r="D92" s="53"/>
    </row>
    <row r="93">
      <c r="A93" s="53"/>
      <c r="D93" s="53"/>
    </row>
    <row r="94">
      <c r="A94" s="53"/>
      <c r="D94" s="53"/>
    </row>
    <row r="95">
      <c r="A95" s="53"/>
      <c r="D95" s="53"/>
    </row>
    <row r="96">
      <c r="A96" s="53"/>
      <c r="D96" s="53"/>
    </row>
    <row r="97">
      <c r="A97" s="53"/>
      <c r="D97" s="53"/>
    </row>
    <row r="98">
      <c r="A98" s="53"/>
      <c r="D98" s="53"/>
    </row>
    <row r="99">
      <c r="A99" s="53"/>
      <c r="D99" s="53"/>
    </row>
    <row r="100">
      <c r="A100" s="53"/>
      <c r="D100" s="53"/>
    </row>
    <row r="101">
      <c r="A101" s="53"/>
      <c r="D101" s="53"/>
    </row>
    <row r="102">
      <c r="A102" s="53"/>
      <c r="D102" s="53"/>
    </row>
    <row r="103">
      <c r="A103" s="53"/>
      <c r="D103" s="53"/>
    </row>
    <row r="104">
      <c r="A104" s="53"/>
      <c r="D104" s="53"/>
    </row>
    <row r="105">
      <c r="A105" s="53"/>
      <c r="D105" s="53"/>
    </row>
    <row r="106">
      <c r="A106" s="53"/>
      <c r="D106" s="53"/>
    </row>
    <row r="107">
      <c r="A107" s="53"/>
      <c r="D107" s="53"/>
    </row>
    <row r="108">
      <c r="A108" s="53"/>
      <c r="D108" s="53"/>
    </row>
    <row r="109">
      <c r="A109" s="53"/>
      <c r="D109" s="53"/>
    </row>
    <row r="110">
      <c r="A110" s="53"/>
      <c r="D110" s="53"/>
    </row>
    <row r="111">
      <c r="A111" s="53"/>
      <c r="D111" s="53"/>
    </row>
    <row r="112">
      <c r="A112" s="53"/>
      <c r="D112" s="53"/>
    </row>
    <row r="113">
      <c r="A113" s="53"/>
      <c r="D113" s="53"/>
    </row>
    <row r="114">
      <c r="A114" s="53"/>
      <c r="D114" s="53"/>
    </row>
    <row r="115">
      <c r="A115" s="53"/>
      <c r="D115" s="53"/>
    </row>
    <row r="116">
      <c r="A116" s="53"/>
      <c r="D116" s="53"/>
    </row>
    <row r="117">
      <c r="A117" s="53"/>
      <c r="D117" s="53"/>
    </row>
    <row r="118">
      <c r="A118" s="53"/>
      <c r="D118" s="53"/>
    </row>
    <row r="119">
      <c r="A119" s="53"/>
      <c r="D119" s="53"/>
    </row>
    <row r="120">
      <c r="A120" s="53"/>
      <c r="D120" s="53"/>
    </row>
    <row r="121">
      <c r="A121" s="53"/>
      <c r="D121" s="53"/>
    </row>
    <row r="122">
      <c r="A122" s="53"/>
      <c r="D122" s="53"/>
    </row>
    <row r="123">
      <c r="A123" s="53"/>
      <c r="D123" s="53"/>
    </row>
    <row r="124">
      <c r="A124" s="53"/>
      <c r="D124" s="53"/>
    </row>
    <row r="125">
      <c r="A125" s="53"/>
      <c r="D125" s="53"/>
    </row>
    <row r="126">
      <c r="A126" s="53"/>
      <c r="D126" s="53"/>
    </row>
    <row r="127">
      <c r="A127" s="53"/>
      <c r="D127" s="53"/>
    </row>
    <row r="128">
      <c r="A128" s="53"/>
      <c r="D128" s="53"/>
    </row>
    <row r="129">
      <c r="A129" s="53"/>
      <c r="D129" s="53"/>
    </row>
    <row r="130">
      <c r="A130" s="53"/>
      <c r="D130" s="53"/>
    </row>
    <row r="131">
      <c r="A131" s="53"/>
      <c r="D131" s="53"/>
    </row>
    <row r="132">
      <c r="A132" s="53"/>
      <c r="D132" s="53"/>
    </row>
    <row r="133">
      <c r="A133" s="53"/>
      <c r="D133" s="53"/>
    </row>
    <row r="134">
      <c r="A134" s="53"/>
      <c r="D134" s="53"/>
    </row>
    <row r="135">
      <c r="A135" s="53"/>
      <c r="D135" s="53"/>
    </row>
    <row r="136">
      <c r="A136" s="53"/>
      <c r="D136" s="53"/>
    </row>
    <row r="137">
      <c r="A137" s="53"/>
      <c r="D137" s="53"/>
    </row>
    <row r="138">
      <c r="A138" s="53"/>
      <c r="D138" s="53"/>
    </row>
    <row r="139">
      <c r="A139" s="53"/>
      <c r="D139" s="53"/>
    </row>
    <row r="140">
      <c r="A140" s="53"/>
      <c r="D140" s="53"/>
    </row>
    <row r="141">
      <c r="A141" s="53"/>
      <c r="D141" s="53"/>
    </row>
    <row r="142">
      <c r="A142" s="53"/>
      <c r="D142" s="53"/>
    </row>
    <row r="143">
      <c r="A143" s="53"/>
      <c r="D143" s="53"/>
    </row>
    <row r="144">
      <c r="A144" s="53"/>
      <c r="D144" s="53"/>
    </row>
    <row r="145">
      <c r="A145" s="53"/>
      <c r="D145" s="53"/>
    </row>
    <row r="146">
      <c r="A146" s="53"/>
      <c r="D146" s="53"/>
    </row>
    <row r="147">
      <c r="A147" s="53"/>
      <c r="D147" s="53"/>
    </row>
    <row r="148">
      <c r="A148" s="53"/>
      <c r="D148" s="53"/>
    </row>
    <row r="149">
      <c r="A149" s="53"/>
      <c r="D149" s="53"/>
    </row>
    <row r="150">
      <c r="A150" s="53"/>
      <c r="D150" s="53"/>
    </row>
    <row r="151">
      <c r="A151" s="53"/>
      <c r="D151" s="53"/>
    </row>
    <row r="152">
      <c r="A152" s="53"/>
      <c r="D152" s="53"/>
    </row>
    <row r="153">
      <c r="A153" s="53"/>
      <c r="D153" s="53"/>
    </row>
    <row r="154">
      <c r="A154" s="53"/>
      <c r="D154" s="53"/>
    </row>
    <row r="155">
      <c r="A155" s="53"/>
      <c r="D155" s="53"/>
    </row>
    <row r="156">
      <c r="A156" s="53"/>
      <c r="D156" s="53"/>
    </row>
    <row r="157">
      <c r="A157" s="53"/>
      <c r="D157" s="53"/>
    </row>
    <row r="158">
      <c r="A158" s="53"/>
      <c r="D158" s="53"/>
    </row>
    <row r="159">
      <c r="A159" s="53"/>
      <c r="D159" s="53"/>
    </row>
    <row r="160">
      <c r="A160" s="53"/>
      <c r="D160" s="53"/>
    </row>
    <row r="161">
      <c r="A161" s="53"/>
      <c r="D161" s="53"/>
    </row>
    <row r="162">
      <c r="A162" s="53"/>
      <c r="D162" s="53"/>
    </row>
    <row r="163">
      <c r="A163" s="53"/>
      <c r="D163" s="53"/>
    </row>
    <row r="164">
      <c r="A164" s="53"/>
      <c r="D164" s="53"/>
    </row>
    <row r="165">
      <c r="A165" s="53"/>
      <c r="D165" s="53"/>
    </row>
    <row r="166">
      <c r="A166" s="53"/>
      <c r="D166" s="53"/>
    </row>
    <row r="167">
      <c r="A167" s="53"/>
      <c r="D167" s="53"/>
    </row>
    <row r="168">
      <c r="A168" s="53"/>
      <c r="D168" s="53"/>
    </row>
    <row r="169">
      <c r="A169" s="53"/>
      <c r="D169" s="53"/>
    </row>
    <row r="170">
      <c r="A170" s="53"/>
      <c r="D170" s="53"/>
    </row>
    <row r="171">
      <c r="A171" s="53"/>
      <c r="D171" s="53"/>
    </row>
    <row r="172">
      <c r="A172" s="53"/>
      <c r="D172" s="53"/>
    </row>
    <row r="173">
      <c r="A173" s="53"/>
      <c r="D173" s="53"/>
    </row>
    <row r="174">
      <c r="A174" s="53"/>
      <c r="D174" s="53"/>
    </row>
    <row r="175">
      <c r="A175" s="53"/>
      <c r="D175" s="53"/>
    </row>
    <row r="176">
      <c r="A176" s="53"/>
      <c r="D176" s="53"/>
    </row>
    <row r="177">
      <c r="A177" s="53"/>
      <c r="D177" s="53"/>
    </row>
    <row r="178">
      <c r="A178" s="53"/>
      <c r="D178" s="53"/>
    </row>
    <row r="179">
      <c r="A179" s="53"/>
      <c r="D179" s="53"/>
    </row>
    <row r="180">
      <c r="A180" s="53"/>
      <c r="D180" s="53"/>
    </row>
    <row r="181">
      <c r="A181" s="53"/>
      <c r="D181" s="53"/>
    </row>
    <row r="182">
      <c r="A182" s="53"/>
      <c r="D182" s="53"/>
    </row>
    <row r="183">
      <c r="A183" s="53"/>
      <c r="D183" s="53"/>
    </row>
    <row r="184">
      <c r="A184" s="53"/>
      <c r="D184" s="53"/>
    </row>
    <row r="185">
      <c r="A185" s="53"/>
      <c r="D185" s="53"/>
    </row>
    <row r="186">
      <c r="A186" s="53"/>
      <c r="D186" s="53"/>
    </row>
    <row r="187">
      <c r="A187" s="53"/>
      <c r="D187" s="53"/>
    </row>
    <row r="188">
      <c r="A188" s="53"/>
      <c r="D188" s="53"/>
    </row>
    <row r="189">
      <c r="A189" s="53"/>
      <c r="D189" s="53"/>
    </row>
    <row r="190">
      <c r="A190" s="53"/>
      <c r="D190" s="53"/>
    </row>
    <row r="191">
      <c r="A191" s="53"/>
      <c r="D191" s="53"/>
    </row>
    <row r="192">
      <c r="A192" s="53"/>
      <c r="D192" s="53"/>
    </row>
    <row r="193">
      <c r="A193" s="53"/>
      <c r="D193" s="53"/>
    </row>
    <row r="194">
      <c r="A194" s="53"/>
      <c r="D194" s="53"/>
    </row>
    <row r="195">
      <c r="A195" s="53"/>
      <c r="D195" s="53"/>
    </row>
    <row r="196">
      <c r="A196" s="53"/>
      <c r="D196" s="53"/>
    </row>
    <row r="197">
      <c r="A197" s="53"/>
      <c r="D197" s="53"/>
    </row>
    <row r="198">
      <c r="A198" s="53"/>
      <c r="D198" s="53"/>
    </row>
    <row r="199">
      <c r="A199" s="53"/>
      <c r="D199" s="53"/>
    </row>
    <row r="200">
      <c r="A200" s="53"/>
      <c r="D200" s="53"/>
    </row>
    <row r="201">
      <c r="A201" s="53"/>
      <c r="D201" s="53"/>
    </row>
    <row r="202">
      <c r="A202" s="53"/>
      <c r="D202" s="53"/>
    </row>
    <row r="203">
      <c r="A203" s="53"/>
      <c r="D203" s="53"/>
    </row>
    <row r="204">
      <c r="A204" s="53"/>
      <c r="D204" s="53"/>
    </row>
    <row r="205">
      <c r="A205" s="53"/>
      <c r="D205" s="53"/>
    </row>
    <row r="206">
      <c r="A206" s="53"/>
      <c r="D206" s="53"/>
    </row>
    <row r="207">
      <c r="A207" s="53"/>
      <c r="D207" s="53"/>
    </row>
    <row r="208">
      <c r="A208" s="53"/>
      <c r="D208" s="53"/>
    </row>
    <row r="209">
      <c r="A209" s="53"/>
      <c r="D209" s="53"/>
    </row>
    <row r="210">
      <c r="A210" s="53"/>
      <c r="D210" s="53"/>
    </row>
    <row r="211">
      <c r="A211" s="53"/>
      <c r="D211" s="53"/>
    </row>
    <row r="212">
      <c r="A212" s="53"/>
      <c r="D212" s="53"/>
    </row>
    <row r="213">
      <c r="A213" s="53"/>
      <c r="D213" s="53"/>
    </row>
    <row r="214">
      <c r="A214" s="53"/>
      <c r="D214" s="53"/>
    </row>
    <row r="215">
      <c r="A215" s="53"/>
      <c r="D215" s="53"/>
    </row>
    <row r="216">
      <c r="A216" s="53"/>
      <c r="D216" s="53"/>
    </row>
    <row r="217">
      <c r="A217" s="53"/>
      <c r="D217" s="53"/>
    </row>
    <row r="218">
      <c r="A218" s="53"/>
      <c r="D218" s="53"/>
    </row>
    <row r="219">
      <c r="A219" s="53"/>
      <c r="D219" s="53"/>
    </row>
    <row r="220">
      <c r="A220" s="53"/>
      <c r="D220" s="53"/>
    </row>
    <row r="221">
      <c r="A221" s="53"/>
      <c r="D221" s="53"/>
    </row>
    <row r="222">
      <c r="A222" s="53"/>
      <c r="D222" s="53"/>
    </row>
    <row r="223">
      <c r="A223" s="53"/>
      <c r="D223" s="53"/>
    </row>
    <row r="224">
      <c r="A224" s="53"/>
      <c r="D224" s="53"/>
    </row>
    <row r="225">
      <c r="A225" s="53"/>
      <c r="D225" s="53"/>
    </row>
    <row r="226">
      <c r="A226" s="53"/>
      <c r="D226" s="53"/>
    </row>
    <row r="227">
      <c r="A227" s="53"/>
      <c r="D227" s="53"/>
    </row>
    <row r="228">
      <c r="A228" s="53"/>
      <c r="D228" s="53"/>
    </row>
    <row r="229">
      <c r="A229" s="53"/>
      <c r="D229" s="53"/>
    </row>
    <row r="230">
      <c r="A230" s="53"/>
      <c r="D230" s="53"/>
    </row>
    <row r="231">
      <c r="A231" s="53"/>
      <c r="D231" s="53"/>
    </row>
    <row r="232">
      <c r="A232" s="53"/>
      <c r="D232" s="53"/>
    </row>
    <row r="233">
      <c r="A233" s="53"/>
      <c r="D233" s="53"/>
    </row>
    <row r="234">
      <c r="A234" s="53"/>
      <c r="D234" s="53"/>
    </row>
    <row r="235">
      <c r="A235" s="53"/>
      <c r="D235" s="53"/>
    </row>
    <row r="236">
      <c r="A236" s="53"/>
      <c r="D236" s="53"/>
    </row>
    <row r="237">
      <c r="A237" s="53"/>
      <c r="D237" s="53"/>
    </row>
    <row r="238">
      <c r="A238" s="53"/>
      <c r="D238" s="53"/>
    </row>
    <row r="239">
      <c r="A239" s="53"/>
      <c r="D239" s="53"/>
    </row>
    <row r="240">
      <c r="A240" s="53"/>
      <c r="D240" s="53"/>
    </row>
    <row r="241">
      <c r="A241" s="53"/>
      <c r="D241" s="53"/>
    </row>
    <row r="242">
      <c r="A242" s="53"/>
      <c r="D242" s="53"/>
    </row>
    <row r="243">
      <c r="A243" s="53"/>
      <c r="D243" s="53"/>
    </row>
    <row r="244">
      <c r="A244" s="53"/>
      <c r="D244" s="53"/>
    </row>
    <row r="245">
      <c r="A245" s="53"/>
      <c r="D245" s="53"/>
    </row>
    <row r="246">
      <c r="A246" s="53"/>
      <c r="D246" s="53"/>
    </row>
    <row r="247">
      <c r="A247" s="53"/>
      <c r="D247" s="53"/>
    </row>
    <row r="248">
      <c r="A248" s="53"/>
      <c r="D248" s="53"/>
    </row>
    <row r="249">
      <c r="A249" s="53"/>
      <c r="D249" s="53"/>
    </row>
    <row r="250">
      <c r="A250" s="53"/>
      <c r="D250" s="53"/>
    </row>
    <row r="251">
      <c r="A251" s="53"/>
      <c r="D251" s="53"/>
    </row>
    <row r="252">
      <c r="A252" s="53"/>
      <c r="D252" s="53"/>
    </row>
    <row r="253">
      <c r="A253" s="53"/>
      <c r="D253" s="53"/>
    </row>
    <row r="254">
      <c r="A254" s="53"/>
      <c r="D254" s="53"/>
    </row>
    <row r="255">
      <c r="A255" s="53"/>
      <c r="D255" s="53"/>
    </row>
    <row r="256">
      <c r="A256" s="53"/>
      <c r="D256" s="53"/>
    </row>
    <row r="257">
      <c r="A257" s="53"/>
      <c r="D257" s="53"/>
    </row>
    <row r="258">
      <c r="A258" s="53"/>
      <c r="D258" s="53"/>
    </row>
    <row r="259">
      <c r="A259" s="53"/>
      <c r="D259" s="53"/>
    </row>
    <row r="260">
      <c r="A260" s="53"/>
      <c r="D260" s="53"/>
    </row>
    <row r="261">
      <c r="A261" s="53"/>
      <c r="D261" s="53"/>
    </row>
    <row r="262">
      <c r="A262" s="53"/>
      <c r="D262" s="53"/>
    </row>
    <row r="263">
      <c r="A263" s="53"/>
      <c r="D263" s="53"/>
    </row>
    <row r="264">
      <c r="A264" s="53"/>
      <c r="D264" s="53"/>
    </row>
    <row r="265">
      <c r="A265" s="53"/>
      <c r="D265" s="53"/>
    </row>
    <row r="266">
      <c r="A266" s="53"/>
      <c r="D266" s="53"/>
    </row>
    <row r="267">
      <c r="A267" s="53"/>
      <c r="D267" s="53"/>
    </row>
    <row r="268">
      <c r="A268" s="53"/>
      <c r="D268" s="53"/>
    </row>
    <row r="269">
      <c r="A269" s="53"/>
      <c r="D269" s="53"/>
    </row>
    <row r="270">
      <c r="A270" s="53"/>
      <c r="D270" s="53"/>
    </row>
    <row r="271">
      <c r="A271" s="53"/>
      <c r="D271" s="53"/>
    </row>
    <row r="272">
      <c r="A272" s="53"/>
      <c r="D272" s="53"/>
    </row>
    <row r="273">
      <c r="A273" s="53"/>
      <c r="D273" s="53"/>
    </row>
    <row r="274">
      <c r="A274" s="53"/>
      <c r="D274" s="53"/>
    </row>
    <row r="275">
      <c r="A275" s="53"/>
      <c r="D275" s="53"/>
    </row>
    <row r="276">
      <c r="A276" s="53"/>
      <c r="D276" s="53"/>
    </row>
    <row r="277">
      <c r="A277" s="53"/>
      <c r="D277" s="53"/>
    </row>
    <row r="278">
      <c r="A278" s="53"/>
      <c r="D278" s="53"/>
    </row>
    <row r="279">
      <c r="A279" s="53"/>
      <c r="D279" s="53"/>
    </row>
    <row r="280">
      <c r="A280" s="53"/>
      <c r="D280" s="53"/>
    </row>
    <row r="281">
      <c r="A281" s="53"/>
      <c r="D281" s="53"/>
    </row>
    <row r="282">
      <c r="A282" s="53"/>
      <c r="D282" s="53"/>
    </row>
    <row r="283">
      <c r="A283" s="53"/>
      <c r="D283" s="53"/>
    </row>
    <row r="284">
      <c r="A284" s="53"/>
      <c r="D284" s="53"/>
    </row>
    <row r="285">
      <c r="A285" s="53"/>
      <c r="D285" s="53"/>
    </row>
    <row r="286">
      <c r="A286" s="53"/>
      <c r="D286" s="53"/>
    </row>
    <row r="287">
      <c r="A287" s="53"/>
      <c r="D287" s="53"/>
    </row>
    <row r="288">
      <c r="A288" s="53"/>
      <c r="D288" s="53"/>
    </row>
    <row r="289">
      <c r="A289" s="53"/>
      <c r="D289" s="53"/>
    </row>
    <row r="290">
      <c r="A290" s="53"/>
      <c r="D290" s="53"/>
    </row>
    <row r="291">
      <c r="A291" s="53"/>
      <c r="D291" s="53"/>
    </row>
    <row r="292">
      <c r="A292" s="53"/>
      <c r="D292" s="53"/>
    </row>
    <row r="293">
      <c r="A293" s="53"/>
      <c r="D293" s="53"/>
    </row>
    <row r="294">
      <c r="A294" s="53"/>
      <c r="D294" s="53"/>
    </row>
    <row r="295">
      <c r="A295" s="53"/>
      <c r="D295" s="53"/>
    </row>
    <row r="296">
      <c r="A296" s="53"/>
      <c r="D296" s="53"/>
    </row>
    <row r="297">
      <c r="A297" s="53"/>
      <c r="D297" s="53"/>
    </row>
    <row r="298">
      <c r="A298" s="53"/>
      <c r="D298" s="53"/>
    </row>
    <row r="299">
      <c r="A299" s="53"/>
      <c r="D299" s="53"/>
    </row>
    <row r="300">
      <c r="A300" s="53"/>
      <c r="D300" s="53"/>
    </row>
    <row r="301">
      <c r="A301" s="53"/>
      <c r="D301" s="53"/>
    </row>
    <row r="302">
      <c r="A302" s="53"/>
      <c r="D302" s="53"/>
    </row>
    <row r="303">
      <c r="A303" s="53"/>
      <c r="D303" s="53"/>
    </row>
    <row r="304">
      <c r="A304" s="53"/>
      <c r="D304" s="53"/>
    </row>
    <row r="305">
      <c r="A305" s="53"/>
      <c r="D305" s="53"/>
    </row>
    <row r="306">
      <c r="A306" s="53"/>
      <c r="D306" s="53"/>
    </row>
    <row r="307">
      <c r="A307" s="53"/>
      <c r="D307" s="53"/>
    </row>
    <row r="308">
      <c r="A308" s="53"/>
      <c r="D308" s="53"/>
    </row>
    <row r="309">
      <c r="A309" s="53"/>
      <c r="D309" s="53"/>
    </row>
    <row r="310">
      <c r="A310" s="53"/>
      <c r="D310" s="53"/>
    </row>
    <row r="311">
      <c r="A311" s="53"/>
      <c r="D311" s="53"/>
    </row>
    <row r="312">
      <c r="A312" s="53"/>
      <c r="D312" s="53"/>
    </row>
    <row r="313">
      <c r="A313" s="53"/>
      <c r="D313" s="53"/>
    </row>
    <row r="314">
      <c r="A314" s="53"/>
      <c r="D314" s="53"/>
    </row>
    <row r="315">
      <c r="A315" s="53"/>
      <c r="D315" s="53"/>
    </row>
    <row r="316">
      <c r="A316" s="53"/>
      <c r="D316" s="53"/>
    </row>
    <row r="317">
      <c r="A317" s="53"/>
      <c r="D317" s="53"/>
    </row>
    <row r="318">
      <c r="A318" s="53"/>
      <c r="D318" s="53"/>
    </row>
    <row r="319">
      <c r="A319" s="53"/>
      <c r="D319" s="53"/>
    </row>
    <row r="320">
      <c r="A320" s="53"/>
      <c r="D320" s="53"/>
    </row>
    <row r="321">
      <c r="A321" s="53"/>
      <c r="D321" s="53"/>
    </row>
    <row r="322">
      <c r="A322" s="53"/>
      <c r="D322" s="53"/>
    </row>
    <row r="323">
      <c r="A323" s="53"/>
      <c r="D323" s="53"/>
    </row>
    <row r="324">
      <c r="A324" s="53"/>
      <c r="D324" s="53"/>
    </row>
    <row r="325">
      <c r="A325" s="53"/>
      <c r="D325" s="53"/>
    </row>
    <row r="326">
      <c r="A326" s="53"/>
      <c r="D326" s="53"/>
    </row>
    <row r="327">
      <c r="A327" s="53"/>
      <c r="D327" s="53"/>
    </row>
    <row r="328">
      <c r="A328" s="53"/>
      <c r="D328" s="53"/>
    </row>
    <row r="329">
      <c r="A329" s="53"/>
      <c r="D329" s="53"/>
    </row>
    <row r="330">
      <c r="A330" s="53"/>
      <c r="D330" s="53"/>
    </row>
    <row r="331">
      <c r="A331" s="53"/>
      <c r="D331" s="53"/>
    </row>
    <row r="332">
      <c r="A332" s="53"/>
      <c r="D332" s="53"/>
    </row>
    <row r="333">
      <c r="A333" s="53"/>
      <c r="D333" s="53"/>
    </row>
    <row r="334">
      <c r="A334" s="53"/>
      <c r="D334" s="53"/>
    </row>
    <row r="335">
      <c r="A335" s="53"/>
      <c r="D335" s="53"/>
    </row>
    <row r="336">
      <c r="A336" s="53"/>
      <c r="D336" s="53"/>
    </row>
    <row r="337">
      <c r="A337" s="53"/>
      <c r="D337" s="53"/>
    </row>
    <row r="338">
      <c r="A338" s="53"/>
      <c r="D338" s="53"/>
    </row>
    <row r="339">
      <c r="A339" s="53"/>
      <c r="D339" s="53"/>
    </row>
    <row r="340">
      <c r="A340" s="53"/>
      <c r="D340" s="53"/>
    </row>
    <row r="341">
      <c r="A341" s="53"/>
      <c r="D341" s="53"/>
    </row>
    <row r="342">
      <c r="A342" s="53"/>
      <c r="D342" s="53"/>
    </row>
    <row r="343">
      <c r="A343" s="53"/>
      <c r="D343" s="53"/>
    </row>
    <row r="344">
      <c r="A344" s="53"/>
      <c r="D344" s="53"/>
    </row>
    <row r="345">
      <c r="A345" s="53"/>
      <c r="D345" s="53"/>
    </row>
    <row r="346">
      <c r="A346" s="53"/>
      <c r="D346" s="53"/>
    </row>
    <row r="347">
      <c r="A347" s="53"/>
      <c r="D347" s="53"/>
    </row>
    <row r="348">
      <c r="A348" s="53"/>
      <c r="D348" s="53"/>
    </row>
    <row r="349">
      <c r="A349" s="53"/>
      <c r="D349" s="53"/>
    </row>
    <row r="350">
      <c r="A350" s="53"/>
      <c r="D350" s="53"/>
    </row>
    <row r="351">
      <c r="A351" s="53"/>
      <c r="D351" s="53"/>
    </row>
    <row r="352">
      <c r="A352" s="53"/>
      <c r="D352" s="53"/>
    </row>
    <row r="353">
      <c r="A353" s="53"/>
      <c r="D353" s="53"/>
    </row>
    <row r="354">
      <c r="A354" s="53"/>
      <c r="D354" s="53"/>
    </row>
    <row r="355">
      <c r="A355" s="53"/>
      <c r="D355" s="53"/>
    </row>
    <row r="356">
      <c r="A356" s="53"/>
      <c r="D356" s="53"/>
    </row>
    <row r="357">
      <c r="A357" s="53"/>
      <c r="D357" s="53"/>
    </row>
    <row r="358">
      <c r="A358" s="53"/>
      <c r="D358" s="53"/>
    </row>
    <row r="359">
      <c r="A359" s="53"/>
      <c r="D359" s="53"/>
    </row>
    <row r="360">
      <c r="A360" s="53"/>
      <c r="D360" s="53"/>
    </row>
    <row r="361">
      <c r="A361" s="53"/>
      <c r="D361" s="53"/>
    </row>
    <row r="362">
      <c r="A362" s="53"/>
      <c r="D362" s="53"/>
    </row>
    <row r="363">
      <c r="A363" s="53"/>
      <c r="D363" s="53"/>
    </row>
    <row r="364">
      <c r="A364" s="53"/>
      <c r="D364" s="53"/>
    </row>
    <row r="365">
      <c r="A365" s="53"/>
      <c r="D365" s="53"/>
    </row>
    <row r="366">
      <c r="A366" s="53"/>
      <c r="D366" s="53"/>
    </row>
    <row r="367">
      <c r="A367" s="53"/>
      <c r="D367" s="53"/>
    </row>
    <row r="368">
      <c r="A368" s="53"/>
      <c r="D368" s="53"/>
    </row>
    <row r="369">
      <c r="A369" s="53"/>
      <c r="D369" s="53"/>
    </row>
    <row r="370">
      <c r="A370" s="53"/>
      <c r="D370" s="53"/>
    </row>
    <row r="371">
      <c r="A371" s="53"/>
      <c r="D371" s="53"/>
    </row>
    <row r="372">
      <c r="A372" s="53"/>
      <c r="D372" s="53"/>
    </row>
    <row r="373">
      <c r="A373" s="53"/>
      <c r="D373" s="53"/>
    </row>
    <row r="374">
      <c r="A374" s="53"/>
      <c r="D374" s="53"/>
    </row>
    <row r="375">
      <c r="A375" s="53"/>
      <c r="D375" s="53"/>
    </row>
    <row r="376">
      <c r="A376" s="53"/>
      <c r="D376" s="53"/>
    </row>
    <row r="377">
      <c r="A377" s="53"/>
      <c r="D377" s="53"/>
    </row>
    <row r="378">
      <c r="A378" s="53"/>
      <c r="D378" s="53"/>
    </row>
    <row r="379">
      <c r="A379" s="53"/>
      <c r="D379" s="53"/>
    </row>
    <row r="380">
      <c r="A380" s="53"/>
      <c r="D380" s="53"/>
    </row>
    <row r="381">
      <c r="A381" s="53"/>
      <c r="D381" s="53"/>
    </row>
    <row r="382">
      <c r="A382" s="53"/>
      <c r="D382" s="53"/>
    </row>
    <row r="383">
      <c r="A383" s="53"/>
      <c r="D383" s="53"/>
    </row>
    <row r="384">
      <c r="A384" s="53"/>
      <c r="D384" s="53"/>
    </row>
    <row r="385">
      <c r="A385" s="53"/>
      <c r="D385" s="53"/>
    </row>
    <row r="386">
      <c r="A386" s="53"/>
      <c r="D386" s="53"/>
    </row>
    <row r="387">
      <c r="A387" s="53"/>
      <c r="D387" s="53"/>
    </row>
    <row r="388">
      <c r="A388" s="53"/>
      <c r="D388" s="53"/>
    </row>
    <row r="389">
      <c r="A389" s="53"/>
      <c r="D389" s="53"/>
    </row>
    <row r="390">
      <c r="A390" s="53"/>
      <c r="D390" s="53"/>
    </row>
    <row r="391">
      <c r="A391" s="53"/>
      <c r="D391" s="53"/>
    </row>
    <row r="392">
      <c r="A392" s="53"/>
      <c r="D392" s="53"/>
    </row>
    <row r="393">
      <c r="A393" s="53"/>
      <c r="D393" s="53"/>
    </row>
    <row r="394">
      <c r="A394" s="53"/>
      <c r="D394" s="53"/>
    </row>
    <row r="395">
      <c r="A395" s="53"/>
      <c r="D395" s="53"/>
    </row>
    <row r="396">
      <c r="A396" s="53"/>
      <c r="D396" s="53"/>
    </row>
    <row r="397">
      <c r="A397" s="53"/>
      <c r="D397" s="53"/>
    </row>
    <row r="398">
      <c r="A398" s="53"/>
      <c r="D398" s="53"/>
    </row>
    <row r="399">
      <c r="A399" s="53"/>
      <c r="D399" s="53"/>
    </row>
    <row r="400">
      <c r="A400" s="53"/>
      <c r="D400" s="53"/>
    </row>
    <row r="401">
      <c r="A401" s="53"/>
      <c r="D401" s="53"/>
    </row>
    <row r="402">
      <c r="A402" s="53"/>
      <c r="D402" s="53"/>
    </row>
    <row r="403">
      <c r="A403" s="53"/>
      <c r="D403" s="53"/>
    </row>
    <row r="404">
      <c r="A404" s="53"/>
      <c r="D404" s="53"/>
    </row>
    <row r="405">
      <c r="A405" s="53"/>
      <c r="D405" s="53"/>
    </row>
    <row r="406">
      <c r="A406" s="53"/>
      <c r="D406" s="53"/>
    </row>
    <row r="407">
      <c r="A407" s="53"/>
      <c r="D407" s="53"/>
    </row>
    <row r="408">
      <c r="A408" s="53"/>
      <c r="D408" s="53"/>
    </row>
    <row r="409">
      <c r="A409" s="53"/>
      <c r="D409" s="53"/>
    </row>
    <row r="410">
      <c r="A410" s="53"/>
      <c r="D410" s="53"/>
    </row>
    <row r="411">
      <c r="A411" s="53"/>
      <c r="D411" s="53"/>
    </row>
    <row r="412">
      <c r="A412" s="53"/>
      <c r="D412" s="53"/>
    </row>
    <row r="413">
      <c r="A413" s="53"/>
      <c r="D413" s="53"/>
    </row>
    <row r="414">
      <c r="A414" s="53"/>
      <c r="D414" s="53"/>
    </row>
    <row r="415">
      <c r="A415" s="53"/>
      <c r="D415" s="53"/>
    </row>
    <row r="416">
      <c r="A416" s="53"/>
      <c r="D416" s="53"/>
    </row>
    <row r="417">
      <c r="A417" s="53"/>
      <c r="D417" s="53"/>
    </row>
    <row r="418">
      <c r="A418" s="53"/>
      <c r="D418" s="53"/>
    </row>
    <row r="419">
      <c r="A419" s="53"/>
      <c r="D419" s="53"/>
    </row>
    <row r="420">
      <c r="A420" s="53"/>
      <c r="D420" s="53"/>
    </row>
    <row r="421">
      <c r="A421" s="53"/>
      <c r="D421" s="53"/>
    </row>
    <row r="422">
      <c r="A422" s="53"/>
      <c r="D422" s="53"/>
    </row>
    <row r="423">
      <c r="A423" s="53"/>
      <c r="D423" s="53"/>
    </row>
    <row r="424">
      <c r="A424" s="53"/>
      <c r="D424" s="53"/>
    </row>
    <row r="425">
      <c r="A425" s="53"/>
      <c r="D425" s="53"/>
    </row>
    <row r="426">
      <c r="A426" s="53"/>
      <c r="D426" s="53"/>
    </row>
    <row r="427">
      <c r="A427" s="53"/>
      <c r="D427" s="53"/>
    </row>
    <row r="428">
      <c r="A428" s="53"/>
      <c r="D428" s="53"/>
    </row>
    <row r="429">
      <c r="A429" s="53"/>
      <c r="D429" s="53"/>
    </row>
    <row r="430">
      <c r="A430" s="53"/>
      <c r="D430" s="53"/>
    </row>
    <row r="431">
      <c r="A431" s="53"/>
      <c r="D431" s="53"/>
    </row>
    <row r="432">
      <c r="A432" s="53"/>
      <c r="D432" s="53"/>
    </row>
    <row r="433">
      <c r="A433" s="53"/>
      <c r="D433" s="53"/>
    </row>
    <row r="434">
      <c r="A434" s="53"/>
      <c r="D434" s="53"/>
    </row>
    <row r="435">
      <c r="A435" s="53"/>
      <c r="D435" s="53"/>
    </row>
    <row r="436">
      <c r="A436" s="53"/>
      <c r="D436" s="53"/>
    </row>
    <row r="437">
      <c r="A437" s="53"/>
      <c r="D437" s="53"/>
    </row>
    <row r="438">
      <c r="A438" s="53"/>
      <c r="D438" s="53"/>
    </row>
    <row r="439">
      <c r="A439" s="53"/>
      <c r="D439" s="53"/>
    </row>
    <row r="440">
      <c r="A440" s="53"/>
      <c r="D440" s="53"/>
    </row>
    <row r="441">
      <c r="A441" s="53"/>
      <c r="D441" s="53"/>
    </row>
    <row r="442">
      <c r="A442" s="53"/>
      <c r="D442" s="53"/>
    </row>
    <row r="443">
      <c r="A443" s="53"/>
      <c r="D443" s="53"/>
    </row>
    <row r="444">
      <c r="A444" s="53"/>
      <c r="D444" s="53"/>
    </row>
    <row r="445">
      <c r="A445" s="53"/>
      <c r="D445" s="53"/>
    </row>
    <row r="446">
      <c r="A446" s="53"/>
      <c r="D446" s="53"/>
    </row>
    <row r="447">
      <c r="A447" s="53"/>
      <c r="D447" s="53"/>
    </row>
    <row r="448">
      <c r="A448" s="53"/>
      <c r="D448" s="53"/>
    </row>
    <row r="449">
      <c r="A449" s="53"/>
      <c r="D449" s="53"/>
    </row>
    <row r="450">
      <c r="A450" s="53"/>
      <c r="D450" s="53"/>
    </row>
    <row r="451">
      <c r="A451" s="53"/>
      <c r="D451" s="53"/>
    </row>
    <row r="452">
      <c r="A452" s="53"/>
      <c r="D452" s="53"/>
    </row>
    <row r="453">
      <c r="A453" s="53"/>
      <c r="D453" s="53"/>
    </row>
    <row r="454">
      <c r="A454" s="53"/>
      <c r="D454" s="53"/>
    </row>
    <row r="455">
      <c r="A455" s="53"/>
      <c r="D455" s="53"/>
    </row>
    <row r="456">
      <c r="A456" s="53"/>
      <c r="D456" s="53"/>
    </row>
    <row r="457">
      <c r="A457" s="53"/>
      <c r="D457" s="53"/>
    </row>
    <row r="458">
      <c r="A458" s="53"/>
      <c r="D458" s="53"/>
    </row>
    <row r="459">
      <c r="A459" s="53"/>
      <c r="D459" s="53"/>
    </row>
    <row r="460">
      <c r="A460" s="53"/>
      <c r="D460" s="53"/>
    </row>
    <row r="461">
      <c r="A461" s="53"/>
      <c r="D461" s="53"/>
    </row>
    <row r="462">
      <c r="A462" s="53"/>
      <c r="D462" s="53"/>
    </row>
    <row r="463">
      <c r="A463" s="53"/>
      <c r="D463" s="53"/>
    </row>
    <row r="464">
      <c r="A464" s="53"/>
      <c r="D464" s="53"/>
    </row>
    <row r="465">
      <c r="A465" s="53"/>
      <c r="D465" s="53"/>
    </row>
    <row r="466">
      <c r="A466" s="53"/>
      <c r="D466" s="53"/>
    </row>
    <row r="467">
      <c r="A467" s="53"/>
      <c r="D467" s="53"/>
    </row>
    <row r="468">
      <c r="A468" s="53"/>
      <c r="D468" s="53"/>
    </row>
    <row r="469">
      <c r="A469" s="53"/>
      <c r="D469" s="53"/>
    </row>
    <row r="470">
      <c r="A470" s="53"/>
      <c r="D470" s="53"/>
    </row>
    <row r="471">
      <c r="A471" s="53"/>
      <c r="D471" s="53"/>
    </row>
    <row r="472">
      <c r="A472" s="53"/>
      <c r="D472" s="53"/>
    </row>
    <row r="473">
      <c r="A473" s="53"/>
      <c r="D473" s="53"/>
    </row>
    <row r="474">
      <c r="A474" s="53"/>
      <c r="D474" s="53"/>
    </row>
    <row r="475">
      <c r="A475" s="53"/>
      <c r="D475" s="53"/>
    </row>
    <row r="476">
      <c r="A476" s="53"/>
      <c r="D476" s="53"/>
    </row>
    <row r="477">
      <c r="A477" s="53"/>
      <c r="D477" s="53"/>
    </row>
    <row r="478">
      <c r="A478" s="53"/>
      <c r="D478" s="53"/>
    </row>
    <row r="479">
      <c r="A479" s="53"/>
      <c r="D479" s="53"/>
    </row>
    <row r="480">
      <c r="A480" s="53"/>
      <c r="D480" s="53"/>
    </row>
    <row r="481">
      <c r="A481" s="53"/>
      <c r="D481" s="53"/>
    </row>
    <row r="482">
      <c r="A482" s="53"/>
      <c r="D482" s="53"/>
    </row>
    <row r="483">
      <c r="A483" s="53"/>
      <c r="D483" s="53"/>
    </row>
    <row r="484">
      <c r="A484" s="53"/>
      <c r="D484" s="53"/>
    </row>
    <row r="485">
      <c r="A485" s="53"/>
      <c r="D485" s="53"/>
    </row>
    <row r="486">
      <c r="A486" s="53"/>
      <c r="D486" s="53"/>
    </row>
    <row r="487">
      <c r="A487" s="53"/>
      <c r="D487" s="53"/>
    </row>
    <row r="488">
      <c r="A488" s="53"/>
      <c r="D488" s="53"/>
    </row>
    <row r="489">
      <c r="A489" s="53"/>
      <c r="D489" s="53"/>
    </row>
    <row r="490">
      <c r="A490" s="53"/>
      <c r="D490" s="53"/>
    </row>
    <row r="491">
      <c r="A491" s="53"/>
      <c r="D491" s="53"/>
    </row>
    <row r="492">
      <c r="A492" s="53"/>
      <c r="D492" s="53"/>
    </row>
    <row r="493">
      <c r="A493" s="53"/>
      <c r="D493" s="53"/>
    </row>
    <row r="494">
      <c r="A494" s="53"/>
      <c r="D494" s="53"/>
    </row>
    <row r="495">
      <c r="A495" s="53"/>
      <c r="D495" s="53"/>
    </row>
    <row r="496">
      <c r="A496" s="53"/>
      <c r="D496" s="53"/>
    </row>
    <row r="497">
      <c r="A497" s="53"/>
      <c r="D497" s="53"/>
    </row>
    <row r="498">
      <c r="A498" s="53"/>
      <c r="D498" s="53"/>
    </row>
    <row r="499">
      <c r="A499" s="53"/>
      <c r="D499" s="53"/>
    </row>
    <row r="500">
      <c r="A500" s="53"/>
      <c r="D500" s="53"/>
    </row>
    <row r="501">
      <c r="A501" s="53"/>
      <c r="D501" s="53"/>
    </row>
    <row r="502">
      <c r="A502" s="53"/>
      <c r="D502" s="53"/>
    </row>
    <row r="503">
      <c r="A503" s="53"/>
      <c r="D503" s="53"/>
    </row>
    <row r="504">
      <c r="A504" s="53"/>
      <c r="D504" s="53"/>
    </row>
    <row r="505">
      <c r="A505" s="53"/>
      <c r="D505" s="53"/>
    </row>
    <row r="506">
      <c r="A506" s="53"/>
      <c r="D506" s="53"/>
    </row>
    <row r="507">
      <c r="A507" s="53"/>
      <c r="D507" s="53"/>
    </row>
    <row r="508">
      <c r="A508" s="53"/>
      <c r="D508" s="53"/>
    </row>
    <row r="509">
      <c r="A509" s="53"/>
      <c r="D509" s="53"/>
    </row>
    <row r="510">
      <c r="A510" s="53"/>
      <c r="D510" s="53"/>
    </row>
    <row r="511">
      <c r="A511" s="53"/>
      <c r="D511" s="53"/>
    </row>
    <row r="512">
      <c r="A512" s="53"/>
      <c r="D512" s="53"/>
    </row>
    <row r="513">
      <c r="A513" s="53"/>
      <c r="D513" s="53"/>
    </row>
    <row r="514">
      <c r="A514" s="53"/>
      <c r="D514" s="53"/>
    </row>
    <row r="515">
      <c r="A515" s="53"/>
      <c r="D515" s="53"/>
    </row>
    <row r="516">
      <c r="A516" s="53"/>
      <c r="D516" s="53"/>
    </row>
    <row r="517">
      <c r="A517" s="53"/>
      <c r="D517" s="53"/>
    </row>
    <row r="518">
      <c r="A518" s="53"/>
      <c r="D518" s="53"/>
    </row>
    <row r="519">
      <c r="A519" s="53"/>
      <c r="D519" s="53"/>
    </row>
    <row r="520">
      <c r="A520" s="53"/>
      <c r="D520" s="53"/>
    </row>
    <row r="521">
      <c r="A521" s="53"/>
      <c r="D521" s="53"/>
    </row>
    <row r="522">
      <c r="A522" s="53"/>
      <c r="D522" s="53"/>
    </row>
    <row r="523">
      <c r="A523" s="53"/>
      <c r="D523" s="53"/>
    </row>
    <row r="524">
      <c r="A524" s="53"/>
      <c r="D524" s="53"/>
    </row>
    <row r="525">
      <c r="A525" s="53"/>
      <c r="D525" s="53"/>
    </row>
    <row r="526">
      <c r="A526" s="53"/>
      <c r="D526" s="53"/>
    </row>
    <row r="527">
      <c r="A527" s="53"/>
      <c r="D527" s="53"/>
    </row>
    <row r="528">
      <c r="A528" s="53"/>
      <c r="D528" s="53"/>
    </row>
    <row r="529">
      <c r="A529" s="53"/>
      <c r="D529" s="53"/>
    </row>
    <row r="530">
      <c r="A530" s="53"/>
      <c r="D530" s="53"/>
    </row>
    <row r="531">
      <c r="A531" s="53"/>
      <c r="D531" s="53"/>
    </row>
    <row r="532">
      <c r="A532" s="53"/>
      <c r="D532" s="53"/>
    </row>
    <row r="533">
      <c r="A533" s="53"/>
      <c r="D533" s="53"/>
    </row>
    <row r="534">
      <c r="A534" s="53"/>
      <c r="D534" s="53"/>
    </row>
    <row r="535">
      <c r="A535" s="53"/>
      <c r="D535" s="53"/>
    </row>
    <row r="536">
      <c r="A536" s="53"/>
      <c r="D536" s="53"/>
    </row>
    <row r="537">
      <c r="A537" s="53"/>
      <c r="D537" s="53"/>
    </row>
    <row r="538">
      <c r="A538" s="53"/>
      <c r="D538" s="53"/>
    </row>
    <row r="539">
      <c r="A539" s="53"/>
      <c r="D539" s="53"/>
    </row>
    <row r="540">
      <c r="A540" s="53"/>
      <c r="D540" s="53"/>
    </row>
    <row r="541">
      <c r="A541" s="53"/>
      <c r="D541" s="53"/>
    </row>
    <row r="542">
      <c r="A542" s="53"/>
      <c r="D542" s="53"/>
    </row>
    <row r="543">
      <c r="A543" s="53"/>
      <c r="D543" s="53"/>
    </row>
    <row r="544">
      <c r="A544" s="53"/>
      <c r="D544" s="53"/>
    </row>
    <row r="545">
      <c r="A545" s="53"/>
      <c r="D545" s="53"/>
    </row>
    <row r="546">
      <c r="A546" s="53"/>
      <c r="D546" s="53"/>
    </row>
    <row r="547">
      <c r="A547" s="53"/>
      <c r="D547" s="53"/>
    </row>
    <row r="548">
      <c r="A548" s="53"/>
      <c r="D548" s="53"/>
    </row>
    <row r="549">
      <c r="A549" s="53"/>
      <c r="D549" s="53"/>
    </row>
    <row r="550">
      <c r="A550" s="53"/>
      <c r="D550" s="53"/>
    </row>
    <row r="551">
      <c r="A551" s="53"/>
      <c r="D551" s="53"/>
    </row>
    <row r="552">
      <c r="A552" s="53"/>
      <c r="D552" s="53"/>
    </row>
    <row r="553">
      <c r="A553" s="53"/>
      <c r="D553" s="53"/>
    </row>
    <row r="554">
      <c r="A554" s="53"/>
      <c r="D554" s="53"/>
    </row>
    <row r="555">
      <c r="A555" s="53"/>
      <c r="D555" s="53"/>
    </row>
    <row r="556">
      <c r="A556" s="53"/>
      <c r="D556" s="53"/>
    </row>
    <row r="557">
      <c r="A557" s="53"/>
      <c r="D557" s="53"/>
    </row>
    <row r="558">
      <c r="A558" s="53"/>
      <c r="D558" s="53"/>
    </row>
    <row r="559">
      <c r="A559" s="53"/>
      <c r="D559" s="53"/>
    </row>
    <row r="560">
      <c r="A560" s="53"/>
      <c r="D560" s="53"/>
    </row>
    <row r="561">
      <c r="A561" s="53"/>
      <c r="D561" s="53"/>
    </row>
    <row r="562">
      <c r="A562" s="53"/>
      <c r="D562" s="53"/>
    </row>
    <row r="563">
      <c r="A563" s="53"/>
      <c r="D563" s="53"/>
    </row>
    <row r="564">
      <c r="A564" s="53"/>
      <c r="D564" s="53"/>
    </row>
    <row r="565">
      <c r="A565" s="53"/>
      <c r="D565" s="53"/>
    </row>
    <row r="566">
      <c r="A566" s="53"/>
      <c r="D566" s="53"/>
    </row>
    <row r="567">
      <c r="A567" s="53"/>
      <c r="D567" s="53"/>
    </row>
    <row r="568">
      <c r="A568" s="53"/>
      <c r="D568" s="53"/>
    </row>
    <row r="569">
      <c r="A569" s="53"/>
      <c r="D569" s="53"/>
    </row>
    <row r="570">
      <c r="A570" s="53"/>
      <c r="D570" s="53"/>
    </row>
    <row r="571">
      <c r="A571" s="53"/>
      <c r="D571" s="53"/>
    </row>
    <row r="572">
      <c r="A572" s="53"/>
      <c r="D572" s="53"/>
    </row>
    <row r="573">
      <c r="A573" s="53"/>
      <c r="D573" s="53"/>
    </row>
    <row r="574">
      <c r="A574" s="53"/>
      <c r="D574" s="53"/>
    </row>
    <row r="575">
      <c r="A575" s="53"/>
      <c r="D575" s="53"/>
    </row>
    <row r="576">
      <c r="A576" s="53"/>
      <c r="D576" s="53"/>
    </row>
    <row r="577">
      <c r="A577" s="53"/>
      <c r="D577" s="53"/>
    </row>
    <row r="578">
      <c r="A578" s="53"/>
      <c r="D578" s="53"/>
    </row>
    <row r="579">
      <c r="A579" s="53"/>
      <c r="D579" s="53"/>
    </row>
    <row r="580">
      <c r="A580" s="53"/>
      <c r="D580" s="53"/>
    </row>
    <row r="581">
      <c r="A581" s="53"/>
      <c r="D581" s="53"/>
    </row>
    <row r="582">
      <c r="A582" s="53"/>
      <c r="D582" s="53"/>
    </row>
    <row r="583">
      <c r="A583" s="53"/>
      <c r="D583" s="53"/>
    </row>
    <row r="584">
      <c r="A584" s="53"/>
      <c r="D584" s="53"/>
    </row>
    <row r="585">
      <c r="A585" s="53"/>
      <c r="D585" s="53"/>
    </row>
    <row r="586">
      <c r="A586" s="53"/>
      <c r="D586" s="53"/>
    </row>
    <row r="587">
      <c r="A587" s="53"/>
      <c r="D587" s="53"/>
    </row>
    <row r="588">
      <c r="A588" s="53"/>
      <c r="D588" s="53"/>
    </row>
    <row r="589">
      <c r="A589" s="53"/>
      <c r="D589" s="53"/>
    </row>
    <row r="590">
      <c r="A590" s="53"/>
      <c r="D590" s="53"/>
    </row>
    <row r="591">
      <c r="A591" s="53"/>
      <c r="D591" s="53"/>
    </row>
    <row r="592">
      <c r="A592" s="53"/>
      <c r="D592" s="53"/>
    </row>
    <row r="593">
      <c r="A593" s="53"/>
      <c r="D593" s="53"/>
    </row>
    <row r="594">
      <c r="A594" s="53"/>
      <c r="D594" s="53"/>
    </row>
    <row r="595">
      <c r="A595" s="53"/>
      <c r="D595" s="53"/>
    </row>
    <row r="596">
      <c r="A596" s="53"/>
      <c r="D596" s="53"/>
    </row>
    <row r="597">
      <c r="A597" s="53"/>
      <c r="D597" s="53"/>
    </row>
    <row r="598">
      <c r="A598" s="53"/>
      <c r="D598" s="53"/>
    </row>
    <row r="599">
      <c r="A599" s="53"/>
      <c r="D599" s="53"/>
    </row>
    <row r="600">
      <c r="A600" s="53"/>
      <c r="D600" s="53"/>
    </row>
    <row r="601">
      <c r="A601" s="53"/>
      <c r="D601" s="53"/>
    </row>
    <row r="602">
      <c r="A602" s="53"/>
      <c r="D602" s="53"/>
    </row>
    <row r="603">
      <c r="A603" s="53"/>
      <c r="D603" s="53"/>
    </row>
    <row r="604">
      <c r="A604" s="53"/>
      <c r="D604" s="53"/>
    </row>
    <row r="605">
      <c r="A605" s="53"/>
      <c r="D605" s="53"/>
    </row>
    <row r="606">
      <c r="A606" s="53"/>
      <c r="D606" s="53"/>
    </row>
    <row r="607">
      <c r="A607" s="53"/>
      <c r="D607" s="53"/>
    </row>
    <row r="608">
      <c r="A608" s="53"/>
      <c r="D608" s="53"/>
    </row>
    <row r="609">
      <c r="A609" s="53"/>
      <c r="D609" s="53"/>
    </row>
    <row r="610">
      <c r="A610" s="53"/>
      <c r="D610" s="53"/>
    </row>
    <row r="611">
      <c r="A611" s="53"/>
      <c r="D611" s="53"/>
    </row>
    <row r="612">
      <c r="A612" s="53"/>
      <c r="D612" s="53"/>
    </row>
    <row r="613">
      <c r="A613" s="53"/>
      <c r="D613" s="53"/>
    </row>
    <row r="614">
      <c r="A614" s="53"/>
      <c r="D614" s="53"/>
    </row>
    <row r="615">
      <c r="A615" s="53"/>
      <c r="D615" s="53"/>
    </row>
    <row r="616">
      <c r="A616" s="53"/>
      <c r="D616" s="53"/>
    </row>
    <row r="617">
      <c r="A617" s="53"/>
      <c r="D617" s="53"/>
    </row>
    <row r="618">
      <c r="A618" s="53"/>
      <c r="D618" s="53"/>
    </row>
    <row r="619">
      <c r="A619" s="53"/>
      <c r="D619" s="53"/>
    </row>
    <row r="620">
      <c r="A620" s="53"/>
      <c r="D620" s="53"/>
    </row>
    <row r="621">
      <c r="A621" s="53"/>
      <c r="D621" s="53"/>
    </row>
    <row r="622">
      <c r="A622" s="53"/>
      <c r="D622" s="53"/>
    </row>
    <row r="623">
      <c r="A623" s="53"/>
      <c r="D623" s="53"/>
    </row>
    <row r="624">
      <c r="A624" s="53"/>
      <c r="D624" s="53"/>
    </row>
    <row r="625">
      <c r="A625" s="53"/>
      <c r="D625" s="53"/>
    </row>
    <row r="626">
      <c r="A626" s="53"/>
      <c r="D626" s="53"/>
    </row>
    <row r="627">
      <c r="A627" s="53"/>
      <c r="D627" s="53"/>
    </row>
    <row r="628">
      <c r="A628" s="53"/>
      <c r="D628" s="53"/>
    </row>
    <row r="629">
      <c r="A629" s="53"/>
      <c r="D629" s="53"/>
    </row>
    <row r="630">
      <c r="A630" s="53"/>
      <c r="D630" s="53"/>
    </row>
    <row r="631">
      <c r="A631" s="53"/>
      <c r="D631" s="53"/>
    </row>
    <row r="632">
      <c r="A632" s="53"/>
      <c r="D632" s="53"/>
    </row>
    <row r="633">
      <c r="A633" s="53"/>
      <c r="D633" s="53"/>
    </row>
    <row r="634">
      <c r="A634" s="53"/>
      <c r="D634" s="53"/>
    </row>
    <row r="635">
      <c r="A635" s="53"/>
      <c r="D635" s="53"/>
    </row>
    <row r="636">
      <c r="A636" s="53"/>
      <c r="D636" s="53"/>
    </row>
    <row r="637">
      <c r="A637" s="53"/>
      <c r="D637" s="53"/>
    </row>
    <row r="638">
      <c r="A638" s="53"/>
      <c r="D638" s="53"/>
    </row>
    <row r="639">
      <c r="A639" s="53"/>
      <c r="D639" s="53"/>
    </row>
    <row r="640">
      <c r="A640" s="53"/>
      <c r="D640" s="53"/>
    </row>
    <row r="641">
      <c r="A641" s="53"/>
      <c r="D641" s="53"/>
    </row>
    <row r="642">
      <c r="A642" s="53"/>
      <c r="D642" s="53"/>
    </row>
    <row r="643">
      <c r="A643" s="53"/>
      <c r="D643" s="53"/>
    </row>
    <row r="644">
      <c r="A644" s="53"/>
      <c r="D644" s="53"/>
    </row>
    <row r="645">
      <c r="A645" s="53"/>
      <c r="D645" s="53"/>
    </row>
    <row r="646">
      <c r="A646" s="53"/>
      <c r="D646" s="53"/>
    </row>
    <row r="647">
      <c r="A647" s="53"/>
      <c r="D647" s="53"/>
    </row>
    <row r="648">
      <c r="A648" s="53"/>
      <c r="D648" s="53"/>
    </row>
    <row r="649">
      <c r="A649" s="53"/>
      <c r="D649" s="53"/>
    </row>
    <row r="650">
      <c r="A650" s="53"/>
      <c r="D650" s="53"/>
    </row>
    <row r="651">
      <c r="A651" s="53"/>
      <c r="D651" s="53"/>
    </row>
    <row r="652">
      <c r="A652" s="53"/>
      <c r="D652" s="53"/>
    </row>
    <row r="653">
      <c r="A653" s="53"/>
      <c r="D653" s="53"/>
    </row>
    <row r="654">
      <c r="A654" s="53"/>
      <c r="D654" s="53"/>
    </row>
    <row r="655">
      <c r="A655" s="53"/>
      <c r="D655" s="53"/>
    </row>
    <row r="656">
      <c r="A656" s="53"/>
      <c r="D656" s="53"/>
    </row>
    <row r="657">
      <c r="A657" s="53"/>
      <c r="D657" s="53"/>
    </row>
    <row r="658">
      <c r="A658" s="53"/>
      <c r="D658" s="53"/>
    </row>
    <row r="659">
      <c r="A659" s="53"/>
      <c r="D659" s="53"/>
    </row>
    <row r="660">
      <c r="A660" s="53"/>
      <c r="D660" s="53"/>
    </row>
    <row r="661">
      <c r="A661" s="53"/>
      <c r="D661" s="53"/>
    </row>
    <row r="662">
      <c r="A662" s="53"/>
      <c r="D662" s="53"/>
    </row>
    <row r="663">
      <c r="A663" s="53"/>
      <c r="D663" s="53"/>
    </row>
    <row r="664">
      <c r="A664" s="53"/>
      <c r="D664" s="53"/>
    </row>
    <row r="665">
      <c r="A665" s="53"/>
      <c r="D665" s="53"/>
    </row>
    <row r="666">
      <c r="A666" s="53"/>
      <c r="D666" s="53"/>
    </row>
    <row r="667">
      <c r="A667" s="53"/>
      <c r="D667" s="53"/>
    </row>
    <row r="668">
      <c r="A668" s="53"/>
      <c r="D668" s="53"/>
    </row>
    <row r="669">
      <c r="A669" s="53"/>
      <c r="D669" s="53"/>
    </row>
    <row r="670">
      <c r="A670" s="53"/>
      <c r="D670" s="53"/>
    </row>
    <row r="671">
      <c r="A671" s="53"/>
      <c r="D671" s="53"/>
    </row>
    <row r="672">
      <c r="A672" s="53"/>
      <c r="D672" s="53"/>
    </row>
    <row r="673">
      <c r="A673" s="53"/>
      <c r="D673" s="53"/>
    </row>
    <row r="674">
      <c r="A674" s="53"/>
      <c r="D674" s="53"/>
    </row>
    <row r="675">
      <c r="A675" s="53"/>
      <c r="D675" s="53"/>
    </row>
    <row r="676">
      <c r="A676" s="53"/>
      <c r="D676" s="53"/>
    </row>
    <row r="677">
      <c r="A677" s="53"/>
      <c r="D677" s="53"/>
    </row>
    <row r="678">
      <c r="A678" s="53"/>
      <c r="D678" s="53"/>
    </row>
    <row r="679">
      <c r="A679" s="53"/>
      <c r="D679" s="53"/>
    </row>
    <row r="680">
      <c r="A680" s="53"/>
      <c r="D680" s="53"/>
    </row>
    <row r="681">
      <c r="A681" s="53"/>
      <c r="D681" s="53"/>
    </row>
    <row r="682">
      <c r="A682" s="53"/>
      <c r="D682" s="53"/>
    </row>
    <row r="683">
      <c r="A683" s="53"/>
      <c r="D683" s="53"/>
    </row>
    <row r="684">
      <c r="A684" s="53"/>
      <c r="D684" s="53"/>
    </row>
    <row r="685">
      <c r="A685" s="53"/>
      <c r="D685" s="53"/>
    </row>
    <row r="686">
      <c r="A686" s="53"/>
      <c r="D686" s="53"/>
    </row>
    <row r="687">
      <c r="A687" s="53"/>
      <c r="D687" s="53"/>
    </row>
    <row r="688">
      <c r="A688" s="53"/>
      <c r="D688" s="53"/>
    </row>
    <row r="689">
      <c r="A689" s="53"/>
      <c r="D689" s="53"/>
    </row>
    <row r="690">
      <c r="A690" s="53"/>
      <c r="D690" s="53"/>
    </row>
    <row r="691">
      <c r="A691" s="53"/>
      <c r="D691" s="53"/>
    </row>
    <row r="692">
      <c r="A692" s="53"/>
      <c r="D692" s="53"/>
    </row>
    <row r="693">
      <c r="A693" s="53"/>
      <c r="D693" s="53"/>
    </row>
    <row r="694">
      <c r="A694" s="53"/>
      <c r="D694" s="53"/>
    </row>
    <row r="695">
      <c r="A695" s="53"/>
      <c r="D695" s="53"/>
    </row>
    <row r="696">
      <c r="A696" s="53"/>
      <c r="D696" s="53"/>
    </row>
    <row r="697">
      <c r="A697" s="53"/>
      <c r="D697" s="53"/>
    </row>
    <row r="698">
      <c r="A698" s="53"/>
      <c r="D698" s="53"/>
    </row>
    <row r="699">
      <c r="A699" s="53"/>
      <c r="D699" s="53"/>
    </row>
    <row r="700">
      <c r="A700" s="53"/>
      <c r="D700" s="53"/>
    </row>
    <row r="701">
      <c r="A701" s="53"/>
      <c r="D701" s="53"/>
    </row>
    <row r="702">
      <c r="A702" s="53"/>
      <c r="D702" s="53"/>
    </row>
    <row r="703">
      <c r="A703" s="53"/>
      <c r="D703" s="53"/>
    </row>
    <row r="704">
      <c r="A704" s="53"/>
      <c r="D704" s="53"/>
    </row>
    <row r="705">
      <c r="A705" s="53"/>
      <c r="D705" s="53"/>
    </row>
    <row r="706">
      <c r="A706" s="53"/>
      <c r="D706" s="53"/>
    </row>
    <row r="707">
      <c r="A707" s="53"/>
      <c r="D707" s="53"/>
    </row>
    <row r="708">
      <c r="A708" s="53"/>
      <c r="D708" s="53"/>
    </row>
    <row r="709">
      <c r="A709" s="53"/>
      <c r="D709" s="53"/>
    </row>
    <row r="710">
      <c r="A710" s="53"/>
      <c r="D710" s="53"/>
    </row>
    <row r="711">
      <c r="A711" s="53"/>
      <c r="D711" s="53"/>
    </row>
    <row r="712">
      <c r="A712" s="53"/>
      <c r="D712" s="53"/>
    </row>
    <row r="713">
      <c r="A713" s="53"/>
      <c r="D713" s="53"/>
    </row>
    <row r="714">
      <c r="A714" s="53"/>
      <c r="D714" s="53"/>
    </row>
    <row r="715">
      <c r="A715" s="53"/>
      <c r="D715" s="53"/>
    </row>
    <row r="716">
      <c r="A716" s="53"/>
      <c r="D716" s="53"/>
    </row>
    <row r="717">
      <c r="A717" s="53"/>
      <c r="D717" s="53"/>
    </row>
    <row r="718">
      <c r="A718" s="53"/>
      <c r="D718" s="53"/>
    </row>
    <row r="719">
      <c r="A719" s="53"/>
      <c r="D719" s="53"/>
    </row>
    <row r="720">
      <c r="A720" s="53"/>
      <c r="D720" s="53"/>
    </row>
    <row r="721">
      <c r="A721" s="53"/>
      <c r="D721" s="53"/>
    </row>
    <row r="722">
      <c r="A722" s="53"/>
      <c r="D722" s="53"/>
    </row>
    <row r="723">
      <c r="A723" s="53"/>
      <c r="D723" s="53"/>
    </row>
    <row r="724">
      <c r="A724" s="53"/>
      <c r="D724" s="53"/>
    </row>
    <row r="725">
      <c r="A725" s="53"/>
      <c r="D725" s="53"/>
    </row>
    <row r="726">
      <c r="A726" s="53"/>
      <c r="D726" s="53"/>
    </row>
    <row r="727">
      <c r="A727" s="53"/>
      <c r="D727" s="53"/>
    </row>
    <row r="728">
      <c r="A728" s="53"/>
      <c r="D728" s="53"/>
    </row>
    <row r="729">
      <c r="A729" s="53"/>
      <c r="D729" s="53"/>
    </row>
    <row r="730">
      <c r="A730" s="53"/>
      <c r="D730" s="53"/>
    </row>
    <row r="731">
      <c r="A731" s="53"/>
      <c r="D731" s="53"/>
    </row>
    <row r="732">
      <c r="A732" s="53"/>
      <c r="D732" s="53"/>
    </row>
    <row r="733">
      <c r="A733" s="53"/>
      <c r="D733" s="53"/>
    </row>
    <row r="734">
      <c r="A734" s="53"/>
      <c r="D734" s="53"/>
    </row>
    <row r="735">
      <c r="A735" s="53"/>
      <c r="D735" s="53"/>
    </row>
    <row r="736">
      <c r="A736" s="53"/>
      <c r="D736" s="53"/>
    </row>
    <row r="737">
      <c r="A737" s="53"/>
      <c r="D737" s="53"/>
    </row>
    <row r="738">
      <c r="A738" s="53"/>
      <c r="D738" s="53"/>
    </row>
    <row r="739">
      <c r="A739" s="53"/>
      <c r="D739" s="53"/>
    </row>
    <row r="740">
      <c r="A740" s="53"/>
      <c r="D740" s="53"/>
    </row>
    <row r="741">
      <c r="A741" s="53"/>
      <c r="D741" s="53"/>
    </row>
    <row r="742">
      <c r="A742" s="53"/>
      <c r="D742" s="53"/>
    </row>
    <row r="743">
      <c r="A743" s="53"/>
      <c r="D743" s="53"/>
    </row>
    <row r="744">
      <c r="A744" s="53"/>
      <c r="D744" s="53"/>
    </row>
    <row r="745">
      <c r="A745" s="53"/>
      <c r="D745" s="53"/>
    </row>
    <row r="746">
      <c r="A746" s="53"/>
      <c r="D746" s="53"/>
    </row>
    <row r="747">
      <c r="A747" s="53"/>
      <c r="D747" s="53"/>
    </row>
    <row r="748">
      <c r="A748" s="53"/>
      <c r="D748" s="53"/>
    </row>
    <row r="749">
      <c r="A749" s="53"/>
      <c r="D749" s="53"/>
    </row>
    <row r="750">
      <c r="A750" s="53"/>
      <c r="D750" s="53"/>
    </row>
    <row r="751">
      <c r="A751" s="53"/>
      <c r="D751" s="53"/>
    </row>
    <row r="752">
      <c r="A752" s="53"/>
      <c r="D752" s="53"/>
    </row>
    <row r="753">
      <c r="A753" s="53"/>
      <c r="D753" s="53"/>
    </row>
    <row r="754">
      <c r="A754" s="53"/>
      <c r="D754" s="53"/>
    </row>
    <row r="755">
      <c r="A755" s="53"/>
      <c r="D755" s="53"/>
    </row>
    <row r="756">
      <c r="A756" s="53"/>
      <c r="D756" s="53"/>
    </row>
    <row r="757">
      <c r="A757" s="53"/>
      <c r="D757" s="53"/>
    </row>
    <row r="758">
      <c r="A758" s="53"/>
      <c r="D758" s="53"/>
    </row>
    <row r="759">
      <c r="A759" s="53"/>
      <c r="D759" s="53"/>
    </row>
    <row r="760">
      <c r="A760" s="53"/>
      <c r="D760" s="53"/>
    </row>
    <row r="761">
      <c r="A761" s="53"/>
      <c r="D761" s="53"/>
    </row>
    <row r="762">
      <c r="A762" s="53"/>
      <c r="D762" s="53"/>
    </row>
    <row r="763">
      <c r="A763" s="53"/>
      <c r="D763" s="53"/>
    </row>
    <row r="764">
      <c r="A764" s="53"/>
      <c r="D764" s="53"/>
    </row>
    <row r="765">
      <c r="A765" s="53"/>
      <c r="D765" s="53"/>
    </row>
    <row r="766">
      <c r="A766" s="53"/>
      <c r="D766" s="53"/>
    </row>
    <row r="767">
      <c r="A767" s="53"/>
      <c r="D767" s="53"/>
    </row>
    <row r="768">
      <c r="A768" s="53"/>
      <c r="D768" s="53"/>
    </row>
    <row r="769">
      <c r="A769" s="53"/>
      <c r="D769" s="53"/>
    </row>
    <row r="770">
      <c r="A770" s="53"/>
      <c r="D770" s="53"/>
    </row>
    <row r="771">
      <c r="A771" s="53"/>
      <c r="D771" s="53"/>
    </row>
    <row r="772">
      <c r="A772" s="53"/>
      <c r="D772" s="53"/>
    </row>
    <row r="773">
      <c r="A773" s="53"/>
      <c r="D773" s="53"/>
    </row>
    <row r="774">
      <c r="A774" s="53"/>
      <c r="D774" s="53"/>
    </row>
    <row r="775">
      <c r="A775" s="53"/>
      <c r="D775" s="53"/>
    </row>
    <row r="776">
      <c r="A776" s="53"/>
      <c r="D776" s="53"/>
    </row>
    <row r="777">
      <c r="A777" s="53"/>
      <c r="D777" s="53"/>
    </row>
    <row r="778">
      <c r="A778" s="53"/>
      <c r="D778" s="53"/>
    </row>
    <row r="779">
      <c r="A779" s="53"/>
      <c r="D779" s="53"/>
    </row>
    <row r="780">
      <c r="A780" s="53"/>
      <c r="D780" s="53"/>
    </row>
    <row r="781">
      <c r="A781" s="53"/>
      <c r="D781" s="53"/>
    </row>
    <row r="782">
      <c r="A782" s="53"/>
      <c r="D782" s="53"/>
    </row>
    <row r="783">
      <c r="A783" s="53"/>
      <c r="D783" s="53"/>
    </row>
    <row r="784">
      <c r="A784" s="53"/>
      <c r="D784" s="53"/>
    </row>
    <row r="785">
      <c r="A785" s="53"/>
      <c r="D785" s="53"/>
    </row>
    <row r="786">
      <c r="A786" s="53"/>
      <c r="D786" s="53"/>
    </row>
    <row r="787">
      <c r="A787" s="53"/>
      <c r="D787" s="53"/>
    </row>
    <row r="788">
      <c r="A788" s="53"/>
      <c r="D788" s="53"/>
    </row>
    <row r="789">
      <c r="A789" s="53"/>
      <c r="D789" s="53"/>
    </row>
    <row r="790">
      <c r="A790" s="53"/>
      <c r="D790" s="53"/>
    </row>
    <row r="791">
      <c r="A791" s="53"/>
      <c r="D791" s="53"/>
    </row>
    <row r="792">
      <c r="A792" s="53"/>
      <c r="D792" s="53"/>
    </row>
    <row r="793">
      <c r="A793" s="53"/>
      <c r="D793" s="53"/>
    </row>
    <row r="794">
      <c r="A794" s="53"/>
      <c r="D794" s="53"/>
    </row>
    <row r="795">
      <c r="A795" s="53"/>
      <c r="D795" s="53"/>
    </row>
    <row r="796">
      <c r="A796" s="53"/>
      <c r="D796" s="53"/>
    </row>
    <row r="797">
      <c r="A797" s="53"/>
      <c r="D797" s="53"/>
    </row>
    <row r="798">
      <c r="A798" s="53"/>
      <c r="D798" s="53"/>
    </row>
    <row r="799">
      <c r="A799" s="53"/>
      <c r="D799" s="53"/>
    </row>
    <row r="800">
      <c r="A800" s="53"/>
      <c r="D800" s="53"/>
    </row>
    <row r="801">
      <c r="A801" s="53"/>
      <c r="D801" s="53"/>
    </row>
    <row r="802">
      <c r="A802" s="53"/>
      <c r="D802" s="53"/>
    </row>
    <row r="803">
      <c r="A803" s="53"/>
      <c r="D803" s="53"/>
    </row>
    <row r="804">
      <c r="A804" s="53"/>
      <c r="D804" s="53"/>
    </row>
    <row r="805">
      <c r="A805" s="53"/>
      <c r="D805" s="53"/>
    </row>
    <row r="806">
      <c r="A806" s="53"/>
      <c r="D806" s="53"/>
    </row>
    <row r="807">
      <c r="A807" s="53"/>
      <c r="D807" s="53"/>
    </row>
    <row r="808">
      <c r="A808" s="53"/>
      <c r="D808" s="53"/>
    </row>
    <row r="809">
      <c r="A809" s="53"/>
      <c r="D809" s="53"/>
    </row>
    <row r="810">
      <c r="A810" s="53"/>
      <c r="D810" s="53"/>
    </row>
    <row r="811">
      <c r="A811" s="53"/>
      <c r="D811" s="53"/>
    </row>
    <row r="812">
      <c r="A812" s="53"/>
      <c r="D812" s="53"/>
    </row>
    <row r="813">
      <c r="A813" s="53"/>
      <c r="D813" s="53"/>
    </row>
    <row r="814">
      <c r="A814" s="53"/>
      <c r="D814" s="53"/>
    </row>
    <row r="815">
      <c r="A815" s="53"/>
      <c r="D815" s="53"/>
    </row>
    <row r="816">
      <c r="A816" s="53"/>
      <c r="D816" s="53"/>
    </row>
    <row r="817">
      <c r="A817" s="53"/>
      <c r="D817" s="53"/>
    </row>
    <row r="818">
      <c r="A818" s="53"/>
      <c r="D818" s="53"/>
    </row>
    <row r="819">
      <c r="A819" s="53"/>
      <c r="D819" s="53"/>
    </row>
    <row r="820">
      <c r="A820" s="53"/>
      <c r="D820" s="53"/>
    </row>
    <row r="821">
      <c r="A821" s="53"/>
      <c r="D821" s="53"/>
    </row>
    <row r="822">
      <c r="A822" s="53"/>
      <c r="D822" s="53"/>
    </row>
    <row r="823">
      <c r="A823" s="53"/>
      <c r="D823" s="53"/>
    </row>
    <row r="824">
      <c r="A824" s="53"/>
      <c r="D824" s="53"/>
    </row>
    <row r="825">
      <c r="A825" s="53"/>
      <c r="D825" s="53"/>
    </row>
    <row r="826">
      <c r="A826" s="53"/>
      <c r="D826" s="53"/>
    </row>
    <row r="827">
      <c r="A827" s="53"/>
      <c r="D827" s="53"/>
    </row>
    <row r="828">
      <c r="A828" s="53"/>
      <c r="D828" s="53"/>
    </row>
    <row r="829">
      <c r="A829" s="53"/>
      <c r="D829" s="53"/>
    </row>
    <row r="830">
      <c r="A830" s="53"/>
      <c r="D830" s="53"/>
    </row>
    <row r="831">
      <c r="A831" s="53"/>
      <c r="D831" s="53"/>
    </row>
    <row r="832">
      <c r="A832" s="53"/>
      <c r="D832" s="53"/>
    </row>
    <row r="833">
      <c r="A833" s="53"/>
      <c r="D833" s="53"/>
    </row>
    <row r="834">
      <c r="A834" s="53"/>
      <c r="D834" s="53"/>
    </row>
    <row r="835">
      <c r="A835" s="53"/>
      <c r="D835" s="53"/>
    </row>
    <row r="836">
      <c r="A836" s="53"/>
      <c r="D836" s="53"/>
    </row>
    <row r="837">
      <c r="A837" s="53"/>
      <c r="D837" s="53"/>
    </row>
    <row r="838">
      <c r="A838" s="53"/>
      <c r="D838" s="53"/>
    </row>
    <row r="839">
      <c r="A839" s="53"/>
      <c r="D839" s="53"/>
    </row>
    <row r="840">
      <c r="A840" s="53"/>
      <c r="D840" s="53"/>
    </row>
    <row r="841">
      <c r="A841" s="53"/>
      <c r="D841" s="53"/>
    </row>
    <row r="842">
      <c r="A842" s="53"/>
      <c r="D842" s="53"/>
    </row>
    <row r="843">
      <c r="A843" s="53"/>
      <c r="D843" s="53"/>
    </row>
    <row r="844">
      <c r="A844" s="53"/>
      <c r="D844" s="53"/>
    </row>
    <row r="845">
      <c r="A845" s="53"/>
      <c r="D845" s="53"/>
    </row>
    <row r="846">
      <c r="A846" s="53"/>
      <c r="D846" s="53"/>
    </row>
    <row r="847">
      <c r="A847" s="53"/>
      <c r="D847" s="53"/>
    </row>
    <row r="848">
      <c r="A848" s="53"/>
      <c r="D848" s="53"/>
    </row>
    <row r="849">
      <c r="A849" s="53"/>
      <c r="D849" s="53"/>
    </row>
    <row r="850">
      <c r="A850" s="53"/>
      <c r="D850" s="53"/>
    </row>
    <row r="851">
      <c r="A851" s="53"/>
      <c r="D851" s="53"/>
    </row>
    <row r="852">
      <c r="A852" s="53"/>
      <c r="D852" s="53"/>
    </row>
    <row r="853">
      <c r="A853" s="53"/>
      <c r="D853" s="53"/>
    </row>
    <row r="854">
      <c r="A854" s="53"/>
      <c r="D854" s="53"/>
    </row>
    <row r="855">
      <c r="A855" s="53"/>
      <c r="D855" s="53"/>
    </row>
    <row r="856">
      <c r="A856" s="53"/>
      <c r="D856" s="53"/>
    </row>
    <row r="857">
      <c r="A857" s="53"/>
      <c r="D857" s="53"/>
    </row>
    <row r="858">
      <c r="A858" s="53"/>
      <c r="D858" s="53"/>
    </row>
    <row r="859">
      <c r="A859" s="53"/>
      <c r="D859" s="53"/>
    </row>
    <row r="860">
      <c r="A860" s="53"/>
      <c r="D860" s="53"/>
    </row>
    <row r="861">
      <c r="A861" s="53"/>
      <c r="D861" s="53"/>
    </row>
    <row r="862">
      <c r="A862" s="53"/>
      <c r="D862" s="53"/>
    </row>
    <row r="863">
      <c r="A863" s="53"/>
      <c r="D863" s="53"/>
    </row>
    <row r="864">
      <c r="A864" s="53"/>
      <c r="D864" s="53"/>
    </row>
    <row r="865">
      <c r="A865" s="53"/>
      <c r="D865" s="53"/>
    </row>
    <row r="866">
      <c r="A866" s="53"/>
      <c r="D866" s="53"/>
    </row>
    <row r="867">
      <c r="A867" s="53"/>
      <c r="D867" s="53"/>
    </row>
    <row r="868">
      <c r="A868" s="53"/>
      <c r="D868" s="53"/>
    </row>
    <row r="869">
      <c r="A869" s="53"/>
      <c r="D869" s="53"/>
    </row>
    <row r="870">
      <c r="A870" s="53"/>
      <c r="D870" s="53"/>
    </row>
    <row r="871">
      <c r="A871" s="53"/>
      <c r="D871" s="53"/>
    </row>
    <row r="872">
      <c r="A872" s="53"/>
      <c r="D872" s="53"/>
    </row>
    <row r="873">
      <c r="A873" s="53"/>
      <c r="D873" s="53"/>
    </row>
    <row r="874">
      <c r="A874" s="53"/>
      <c r="D874" s="53"/>
    </row>
    <row r="875">
      <c r="A875" s="53"/>
      <c r="D875" s="53"/>
    </row>
    <row r="876">
      <c r="A876" s="53"/>
      <c r="D876" s="53"/>
    </row>
    <row r="877">
      <c r="A877" s="53"/>
      <c r="D877" s="53"/>
    </row>
    <row r="878">
      <c r="A878" s="53"/>
      <c r="D878" s="53"/>
    </row>
    <row r="879">
      <c r="A879" s="53"/>
      <c r="D879" s="53"/>
    </row>
    <row r="880">
      <c r="A880" s="53"/>
      <c r="D880" s="53"/>
    </row>
    <row r="881">
      <c r="A881" s="53"/>
      <c r="D881" s="53"/>
    </row>
    <row r="882">
      <c r="A882" s="53"/>
      <c r="D882" s="53"/>
    </row>
    <row r="883">
      <c r="A883" s="53"/>
      <c r="D883" s="53"/>
    </row>
    <row r="884">
      <c r="A884" s="53"/>
      <c r="D884" s="53"/>
    </row>
    <row r="885">
      <c r="A885" s="53"/>
      <c r="D885" s="53"/>
    </row>
    <row r="886">
      <c r="A886" s="53"/>
      <c r="D886" s="53"/>
    </row>
    <row r="887">
      <c r="A887" s="53"/>
      <c r="D887" s="53"/>
    </row>
    <row r="888">
      <c r="A888" s="53"/>
      <c r="D888" s="53"/>
    </row>
    <row r="889">
      <c r="A889" s="53"/>
      <c r="D889" s="53"/>
    </row>
    <row r="890">
      <c r="A890" s="53"/>
      <c r="D890" s="53"/>
    </row>
    <row r="891">
      <c r="A891" s="53"/>
      <c r="D891" s="53"/>
    </row>
    <row r="892">
      <c r="A892" s="53"/>
      <c r="D892" s="53"/>
    </row>
    <row r="893">
      <c r="A893" s="53"/>
      <c r="D893" s="53"/>
    </row>
    <row r="894">
      <c r="A894" s="53"/>
      <c r="D894" s="53"/>
    </row>
    <row r="895">
      <c r="A895" s="53"/>
      <c r="D895" s="53"/>
    </row>
    <row r="896">
      <c r="A896" s="53"/>
      <c r="D896" s="53"/>
    </row>
    <row r="897">
      <c r="A897" s="53"/>
      <c r="D897" s="53"/>
    </row>
    <row r="898">
      <c r="A898" s="53"/>
      <c r="D898" s="53"/>
    </row>
    <row r="899">
      <c r="A899" s="53"/>
      <c r="D899" s="53"/>
    </row>
    <row r="900">
      <c r="A900" s="53"/>
      <c r="D900" s="53"/>
    </row>
    <row r="901">
      <c r="A901" s="53"/>
      <c r="D901" s="53"/>
    </row>
    <row r="902">
      <c r="A902" s="53"/>
      <c r="D902" s="53"/>
    </row>
    <row r="903">
      <c r="A903" s="53"/>
      <c r="D903" s="53"/>
    </row>
    <row r="904">
      <c r="A904" s="53"/>
      <c r="D904" s="53"/>
    </row>
    <row r="905">
      <c r="A905" s="53"/>
      <c r="D905" s="53"/>
    </row>
    <row r="906">
      <c r="A906" s="53"/>
      <c r="D906" s="53"/>
    </row>
    <row r="907">
      <c r="A907" s="53"/>
      <c r="D907" s="53"/>
    </row>
    <row r="908">
      <c r="A908" s="53"/>
      <c r="D908" s="53"/>
    </row>
    <row r="909">
      <c r="A909" s="53"/>
      <c r="D909" s="53"/>
    </row>
    <row r="910">
      <c r="A910" s="53"/>
      <c r="D910" s="53"/>
    </row>
    <row r="911">
      <c r="A911" s="53"/>
      <c r="D911" s="53"/>
    </row>
    <row r="912">
      <c r="A912" s="53"/>
      <c r="D912" s="53"/>
    </row>
    <row r="913">
      <c r="A913" s="53"/>
      <c r="D913" s="53"/>
    </row>
    <row r="914">
      <c r="A914" s="53"/>
      <c r="D914" s="53"/>
    </row>
    <row r="915">
      <c r="A915" s="53"/>
      <c r="D915" s="53"/>
    </row>
    <row r="916">
      <c r="A916" s="53"/>
      <c r="D916" s="53"/>
    </row>
    <row r="917">
      <c r="A917" s="53"/>
      <c r="D917" s="53"/>
    </row>
    <row r="918">
      <c r="A918" s="53"/>
      <c r="D918" s="53"/>
    </row>
    <row r="919">
      <c r="A919" s="53"/>
      <c r="D919" s="53"/>
    </row>
    <row r="920">
      <c r="A920" s="53"/>
      <c r="D920" s="53"/>
    </row>
    <row r="921">
      <c r="A921" s="53"/>
      <c r="D921" s="53"/>
    </row>
    <row r="922">
      <c r="A922" s="53"/>
      <c r="D922" s="53"/>
    </row>
    <row r="923">
      <c r="A923" s="53"/>
      <c r="D923" s="53"/>
    </row>
    <row r="924">
      <c r="A924" s="53"/>
      <c r="D924" s="53"/>
    </row>
    <row r="925">
      <c r="A925" s="53"/>
      <c r="D925" s="53"/>
    </row>
    <row r="926">
      <c r="A926" s="53"/>
      <c r="D926" s="53"/>
    </row>
    <row r="927">
      <c r="A927" s="53"/>
      <c r="D927" s="53"/>
    </row>
    <row r="928">
      <c r="A928" s="53"/>
      <c r="D928" s="53"/>
    </row>
    <row r="929">
      <c r="A929" s="53"/>
      <c r="D929" s="53"/>
    </row>
    <row r="930">
      <c r="A930" s="53"/>
      <c r="D930" s="53"/>
    </row>
    <row r="931">
      <c r="A931" s="53"/>
      <c r="D931" s="53"/>
    </row>
    <row r="932">
      <c r="A932" s="53"/>
      <c r="D932" s="53"/>
    </row>
    <row r="933">
      <c r="A933" s="53"/>
      <c r="D933" s="53"/>
    </row>
    <row r="934">
      <c r="A934" s="53"/>
      <c r="D934" s="53"/>
    </row>
    <row r="935">
      <c r="A935" s="53"/>
      <c r="D935" s="53"/>
    </row>
    <row r="936">
      <c r="A936" s="53"/>
      <c r="D936" s="53"/>
    </row>
    <row r="937">
      <c r="A937" s="53"/>
      <c r="D937" s="53"/>
    </row>
    <row r="938">
      <c r="A938" s="53"/>
      <c r="D938" s="53"/>
    </row>
    <row r="939">
      <c r="A939" s="53"/>
      <c r="D939" s="53"/>
    </row>
    <row r="940">
      <c r="A940" s="53"/>
      <c r="D940" s="53"/>
    </row>
    <row r="941">
      <c r="A941" s="53"/>
      <c r="D941" s="53"/>
    </row>
    <row r="942">
      <c r="A942" s="53"/>
      <c r="D942" s="53"/>
    </row>
    <row r="943">
      <c r="A943" s="53"/>
      <c r="D943" s="53"/>
    </row>
    <row r="944">
      <c r="A944" s="53"/>
      <c r="D944" s="53"/>
    </row>
    <row r="945">
      <c r="A945" s="53"/>
      <c r="D945" s="53"/>
    </row>
    <row r="946">
      <c r="A946" s="53"/>
      <c r="D946" s="53"/>
    </row>
    <row r="947">
      <c r="A947" s="53"/>
      <c r="D947" s="53"/>
    </row>
    <row r="948">
      <c r="A948" s="53"/>
      <c r="D948" s="53"/>
    </row>
    <row r="949">
      <c r="A949" s="53"/>
      <c r="D949" s="53"/>
    </row>
    <row r="950">
      <c r="A950" s="53"/>
      <c r="D950" s="53"/>
    </row>
    <row r="951">
      <c r="A951" s="53"/>
      <c r="D951" s="53"/>
    </row>
    <row r="952">
      <c r="A952" s="53"/>
      <c r="D952" s="53"/>
    </row>
    <row r="953">
      <c r="A953" s="53"/>
      <c r="D953" s="53"/>
    </row>
    <row r="954">
      <c r="A954" s="53"/>
      <c r="D954" s="53"/>
    </row>
    <row r="955">
      <c r="A955" s="53"/>
      <c r="D955" s="53"/>
    </row>
    <row r="956">
      <c r="A956" s="53"/>
      <c r="D956" s="53"/>
    </row>
    <row r="957">
      <c r="A957" s="53"/>
      <c r="D957" s="53"/>
    </row>
    <row r="958">
      <c r="A958" s="53"/>
      <c r="D958" s="53"/>
    </row>
    <row r="959">
      <c r="A959" s="53"/>
      <c r="D959" s="53"/>
    </row>
    <row r="960">
      <c r="A960" s="53"/>
      <c r="D960" s="53"/>
    </row>
    <row r="961">
      <c r="A961" s="53"/>
      <c r="D961" s="53"/>
    </row>
    <row r="962">
      <c r="A962" s="53"/>
      <c r="D962" s="53"/>
    </row>
    <row r="963">
      <c r="A963" s="53"/>
      <c r="D963" s="53"/>
    </row>
    <row r="964">
      <c r="A964" s="53"/>
      <c r="D964" s="53"/>
    </row>
    <row r="965">
      <c r="A965" s="53"/>
      <c r="D965" s="53"/>
    </row>
    <row r="966">
      <c r="A966" s="53"/>
      <c r="D966" s="53"/>
    </row>
    <row r="967">
      <c r="A967" s="53"/>
      <c r="D967" s="53"/>
    </row>
    <row r="968">
      <c r="A968" s="53"/>
      <c r="D968" s="53"/>
    </row>
    <row r="969">
      <c r="A969" s="53"/>
      <c r="D969" s="53"/>
    </row>
    <row r="970">
      <c r="A970" s="53"/>
      <c r="D970" s="53"/>
    </row>
    <row r="971">
      <c r="A971" s="53"/>
      <c r="D971" s="53"/>
    </row>
    <row r="972">
      <c r="A972" s="53"/>
      <c r="D972" s="53"/>
    </row>
    <row r="973">
      <c r="A973" s="53"/>
      <c r="D973" s="53"/>
    </row>
    <row r="974">
      <c r="A974" s="53"/>
      <c r="D974" s="53"/>
    </row>
    <row r="975">
      <c r="A975" s="53"/>
      <c r="D975" s="53"/>
    </row>
    <row r="976">
      <c r="A976" s="53"/>
      <c r="D976" s="53"/>
    </row>
    <row r="977">
      <c r="A977" s="53"/>
      <c r="D977" s="53"/>
    </row>
    <row r="978">
      <c r="A978" s="53"/>
      <c r="D978" s="53"/>
    </row>
    <row r="979">
      <c r="A979" s="53"/>
      <c r="D979" s="53"/>
    </row>
    <row r="980">
      <c r="A980" s="53"/>
      <c r="D980" s="53"/>
    </row>
    <row r="981">
      <c r="A981" s="53"/>
      <c r="D981" s="53"/>
    </row>
    <row r="982">
      <c r="A982" s="53"/>
      <c r="D982" s="53"/>
    </row>
    <row r="983">
      <c r="A983" s="53"/>
      <c r="D983" s="53"/>
    </row>
    <row r="984">
      <c r="A984" s="53"/>
      <c r="D984" s="53"/>
    </row>
    <row r="985">
      <c r="A985" s="53"/>
      <c r="D985" s="53"/>
    </row>
    <row r="986">
      <c r="A986" s="53"/>
      <c r="D986" s="53"/>
    </row>
    <row r="987">
      <c r="A987" s="53"/>
      <c r="D987" s="53"/>
    </row>
    <row r="988">
      <c r="A988" s="53"/>
      <c r="D988" s="53"/>
    </row>
    <row r="989">
      <c r="A989" s="53"/>
      <c r="D989" s="53"/>
    </row>
    <row r="990">
      <c r="A990" s="53"/>
      <c r="D990" s="53"/>
    </row>
    <row r="991">
      <c r="A991" s="53"/>
      <c r="D991" s="53"/>
    </row>
    <row r="992">
      <c r="A992" s="53"/>
      <c r="D992" s="53"/>
    </row>
    <row r="993">
      <c r="A993" s="53"/>
      <c r="D993" s="53"/>
    </row>
    <row r="994">
      <c r="A994" s="53"/>
      <c r="D994" s="53"/>
    </row>
    <row r="995">
      <c r="A995" s="53"/>
      <c r="D995" s="53"/>
    </row>
    <row r="996">
      <c r="A996" s="53"/>
      <c r="D996" s="53"/>
    </row>
    <row r="997">
      <c r="A997" s="53"/>
      <c r="D997" s="53"/>
    </row>
    <row r="998">
      <c r="A998" s="53"/>
      <c r="D998" s="53"/>
    </row>
    <row r="999">
      <c r="A999" s="53"/>
      <c r="D999" s="53"/>
    </row>
  </sheetData>
  <mergeCells count="2">
    <mergeCell ref="A1:B1"/>
    <mergeCell ref="D1:E1"/>
  </mergeCells>
  <dataValidations>
    <dataValidation type="list" allowBlank="1" showErrorMessage="1" sqref="B4:B53 E4:E53 L4:L53">
      <formula1>"Yes,No,Maybe"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0.25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60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61" t="s">
        <v>15</v>
      </c>
      <c r="N2" s="6" t="s">
        <v>16</v>
      </c>
    </row>
    <row r="3">
      <c r="A3" s="15">
        <v>6020.0</v>
      </c>
      <c r="B3" s="16" t="s">
        <v>26</v>
      </c>
      <c r="C3" s="16" t="s">
        <v>26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18</v>
      </c>
      <c r="L3" s="16" t="b">
        <v>1</v>
      </c>
      <c r="M3" s="62"/>
      <c r="N3" s="16" t="s">
        <v>19</v>
      </c>
      <c r="P3" s="17">
        <f>COUNTIF(N3:N52, "Yes")/50</f>
        <v>0.58</v>
      </c>
      <c r="R3" s="18" t="s">
        <v>21</v>
      </c>
      <c r="S3" s="18" t="s">
        <v>20</v>
      </c>
      <c r="T3" s="43" t="s">
        <v>22</v>
      </c>
    </row>
    <row r="4">
      <c r="A4" s="15">
        <v>6893.0</v>
      </c>
      <c r="B4" s="16" t="s">
        <v>26</v>
      </c>
      <c r="C4" s="16" t="s">
        <v>26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1</v>
      </c>
      <c r="J4" s="16" t="b">
        <v>1</v>
      </c>
      <c r="K4" s="16" t="s">
        <v>18</v>
      </c>
      <c r="L4" s="16" t="b">
        <v>1</v>
      </c>
      <c r="M4" s="63"/>
      <c r="N4" s="16" t="s">
        <v>19</v>
      </c>
      <c r="P4" s="44">
        <f>COUNTIF(N3:N52, "Maybe")/50</f>
        <v>0.32</v>
      </c>
      <c r="R4" s="45">
        <f>COUNTIFS(C:C,C3,N:N,"Yes")/COUNTIF(C:C,C3)</f>
        <v>0.4</v>
      </c>
      <c r="S4" s="45">
        <f>COUNTIFS(C:C,C7,N:N,"Yes")/COUNTIF(C:C,C7)</f>
        <v>0.5263157895</v>
      </c>
      <c r="T4" s="45">
        <f>COUNTIFS(C:C,C28,N:N,"Yes")/COUNTIF(C:C,C28)</f>
        <v>0.8125</v>
      </c>
    </row>
    <row r="5">
      <c r="A5" s="15">
        <v>7220.0</v>
      </c>
      <c r="B5" s="16" t="s">
        <v>26</v>
      </c>
      <c r="C5" s="16" t="s">
        <v>26</v>
      </c>
      <c r="D5" s="16" t="b">
        <v>0</v>
      </c>
      <c r="E5" s="16" t="b">
        <v>1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18</v>
      </c>
      <c r="L5" s="16" t="b">
        <v>1</v>
      </c>
      <c r="M5" s="63" t="s">
        <v>85</v>
      </c>
      <c r="N5" s="16" t="s">
        <v>29</v>
      </c>
      <c r="P5" s="44">
        <f>COUNTIF(N3:N52, "No")/50</f>
        <v>0.1</v>
      </c>
      <c r="R5" s="45">
        <f>COUNTIFS(C:C,C3,N:N,"No")/COUNTIF(C:C,C3)</f>
        <v>0.3333333333</v>
      </c>
      <c r="S5" s="45">
        <f>COUNTIFS(C:C,C7,N:N,"No")/COUNTIF(C:C,C7)</f>
        <v>0</v>
      </c>
      <c r="T5" s="45">
        <f>COUNTIFS(C:C,C28,N:N,"No")/COUNTIF(C:C,C28)</f>
        <v>0</v>
      </c>
    </row>
    <row r="6">
      <c r="A6" s="15">
        <v>5979.0</v>
      </c>
      <c r="B6" s="16" t="s">
        <v>86</v>
      </c>
      <c r="C6" s="16" t="s">
        <v>86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18</v>
      </c>
      <c r="L6" s="16" t="b">
        <v>0</v>
      </c>
      <c r="M6" s="63" t="s">
        <v>38</v>
      </c>
      <c r="N6" s="16" t="s">
        <v>29</v>
      </c>
      <c r="R6" s="45">
        <f>COUNTIFS(C:C,C3,N:N,"Maybe")/COUNTIF(C:C,C3)</f>
        <v>0.2666666667</v>
      </c>
      <c r="S6" s="45">
        <f>COUNTIFS(C:C,C7,N:N,"Maybe")/COUNTIF(C:C,C7)</f>
        <v>0.4736842105</v>
      </c>
      <c r="T6" s="45">
        <f>COUNTIFS(C:C,C28,N:N,"Maybe")/COUNTIF(C:C,C28)</f>
        <v>0.1875</v>
      </c>
    </row>
    <row r="7">
      <c r="A7" s="15">
        <v>6411.0</v>
      </c>
      <c r="B7" s="16" t="s">
        <v>86</v>
      </c>
      <c r="C7" s="16" t="s">
        <v>86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18</v>
      </c>
      <c r="L7" s="16" t="b">
        <v>1</v>
      </c>
      <c r="M7" s="62"/>
      <c r="N7" s="16" t="s">
        <v>19</v>
      </c>
    </row>
    <row r="8">
      <c r="A8" s="15">
        <v>6875.0</v>
      </c>
      <c r="B8" s="16" t="s">
        <v>86</v>
      </c>
      <c r="C8" s="16" t="s">
        <v>86</v>
      </c>
      <c r="D8" s="16" t="b">
        <v>1</v>
      </c>
      <c r="E8" s="14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18</v>
      </c>
      <c r="L8" s="16" t="b">
        <v>1</v>
      </c>
      <c r="M8" s="62"/>
      <c r="N8" s="16" t="s">
        <v>19</v>
      </c>
    </row>
    <row r="9">
      <c r="A9" s="15">
        <v>7531.0</v>
      </c>
      <c r="B9" s="16" t="s">
        <v>23</v>
      </c>
      <c r="C9" s="16" t="s">
        <v>23</v>
      </c>
      <c r="D9" s="16" t="b">
        <v>1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18</v>
      </c>
      <c r="L9" s="16" t="b">
        <v>1</v>
      </c>
      <c r="M9" s="62"/>
      <c r="N9" s="16" t="s">
        <v>19</v>
      </c>
    </row>
    <row r="10">
      <c r="A10" s="15">
        <v>7235.0</v>
      </c>
      <c r="B10" s="16" t="s">
        <v>26</v>
      </c>
      <c r="C10" s="16" t="s">
        <v>26</v>
      </c>
      <c r="D10" s="16" t="b">
        <v>0</v>
      </c>
      <c r="E10" s="16" t="b">
        <v>1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18</v>
      </c>
      <c r="L10" s="16" t="b">
        <v>1</v>
      </c>
      <c r="M10" s="63" t="s">
        <v>28</v>
      </c>
      <c r="N10" s="16" t="s">
        <v>29</v>
      </c>
    </row>
    <row r="11">
      <c r="A11" s="15">
        <v>7430.0</v>
      </c>
      <c r="B11" s="16" t="s">
        <v>26</v>
      </c>
      <c r="C11" s="16" t="s">
        <v>26</v>
      </c>
      <c r="D11" s="16" t="b">
        <v>1</v>
      </c>
      <c r="E11" s="14" t="b">
        <v>0</v>
      </c>
      <c r="F11" s="16" t="b">
        <v>0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18</v>
      </c>
      <c r="L11" s="16" t="b">
        <v>1</v>
      </c>
      <c r="M11" s="62"/>
      <c r="N11" s="16" t="s">
        <v>19</v>
      </c>
    </row>
    <row r="12">
      <c r="A12" s="15">
        <v>6444.0</v>
      </c>
      <c r="B12" s="16" t="s">
        <v>86</v>
      </c>
      <c r="C12" s="16" t="s">
        <v>86</v>
      </c>
      <c r="D12" s="16" t="b">
        <v>1</v>
      </c>
      <c r="E12" s="14" t="b">
        <v>0</v>
      </c>
      <c r="F12" s="16" t="b">
        <v>1</v>
      </c>
      <c r="G12" s="16" t="b">
        <v>1</v>
      </c>
      <c r="H12" s="16" t="b">
        <v>1</v>
      </c>
      <c r="I12" s="16" t="b">
        <v>0</v>
      </c>
      <c r="J12" s="16" t="b">
        <v>1</v>
      </c>
      <c r="K12" s="16" t="s">
        <v>18</v>
      </c>
      <c r="L12" s="16" t="b">
        <v>1</v>
      </c>
      <c r="M12" s="63" t="s">
        <v>87</v>
      </c>
      <c r="N12" s="16" t="s">
        <v>29</v>
      </c>
    </row>
    <row r="13">
      <c r="A13" s="15">
        <v>6430.0</v>
      </c>
      <c r="B13" s="16" t="s">
        <v>23</v>
      </c>
      <c r="C13" s="16" t="s">
        <v>23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18</v>
      </c>
      <c r="L13" s="16" t="b">
        <v>1</v>
      </c>
      <c r="M13" s="62"/>
      <c r="N13" s="16" t="s">
        <v>19</v>
      </c>
    </row>
    <row r="14">
      <c r="A14" s="15">
        <v>6895.0</v>
      </c>
      <c r="B14" s="16" t="s">
        <v>23</v>
      </c>
      <c r="C14" s="16" t="s">
        <v>23</v>
      </c>
      <c r="D14" s="16" t="b">
        <v>1</v>
      </c>
      <c r="E14" s="14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18</v>
      </c>
      <c r="L14" s="16" t="b">
        <v>1</v>
      </c>
      <c r="M14" s="62"/>
      <c r="N14" s="16" t="s">
        <v>19</v>
      </c>
    </row>
    <row r="15" ht="16.5" customHeight="1">
      <c r="A15" s="15">
        <v>7124.0</v>
      </c>
      <c r="B15" s="16" t="s">
        <v>26</v>
      </c>
      <c r="C15" s="16" t="s">
        <v>26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18</v>
      </c>
      <c r="L15" s="16" t="b">
        <v>0</v>
      </c>
      <c r="M15" s="63" t="s">
        <v>88</v>
      </c>
      <c r="N15" s="16" t="s">
        <v>25</v>
      </c>
    </row>
    <row r="16">
      <c r="A16" s="15">
        <v>7137.0</v>
      </c>
      <c r="B16" s="16" t="s">
        <v>86</v>
      </c>
      <c r="C16" s="16" t="s">
        <v>86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18</v>
      </c>
      <c r="L16" s="16" t="b">
        <v>0</v>
      </c>
      <c r="M16" s="63" t="s">
        <v>38</v>
      </c>
      <c r="N16" s="16" t="s">
        <v>29</v>
      </c>
    </row>
    <row r="17">
      <c r="A17" s="15">
        <v>6724.0</v>
      </c>
      <c r="B17" s="16" t="s">
        <v>23</v>
      </c>
      <c r="C17" s="16" t="s">
        <v>23</v>
      </c>
      <c r="D17" s="16" t="b">
        <v>0</v>
      </c>
      <c r="E17" s="16" t="b">
        <v>1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18</v>
      </c>
      <c r="L17" s="16" t="b">
        <v>1</v>
      </c>
      <c r="M17" s="63" t="s">
        <v>89</v>
      </c>
      <c r="N17" s="16" t="s">
        <v>29</v>
      </c>
    </row>
    <row r="18">
      <c r="A18" s="15">
        <v>6364.0</v>
      </c>
      <c r="B18" s="16" t="s">
        <v>23</v>
      </c>
      <c r="C18" s="16" t="s">
        <v>23</v>
      </c>
      <c r="D18" s="16" t="b">
        <v>1</v>
      </c>
      <c r="E18" s="14" t="b">
        <v>0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18</v>
      </c>
      <c r="L18" s="16" t="b">
        <v>1</v>
      </c>
      <c r="M18" s="62"/>
      <c r="N18" s="16" t="s">
        <v>19</v>
      </c>
    </row>
    <row r="19">
      <c r="A19" s="15">
        <v>7159.0</v>
      </c>
      <c r="B19" s="16" t="s">
        <v>23</v>
      </c>
      <c r="C19" s="16" t="s">
        <v>23</v>
      </c>
      <c r="D19" s="16" t="b">
        <v>1</v>
      </c>
      <c r="E19" s="14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18</v>
      </c>
      <c r="L19" s="16" t="b">
        <v>1</v>
      </c>
      <c r="M19" s="62"/>
      <c r="N19" s="16" t="s">
        <v>19</v>
      </c>
    </row>
    <row r="20">
      <c r="A20" s="15">
        <v>6850.0</v>
      </c>
      <c r="B20" s="16" t="s">
        <v>23</v>
      </c>
      <c r="C20" s="16" t="s">
        <v>23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18</v>
      </c>
      <c r="L20" s="16" t="b">
        <v>1</v>
      </c>
      <c r="M20" s="62"/>
      <c r="N20" s="16" t="s">
        <v>19</v>
      </c>
    </row>
    <row r="21">
      <c r="A21" s="15">
        <v>7260.0</v>
      </c>
      <c r="B21" s="16" t="s">
        <v>86</v>
      </c>
      <c r="C21" s="16" t="s">
        <v>86</v>
      </c>
      <c r="D21" s="16" t="b">
        <v>1</v>
      </c>
      <c r="E21" s="14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18</v>
      </c>
      <c r="L21" s="16" t="b">
        <v>1</v>
      </c>
      <c r="M21" s="62"/>
      <c r="N21" s="16" t="s">
        <v>19</v>
      </c>
    </row>
    <row r="22">
      <c r="A22" s="15">
        <v>7074.0</v>
      </c>
      <c r="B22" s="16" t="s">
        <v>86</v>
      </c>
      <c r="C22" s="16" t="s">
        <v>86</v>
      </c>
      <c r="D22" s="16" t="b">
        <v>0</v>
      </c>
      <c r="E22" s="14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18</v>
      </c>
      <c r="L22" s="16" t="b">
        <v>1</v>
      </c>
      <c r="M22" s="62"/>
      <c r="N22" s="16" t="s">
        <v>19</v>
      </c>
    </row>
    <row r="23">
      <c r="A23" s="15">
        <v>7179.0</v>
      </c>
      <c r="B23" s="16" t="s">
        <v>86</v>
      </c>
      <c r="C23" s="16" t="s">
        <v>86</v>
      </c>
      <c r="D23" s="16" t="b">
        <v>0</v>
      </c>
      <c r="E23" s="16" t="b">
        <v>1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0</v>
      </c>
      <c r="K23" s="16" t="s">
        <v>18</v>
      </c>
      <c r="L23" s="16" t="b">
        <v>1</v>
      </c>
      <c r="M23" s="63" t="s">
        <v>90</v>
      </c>
      <c r="N23" s="16" t="s">
        <v>29</v>
      </c>
    </row>
    <row r="24">
      <c r="A24" s="15">
        <v>7176.0</v>
      </c>
      <c r="B24" s="16" t="s">
        <v>86</v>
      </c>
      <c r="C24" s="16" t="s">
        <v>86</v>
      </c>
      <c r="D24" s="16" t="b">
        <v>0</v>
      </c>
      <c r="E24" s="16" t="b">
        <v>1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18</v>
      </c>
      <c r="L24" s="16" t="b">
        <v>1</v>
      </c>
      <c r="M24" s="63" t="s">
        <v>28</v>
      </c>
      <c r="N24" s="16" t="s">
        <v>29</v>
      </c>
    </row>
    <row r="25">
      <c r="A25" s="15">
        <v>7093.0</v>
      </c>
      <c r="B25" s="16" t="s">
        <v>23</v>
      </c>
      <c r="C25" s="16" t="s">
        <v>23</v>
      </c>
      <c r="D25" s="16" t="b">
        <v>0</v>
      </c>
      <c r="E25" s="16" t="b">
        <v>1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18</v>
      </c>
      <c r="L25" s="16" t="b">
        <v>1</v>
      </c>
      <c r="M25" s="63" t="s">
        <v>28</v>
      </c>
      <c r="N25" s="16" t="s">
        <v>29</v>
      </c>
    </row>
    <row r="26">
      <c r="A26" s="15">
        <v>7334.0</v>
      </c>
      <c r="B26" s="16" t="s">
        <v>26</v>
      </c>
      <c r="C26" s="16" t="s">
        <v>26</v>
      </c>
      <c r="D26" s="16" t="b">
        <v>1</v>
      </c>
      <c r="E26" s="14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18</v>
      </c>
      <c r="L26" s="16" t="b">
        <v>1</v>
      </c>
      <c r="M26" s="62"/>
      <c r="N26" s="16" t="s">
        <v>19</v>
      </c>
    </row>
    <row r="27">
      <c r="A27" s="15">
        <v>7182.0</v>
      </c>
      <c r="B27" s="16" t="s">
        <v>86</v>
      </c>
      <c r="C27" s="16" t="s">
        <v>86</v>
      </c>
      <c r="D27" s="16" t="b">
        <v>0</v>
      </c>
      <c r="E27" s="16" t="b">
        <v>1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18</v>
      </c>
      <c r="L27" s="16" t="b">
        <v>1</v>
      </c>
      <c r="M27" s="64" t="s">
        <v>37</v>
      </c>
      <c r="N27" s="16" t="s">
        <v>29</v>
      </c>
    </row>
    <row r="28">
      <c r="A28" s="15">
        <v>6253.0</v>
      </c>
      <c r="B28" s="16" t="s">
        <v>23</v>
      </c>
      <c r="C28" s="16" t="s">
        <v>23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18</v>
      </c>
      <c r="L28" s="16" t="b">
        <v>0</v>
      </c>
      <c r="M28" s="63" t="s">
        <v>91</v>
      </c>
      <c r="N28" s="16" t="s">
        <v>29</v>
      </c>
    </row>
    <row r="29">
      <c r="A29" s="15">
        <v>7088.0</v>
      </c>
      <c r="B29" s="16" t="s">
        <v>26</v>
      </c>
      <c r="C29" s="16" t="s">
        <v>26</v>
      </c>
      <c r="D29" s="16" t="b">
        <v>1</v>
      </c>
      <c r="E29" s="14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18</v>
      </c>
      <c r="L29" s="16" t="b">
        <v>1</v>
      </c>
      <c r="M29" s="62"/>
      <c r="N29" s="16" t="s">
        <v>19</v>
      </c>
    </row>
    <row r="30">
      <c r="A30" s="15">
        <v>7083.0</v>
      </c>
      <c r="B30" s="16" t="s">
        <v>86</v>
      </c>
      <c r="C30" s="16" t="s">
        <v>86</v>
      </c>
      <c r="D30" s="16" t="b">
        <v>1</v>
      </c>
      <c r="E30" s="14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18</v>
      </c>
      <c r="L30" s="16" t="b">
        <v>1</v>
      </c>
      <c r="M30" s="62"/>
      <c r="N30" s="16" t="s">
        <v>19</v>
      </c>
    </row>
    <row r="31">
      <c r="A31" s="15">
        <v>6772.0</v>
      </c>
      <c r="B31" s="16" t="s">
        <v>23</v>
      </c>
      <c r="C31" s="16" t="s">
        <v>23</v>
      </c>
      <c r="D31" s="16" t="b">
        <v>1</v>
      </c>
      <c r="E31" s="14" t="b">
        <v>0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18</v>
      </c>
      <c r="L31" s="16" t="b">
        <v>1</v>
      </c>
      <c r="M31" s="62"/>
      <c r="N31" s="16" t="s">
        <v>19</v>
      </c>
    </row>
    <row r="32">
      <c r="A32" s="15">
        <v>7230.0</v>
      </c>
      <c r="B32" s="16" t="s">
        <v>86</v>
      </c>
      <c r="C32" s="16" t="s">
        <v>86</v>
      </c>
      <c r="D32" s="16" t="b">
        <v>1</v>
      </c>
      <c r="E32" s="14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18</v>
      </c>
      <c r="L32" s="16" t="b">
        <v>1</v>
      </c>
      <c r="M32" s="62"/>
      <c r="N32" s="16" t="s">
        <v>19</v>
      </c>
    </row>
    <row r="33">
      <c r="A33" s="15">
        <v>7205.0</v>
      </c>
      <c r="B33" s="16" t="s">
        <v>26</v>
      </c>
      <c r="C33" s="16" t="s">
        <v>26</v>
      </c>
      <c r="D33" s="16" t="b">
        <v>0</v>
      </c>
      <c r="E33" s="16" t="b">
        <v>1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18</v>
      </c>
      <c r="L33" s="16" t="b">
        <v>1</v>
      </c>
      <c r="M33" s="64" t="s">
        <v>37</v>
      </c>
      <c r="N33" s="16" t="s">
        <v>29</v>
      </c>
    </row>
    <row r="34">
      <c r="A34" s="15">
        <v>6860.0</v>
      </c>
      <c r="B34" s="16" t="s">
        <v>26</v>
      </c>
      <c r="C34" s="16" t="s">
        <v>26</v>
      </c>
      <c r="D34" s="16" t="b">
        <v>0</v>
      </c>
      <c r="E34" s="16" t="b">
        <v>1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18</v>
      </c>
      <c r="L34" s="16" t="b">
        <v>1</v>
      </c>
      <c r="M34" s="63" t="s">
        <v>28</v>
      </c>
      <c r="N34" s="16" t="s">
        <v>29</v>
      </c>
    </row>
    <row r="35">
      <c r="A35" s="15">
        <v>7245.0</v>
      </c>
      <c r="B35" s="16" t="s">
        <v>86</v>
      </c>
      <c r="C35" s="16" t="s">
        <v>86</v>
      </c>
      <c r="D35" s="16" t="b">
        <v>0</v>
      </c>
      <c r="E35" s="16" t="b">
        <v>1</v>
      </c>
      <c r="F35" s="16" t="b">
        <v>1</v>
      </c>
      <c r="G35" s="16" t="b">
        <v>1</v>
      </c>
      <c r="H35" s="16" t="b">
        <v>1</v>
      </c>
      <c r="I35" s="16" t="b">
        <v>1</v>
      </c>
      <c r="J35" s="16" t="b">
        <v>1</v>
      </c>
      <c r="K35" s="16" t="s">
        <v>18</v>
      </c>
      <c r="L35" s="16" t="b">
        <v>1</v>
      </c>
      <c r="M35" s="63" t="s">
        <v>92</v>
      </c>
      <c r="N35" s="16" t="s">
        <v>29</v>
      </c>
    </row>
    <row r="36">
      <c r="A36" s="15">
        <v>7028.0</v>
      </c>
      <c r="B36" s="16" t="s">
        <v>26</v>
      </c>
      <c r="C36" s="16" t="s">
        <v>26</v>
      </c>
      <c r="D36" s="16" t="b">
        <v>1</v>
      </c>
      <c r="E36" s="14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18</v>
      </c>
      <c r="L36" s="16" t="b">
        <v>0</v>
      </c>
      <c r="M36" s="63" t="s">
        <v>93</v>
      </c>
      <c r="N36" s="16" t="s">
        <v>25</v>
      </c>
    </row>
    <row r="37">
      <c r="A37" s="15">
        <v>7277.0</v>
      </c>
      <c r="B37" s="16" t="s">
        <v>26</v>
      </c>
      <c r="C37" s="16" t="s">
        <v>26</v>
      </c>
      <c r="D37" s="16" t="b">
        <v>1</v>
      </c>
      <c r="E37" s="14" t="b">
        <v>0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18</v>
      </c>
      <c r="L37" s="16" t="b">
        <v>0</v>
      </c>
      <c r="M37" s="63" t="s">
        <v>88</v>
      </c>
      <c r="N37" s="16" t="s">
        <v>25</v>
      </c>
    </row>
    <row r="38">
      <c r="A38" s="15">
        <v>7051.0</v>
      </c>
      <c r="B38" s="16" t="s">
        <v>23</v>
      </c>
      <c r="C38" s="16" t="s">
        <v>23</v>
      </c>
      <c r="D38" s="16" t="b">
        <v>1</v>
      </c>
      <c r="E38" s="14" t="b">
        <v>0</v>
      </c>
      <c r="F38" s="16" t="b">
        <v>1</v>
      </c>
      <c r="G38" s="16" t="b">
        <v>1</v>
      </c>
      <c r="H38" s="16" t="b">
        <v>1</v>
      </c>
      <c r="I38" s="16" t="b">
        <v>1</v>
      </c>
      <c r="J38" s="16" t="b">
        <v>1</v>
      </c>
      <c r="K38" s="16" t="s">
        <v>18</v>
      </c>
      <c r="L38" s="16" t="b">
        <v>1</v>
      </c>
      <c r="M38" s="62"/>
      <c r="N38" s="16" t="s">
        <v>19</v>
      </c>
    </row>
    <row r="39">
      <c r="A39" s="15">
        <v>1939.0</v>
      </c>
      <c r="B39" s="16" t="s">
        <v>23</v>
      </c>
      <c r="C39" s="16" t="s">
        <v>23</v>
      </c>
      <c r="D39" s="16" t="b">
        <v>1</v>
      </c>
      <c r="E39" s="14" t="b">
        <v>0</v>
      </c>
      <c r="F39" s="16" t="b">
        <v>1</v>
      </c>
      <c r="G39" s="16" t="b">
        <v>1</v>
      </c>
      <c r="H39" s="16" t="b">
        <v>1</v>
      </c>
      <c r="I39" s="16" t="b">
        <v>1</v>
      </c>
      <c r="J39" s="16" t="b">
        <v>1</v>
      </c>
      <c r="K39" s="16" t="s">
        <v>18</v>
      </c>
      <c r="L39" s="16" t="b">
        <v>1</v>
      </c>
      <c r="M39" s="62"/>
      <c r="N39" s="16" t="s">
        <v>19</v>
      </c>
    </row>
    <row r="40">
      <c r="A40" s="15">
        <v>6120.0</v>
      </c>
      <c r="B40" s="16" t="s">
        <v>86</v>
      </c>
      <c r="C40" s="16" t="s">
        <v>86</v>
      </c>
      <c r="D40" s="16" t="b">
        <v>1</v>
      </c>
      <c r="E40" s="14" t="b">
        <v>0</v>
      </c>
      <c r="F40" s="16" t="b">
        <v>1</v>
      </c>
      <c r="G40" s="16" t="b">
        <v>1</v>
      </c>
      <c r="H40" s="16" t="b">
        <v>1</v>
      </c>
      <c r="I40" s="16" t="b">
        <v>1</v>
      </c>
      <c r="J40" s="16" t="b">
        <v>1</v>
      </c>
      <c r="K40" s="16" t="s">
        <v>18</v>
      </c>
      <c r="L40" s="16" t="b">
        <v>1</v>
      </c>
      <c r="M40" s="62"/>
      <c r="N40" s="16" t="s">
        <v>19</v>
      </c>
    </row>
    <row r="41">
      <c r="A41" s="15">
        <v>7279.0</v>
      </c>
      <c r="B41" s="16" t="s">
        <v>23</v>
      </c>
      <c r="C41" s="16" t="s">
        <v>23</v>
      </c>
      <c r="D41" s="16" t="b">
        <v>1</v>
      </c>
      <c r="E41" s="14" t="b">
        <v>0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18</v>
      </c>
      <c r="L41" s="16" t="b">
        <v>1</v>
      </c>
      <c r="M41" s="62"/>
      <c r="N41" s="16" t="s">
        <v>19</v>
      </c>
    </row>
    <row r="42">
      <c r="A42" s="15">
        <v>7445.0</v>
      </c>
      <c r="B42" s="16" t="s">
        <v>26</v>
      </c>
      <c r="C42" s="16" t="s">
        <v>26</v>
      </c>
      <c r="D42" s="16" t="b">
        <v>1</v>
      </c>
      <c r="E42" s="14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18</v>
      </c>
      <c r="L42" s="16" t="b">
        <v>0</v>
      </c>
      <c r="M42" s="63" t="s">
        <v>94</v>
      </c>
      <c r="N42" s="16" t="s">
        <v>25</v>
      </c>
    </row>
    <row r="43">
      <c r="A43" s="15">
        <v>6494.0</v>
      </c>
      <c r="B43" s="16" t="s">
        <v>26</v>
      </c>
      <c r="C43" s="16" t="s">
        <v>26</v>
      </c>
      <c r="D43" s="16" t="b">
        <v>1</v>
      </c>
      <c r="E43" s="14" t="b">
        <v>0</v>
      </c>
      <c r="F43" s="16" t="b">
        <v>1</v>
      </c>
      <c r="G43" s="16" t="b">
        <v>1</v>
      </c>
      <c r="H43" s="16" t="b">
        <v>1</v>
      </c>
      <c r="I43" s="16" t="b">
        <v>1</v>
      </c>
      <c r="J43" s="16" t="b">
        <v>1</v>
      </c>
      <c r="K43" s="16" t="s">
        <v>18</v>
      </c>
      <c r="L43" s="16" t="b">
        <v>0</v>
      </c>
      <c r="M43" s="63" t="s">
        <v>95</v>
      </c>
      <c r="N43" s="16" t="s">
        <v>25</v>
      </c>
    </row>
    <row r="44">
      <c r="A44" s="15">
        <v>7492.0</v>
      </c>
      <c r="B44" s="16" t="s">
        <v>23</v>
      </c>
      <c r="C44" s="16" t="s">
        <v>23</v>
      </c>
      <c r="D44" s="16" t="b">
        <v>1</v>
      </c>
      <c r="E44" s="14" t="b">
        <v>0</v>
      </c>
      <c r="F44" s="16" t="b">
        <v>1</v>
      </c>
      <c r="G44" s="16" t="b">
        <v>1</v>
      </c>
      <c r="H44" s="16" t="b">
        <v>1</v>
      </c>
      <c r="I44" s="16" t="b">
        <v>1</v>
      </c>
      <c r="J44" s="16" t="b">
        <v>1</v>
      </c>
      <c r="K44" s="16" t="s">
        <v>18</v>
      </c>
      <c r="L44" s="16" t="b">
        <v>1</v>
      </c>
      <c r="M44" s="62"/>
      <c r="N44" s="16" t="s">
        <v>19</v>
      </c>
    </row>
    <row r="45">
      <c r="A45" s="15">
        <v>6204.0</v>
      </c>
      <c r="B45" s="16" t="s">
        <v>86</v>
      </c>
      <c r="C45" s="16" t="s">
        <v>86</v>
      </c>
      <c r="D45" s="16" t="b">
        <v>1</v>
      </c>
      <c r="E45" s="14" t="b">
        <v>0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18</v>
      </c>
      <c r="L45" s="16" t="b">
        <v>1</v>
      </c>
      <c r="M45" s="62"/>
      <c r="N45" s="16" t="s">
        <v>19</v>
      </c>
    </row>
    <row r="46">
      <c r="A46" s="15">
        <v>6736.0</v>
      </c>
      <c r="B46" s="16" t="s">
        <v>23</v>
      </c>
      <c r="C46" s="16" t="s">
        <v>23</v>
      </c>
      <c r="D46" s="16" t="b">
        <v>1</v>
      </c>
      <c r="E46" s="14" t="b">
        <v>0</v>
      </c>
      <c r="F46" s="16" t="b">
        <v>1</v>
      </c>
      <c r="G46" s="16" t="b">
        <v>1</v>
      </c>
      <c r="H46" s="16" t="b">
        <v>1</v>
      </c>
      <c r="I46" s="16" t="b">
        <v>1</v>
      </c>
      <c r="J46" s="16" t="b">
        <v>1</v>
      </c>
      <c r="K46" s="16" t="s">
        <v>18</v>
      </c>
      <c r="L46" s="16" t="b">
        <v>1</v>
      </c>
      <c r="M46" s="62"/>
      <c r="N46" s="16" t="s">
        <v>19</v>
      </c>
    </row>
    <row r="47">
      <c r="A47" s="15">
        <v>6105.0</v>
      </c>
      <c r="B47" s="16" t="s">
        <v>86</v>
      </c>
      <c r="C47" s="16" t="s">
        <v>86</v>
      </c>
      <c r="D47" s="16" t="b">
        <v>1</v>
      </c>
      <c r="E47" s="14" t="b">
        <v>0</v>
      </c>
      <c r="F47" s="16" t="b">
        <v>1</v>
      </c>
      <c r="G47" s="16" t="b">
        <v>1</v>
      </c>
      <c r="H47" s="16" t="b">
        <v>1</v>
      </c>
      <c r="I47" s="16" t="b">
        <v>1</v>
      </c>
      <c r="J47" s="16" t="b">
        <v>1</v>
      </c>
      <c r="K47" s="16" t="s">
        <v>18</v>
      </c>
      <c r="L47" s="16" t="b">
        <v>1</v>
      </c>
      <c r="M47" s="62"/>
      <c r="N47" s="16" t="s">
        <v>19</v>
      </c>
    </row>
    <row r="48">
      <c r="A48" s="15">
        <v>5938.0</v>
      </c>
      <c r="B48" s="16" t="s">
        <v>23</v>
      </c>
      <c r="C48" s="16" t="s">
        <v>23</v>
      </c>
      <c r="D48" s="16" t="b">
        <v>1</v>
      </c>
      <c r="E48" s="14" t="b">
        <v>0</v>
      </c>
      <c r="F48" s="16" t="b">
        <v>1</v>
      </c>
      <c r="G48" s="16" t="b">
        <v>1</v>
      </c>
      <c r="H48" s="16" t="b">
        <v>1</v>
      </c>
      <c r="I48" s="16" t="b">
        <v>1</v>
      </c>
      <c r="J48" s="16" t="b">
        <v>1</v>
      </c>
      <c r="K48" s="16" t="s">
        <v>18</v>
      </c>
      <c r="L48" s="16" t="b">
        <v>1</v>
      </c>
      <c r="M48" s="62"/>
      <c r="N48" s="16" t="s">
        <v>19</v>
      </c>
    </row>
    <row r="49">
      <c r="A49" s="15">
        <v>6936.0</v>
      </c>
      <c r="B49" s="16" t="s">
        <v>86</v>
      </c>
      <c r="C49" s="16" t="s">
        <v>86</v>
      </c>
      <c r="D49" s="16" t="b">
        <v>1</v>
      </c>
      <c r="E49" s="14" t="b">
        <v>0</v>
      </c>
      <c r="F49" s="16" t="b">
        <v>1</v>
      </c>
      <c r="G49" s="16" t="b">
        <v>1</v>
      </c>
      <c r="H49" s="16" t="b">
        <v>1</v>
      </c>
      <c r="I49" s="16" t="b">
        <v>1</v>
      </c>
      <c r="J49" s="16" t="b">
        <v>1</v>
      </c>
      <c r="K49" s="16" t="s">
        <v>18</v>
      </c>
      <c r="L49" s="16" t="b">
        <v>0</v>
      </c>
      <c r="M49" s="63" t="s">
        <v>38</v>
      </c>
      <c r="N49" s="16" t="s">
        <v>29</v>
      </c>
    </row>
    <row r="50">
      <c r="A50" s="15">
        <v>6625.0</v>
      </c>
      <c r="B50" s="16" t="s">
        <v>86</v>
      </c>
      <c r="C50" s="16" t="s">
        <v>86</v>
      </c>
      <c r="D50" s="16" t="b">
        <v>0</v>
      </c>
      <c r="E50" s="16" t="b">
        <v>1</v>
      </c>
      <c r="F50" s="16" t="b">
        <v>1</v>
      </c>
      <c r="G50" s="16" t="b">
        <v>1</v>
      </c>
      <c r="H50" s="16" t="b">
        <v>1</v>
      </c>
      <c r="I50" s="16" t="b">
        <v>1</v>
      </c>
      <c r="J50" s="16" t="b">
        <v>1</v>
      </c>
      <c r="K50" s="16" t="s">
        <v>18</v>
      </c>
      <c r="L50" s="16" t="b">
        <v>1</v>
      </c>
      <c r="M50" s="64" t="s">
        <v>37</v>
      </c>
      <c r="N50" s="16" t="s">
        <v>29</v>
      </c>
    </row>
    <row r="51">
      <c r="A51" s="15">
        <v>6288.0</v>
      </c>
      <c r="B51" s="16" t="s">
        <v>86</v>
      </c>
      <c r="C51" s="16" t="s">
        <v>86</v>
      </c>
      <c r="D51" s="16" t="b">
        <v>1</v>
      </c>
      <c r="E51" s="14" t="b">
        <v>0</v>
      </c>
      <c r="F51" s="16" t="b">
        <v>1</v>
      </c>
      <c r="G51" s="16" t="b">
        <v>1</v>
      </c>
      <c r="H51" s="16" t="b">
        <v>1</v>
      </c>
      <c r="I51" s="16" t="b">
        <v>1</v>
      </c>
      <c r="J51" s="16" t="b">
        <v>1</v>
      </c>
      <c r="K51" s="16" t="s">
        <v>18</v>
      </c>
      <c r="L51" s="16" t="b">
        <v>1</v>
      </c>
      <c r="M51" s="62"/>
      <c r="N51" s="16" t="s">
        <v>19</v>
      </c>
    </row>
    <row r="52">
      <c r="A52" s="15">
        <v>7214.0</v>
      </c>
      <c r="B52" s="16" t="s">
        <v>26</v>
      </c>
      <c r="C52" s="16" t="s">
        <v>26</v>
      </c>
      <c r="D52" s="16" t="b">
        <v>1</v>
      </c>
      <c r="E52" s="14" t="b">
        <v>0</v>
      </c>
      <c r="F52" s="16" t="b">
        <v>1</v>
      </c>
      <c r="G52" s="16" t="b">
        <v>1</v>
      </c>
      <c r="H52" s="16" t="b">
        <v>1</v>
      </c>
      <c r="I52" s="16" t="b">
        <v>1</v>
      </c>
      <c r="J52" s="16" t="b">
        <v>1</v>
      </c>
      <c r="K52" s="16" t="s">
        <v>18</v>
      </c>
      <c r="L52" s="16" t="b">
        <v>1</v>
      </c>
      <c r="M52" s="62"/>
      <c r="N52" s="16" t="s">
        <v>19</v>
      </c>
    </row>
    <row r="53">
      <c r="A53" s="15"/>
      <c r="M53" s="62"/>
    </row>
    <row r="54">
      <c r="A54" s="15"/>
      <c r="M54" s="62"/>
    </row>
    <row r="55">
      <c r="A55" s="15"/>
      <c r="M55" s="62"/>
    </row>
    <row r="56">
      <c r="A56" s="15"/>
      <c r="M56" s="62"/>
    </row>
    <row r="57">
      <c r="A57" s="15"/>
      <c r="D57" s="27" t="s">
        <v>36</v>
      </c>
      <c r="M57" s="62"/>
    </row>
    <row r="58">
      <c r="A58" s="15"/>
      <c r="D58" s="28" t="s">
        <v>37</v>
      </c>
      <c r="M58" s="62"/>
    </row>
    <row r="59">
      <c r="A59" s="15"/>
      <c r="D59" s="28" t="s">
        <v>28</v>
      </c>
      <c r="M59" s="62"/>
    </row>
    <row r="60">
      <c r="A60" s="15"/>
      <c r="D60" s="29" t="s">
        <v>38</v>
      </c>
      <c r="M60" s="62"/>
    </row>
    <row r="61">
      <c r="A61" s="15"/>
      <c r="D61" s="29" t="s">
        <v>35</v>
      </c>
      <c r="M61" s="62"/>
    </row>
    <row r="62">
      <c r="A62" s="15"/>
      <c r="D62" s="29" t="s">
        <v>39</v>
      </c>
      <c r="M62" s="62"/>
    </row>
    <row r="63">
      <c r="A63" s="15"/>
      <c r="D63" s="29" t="s">
        <v>40</v>
      </c>
      <c r="M63" s="62"/>
    </row>
    <row r="64">
      <c r="A64" s="15"/>
      <c r="D64" s="29" t="s">
        <v>41</v>
      </c>
      <c r="M64" s="62"/>
    </row>
    <row r="65">
      <c r="A65" s="15"/>
      <c r="M65" s="62"/>
    </row>
    <row r="66">
      <c r="A66" s="15"/>
      <c r="M66" s="62"/>
    </row>
    <row r="67">
      <c r="A67" s="15"/>
      <c r="M67" s="62"/>
    </row>
    <row r="68">
      <c r="A68" s="15"/>
      <c r="M68" s="62"/>
    </row>
    <row r="69">
      <c r="A69" s="15"/>
      <c r="M69" s="62"/>
    </row>
    <row r="70">
      <c r="A70" s="15"/>
      <c r="M70" s="62"/>
    </row>
    <row r="71">
      <c r="A71" s="15"/>
      <c r="M71" s="62"/>
    </row>
    <row r="72">
      <c r="A72" s="15"/>
      <c r="M72" s="62"/>
    </row>
    <row r="73">
      <c r="A73" s="15"/>
      <c r="M73" s="62"/>
    </row>
    <row r="74">
      <c r="A74" s="15"/>
      <c r="M74" s="62"/>
    </row>
    <row r="75">
      <c r="A75" s="15"/>
      <c r="M75" s="62"/>
    </row>
    <row r="76">
      <c r="A76" s="15"/>
      <c r="M76" s="62"/>
    </row>
    <row r="77">
      <c r="A77" s="15"/>
      <c r="M77" s="62"/>
    </row>
    <row r="78">
      <c r="A78" s="15"/>
      <c r="M78" s="62"/>
    </row>
    <row r="79">
      <c r="A79" s="15"/>
      <c r="M79" s="62"/>
    </row>
    <row r="80">
      <c r="A80" s="15"/>
      <c r="M80" s="62"/>
    </row>
    <row r="81">
      <c r="A81" s="15"/>
      <c r="M81" s="62"/>
    </row>
    <row r="82">
      <c r="A82" s="15"/>
      <c r="M82" s="62"/>
    </row>
    <row r="83">
      <c r="M83" s="62"/>
    </row>
    <row r="84">
      <c r="M84" s="62"/>
    </row>
    <row r="85">
      <c r="M85" s="62"/>
    </row>
    <row r="86">
      <c r="M86" s="62"/>
    </row>
    <row r="87">
      <c r="M87" s="62"/>
    </row>
    <row r="88">
      <c r="M88" s="62"/>
    </row>
    <row r="89">
      <c r="M89" s="62"/>
    </row>
    <row r="90">
      <c r="M90" s="62"/>
    </row>
    <row r="91">
      <c r="M91" s="62"/>
    </row>
    <row r="92">
      <c r="M92" s="62"/>
    </row>
    <row r="93">
      <c r="M93" s="62"/>
    </row>
    <row r="94">
      <c r="M94" s="62"/>
    </row>
    <row r="95">
      <c r="M95" s="62"/>
    </row>
    <row r="96">
      <c r="M96" s="62"/>
    </row>
    <row r="97">
      <c r="M97" s="62"/>
    </row>
    <row r="98">
      <c r="M98" s="62"/>
    </row>
    <row r="99">
      <c r="M99" s="62"/>
    </row>
    <row r="100">
      <c r="M100" s="62"/>
    </row>
    <row r="101">
      <c r="M101" s="62"/>
    </row>
    <row r="102">
      <c r="M102" s="62"/>
    </row>
    <row r="103">
      <c r="M103" s="62"/>
    </row>
    <row r="104">
      <c r="M104" s="62"/>
    </row>
    <row r="105">
      <c r="M105" s="62"/>
    </row>
    <row r="106">
      <c r="M106" s="62"/>
    </row>
    <row r="107">
      <c r="M107" s="62"/>
    </row>
    <row r="108">
      <c r="M108" s="62"/>
    </row>
    <row r="109">
      <c r="M109" s="62"/>
    </row>
    <row r="110">
      <c r="M110" s="62"/>
    </row>
    <row r="111">
      <c r="M111" s="62"/>
    </row>
    <row r="112">
      <c r="M112" s="62"/>
    </row>
    <row r="113">
      <c r="M113" s="62"/>
    </row>
    <row r="114">
      <c r="M114" s="62"/>
    </row>
    <row r="115">
      <c r="M115" s="62"/>
    </row>
    <row r="116">
      <c r="M116" s="62"/>
    </row>
    <row r="117">
      <c r="M117" s="62"/>
    </row>
    <row r="118">
      <c r="M118" s="62"/>
    </row>
    <row r="119">
      <c r="M119" s="62"/>
    </row>
    <row r="120">
      <c r="M120" s="62"/>
    </row>
    <row r="121">
      <c r="M121" s="62"/>
    </row>
    <row r="122">
      <c r="M122" s="62"/>
    </row>
    <row r="123">
      <c r="M123" s="62"/>
    </row>
    <row r="124">
      <c r="M124" s="62"/>
    </row>
    <row r="125">
      <c r="M125" s="62"/>
    </row>
    <row r="126">
      <c r="M126" s="62"/>
    </row>
    <row r="127">
      <c r="M127" s="62"/>
    </row>
    <row r="128">
      <c r="M128" s="62"/>
    </row>
    <row r="129">
      <c r="M129" s="62"/>
    </row>
    <row r="130">
      <c r="M130" s="62"/>
    </row>
    <row r="131">
      <c r="M131" s="62"/>
    </row>
    <row r="132">
      <c r="M132" s="62"/>
    </row>
    <row r="133">
      <c r="M133" s="62"/>
    </row>
    <row r="134">
      <c r="M134" s="62"/>
    </row>
    <row r="135">
      <c r="M135" s="62"/>
    </row>
    <row r="136">
      <c r="M136" s="62"/>
    </row>
    <row r="137">
      <c r="M137" s="62"/>
    </row>
    <row r="138">
      <c r="M138" s="62"/>
    </row>
    <row r="139">
      <c r="M139" s="62"/>
    </row>
    <row r="140">
      <c r="M140" s="62"/>
    </row>
    <row r="141">
      <c r="M141" s="62"/>
    </row>
    <row r="142">
      <c r="M142" s="62"/>
    </row>
    <row r="143">
      <c r="M143" s="62"/>
    </row>
    <row r="144">
      <c r="M144" s="62"/>
    </row>
    <row r="145">
      <c r="M145" s="62"/>
    </row>
    <row r="146">
      <c r="M146" s="62"/>
    </row>
    <row r="147">
      <c r="M147" s="62"/>
    </row>
    <row r="148">
      <c r="M148" s="62"/>
    </row>
    <row r="149">
      <c r="M149" s="62"/>
    </row>
    <row r="150">
      <c r="M150" s="62"/>
    </row>
    <row r="151">
      <c r="M151" s="62"/>
    </row>
    <row r="152">
      <c r="M152" s="62"/>
    </row>
    <row r="153">
      <c r="M153" s="62"/>
    </row>
    <row r="154">
      <c r="M154" s="62"/>
    </row>
    <row r="155">
      <c r="M155" s="62"/>
    </row>
    <row r="156">
      <c r="M156" s="62"/>
    </row>
    <row r="157">
      <c r="M157" s="62"/>
    </row>
    <row r="158">
      <c r="M158" s="62"/>
    </row>
    <row r="159">
      <c r="M159" s="62"/>
    </row>
    <row r="160">
      <c r="M160" s="62"/>
    </row>
    <row r="161">
      <c r="M161" s="62"/>
    </row>
    <row r="162">
      <c r="M162" s="62"/>
    </row>
    <row r="163">
      <c r="M163" s="62"/>
    </row>
    <row r="164">
      <c r="M164" s="62"/>
    </row>
    <row r="165">
      <c r="M165" s="62"/>
    </row>
    <row r="166">
      <c r="M166" s="62"/>
    </row>
    <row r="167">
      <c r="M167" s="62"/>
    </row>
    <row r="168">
      <c r="M168" s="62"/>
    </row>
    <row r="169">
      <c r="M169" s="62"/>
    </row>
    <row r="170">
      <c r="M170" s="62"/>
    </row>
    <row r="171">
      <c r="M171" s="62"/>
    </row>
    <row r="172">
      <c r="M172" s="62"/>
    </row>
    <row r="173">
      <c r="M173" s="62"/>
    </row>
    <row r="174">
      <c r="M174" s="62"/>
    </row>
    <row r="175">
      <c r="M175" s="62"/>
    </row>
    <row r="176">
      <c r="M176" s="62"/>
    </row>
    <row r="177">
      <c r="M177" s="62"/>
    </row>
    <row r="178">
      <c r="M178" s="62"/>
    </row>
    <row r="179">
      <c r="M179" s="62"/>
    </row>
    <row r="180">
      <c r="M180" s="62"/>
    </row>
    <row r="181">
      <c r="M181" s="62"/>
    </row>
    <row r="182">
      <c r="M182" s="62"/>
    </row>
    <row r="183">
      <c r="M183" s="62"/>
    </row>
    <row r="184">
      <c r="M184" s="62"/>
    </row>
    <row r="185">
      <c r="M185" s="62"/>
    </row>
    <row r="186">
      <c r="M186" s="62"/>
    </row>
    <row r="187">
      <c r="M187" s="62"/>
    </row>
    <row r="188">
      <c r="M188" s="62"/>
    </row>
    <row r="189">
      <c r="M189" s="62"/>
    </row>
    <row r="190">
      <c r="M190" s="62"/>
    </row>
    <row r="191">
      <c r="M191" s="62"/>
    </row>
    <row r="192">
      <c r="M192" s="62"/>
    </row>
    <row r="193">
      <c r="M193" s="62"/>
    </row>
    <row r="194">
      <c r="M194" s="62"/>
    </row>
    <row r="195">
      <c r="M195" s="62"/>
    </row>
    <row r="196">
      <c r="M196" s="62"/>
    </row>
    <row r="197">
      <c r="M197" s="62"/>
    </row>
    <row r="198">
      <c r="M198" s="62"/>
    </row>
    <row r="199">
      <c r="M199" s="62"/>
    </row>
    <row r="200">
      <c r="M200" s="62"/>
    </row>
    <row r="201">
      <c r="M201" s="62"/>
    </row>
    <row r="202">
      <c r="M202" s="62"/>
    </row>
    <row r="203">
      <c r="M203" s="62"/>
    </row>
    <row r="204">
      <c r="M204" s="62"/>
    </row>
    <row r="205">
      <c r="M205" s="62"/>
    </row>
    <row r="206">
      <c r="M206" s="62"/>
    </row>
    <row r="207">
      <c r="M207" s="62"/>
    </row>
    <row r="208">
      <c r="M208" s="62"/>
    </row>
    <row r="209">
      <c r="M209" s="62"/>
    </row>
    <row r="210">
      <c r="M210" s="62"/>
    </row>
    <row r="211">
      <c r="M211" s="62"/>
    </row>
    <row r="212">
      <c r="M212" s="62"/>
    </row>
    <row r="213">
      <c r="M213" s="62"/>
    </row>
    <row r="214">
      <c r="M214" s="62"/>
    </row>
    <row r="215">
      <c r="M215" s="62"/>
    </row>
    <row r="216">
      <c r="M216" s="62"/>
    </row>
    <row r="217">
      <c r="M217" s="62"/>
    </row>
    <row r="218">
      <c r="M218" s="62"/>
    </row>
    <row r="219">
      <c r="M219" s="62"/>
    </row>
    <row r="220">
      <c r="M220" s="62"/>
    </row>
    <row r="221">
      <c r="M221" s="62"/>
    </row>
    <row r="222">
      <c r="M222" s="62"/>
    </row>
    <row r="223">
      <c r="M223" s="62"/>
    </row>
    <row r="224">
      <c r="M224" s="62"/>
    </row>
    <row r="225">
      <c r="M225" s="62"/>
    </row>
    <row r="226">
      <c r="M226" s="62"/>
    </row>
    <row r="227">
      <c r="M227" s="62"/>
    </row>
    <row r="228">
      <c r="M228" s="62"/>
    </row>
    <row r="229">
      <c r="M229" s="62"/>
    </row>
    <row r="230">
      <c r="M230" s="62"/>
    </row>
    <row r="231">
      <c r="M231" s="62"/>
    </row>
    <row r="232">
      <c r="M232" s="62"/>
    </row>
    <row r="233">
      <c r="M233" s="62"/>
    </row>
    <row r="234">
      <c r="M234" s="62"/>
    </row>
    <row r="235">
      <c r="M235" s="62"/>
    </row>
    <row r="236">
      <c r="M236" s="62"/>
    </row>
    <row r="237">
      <c r="M237" s="62"/>
    </row>
    <row r="238">
      <c r="M238" s="62"/>
    </row>
    <row r="239">
      <c r="M239" s="62"/>
    </row>
    <row r="240">
      <c r="M240" s="62"/>
    </row>
    <row r="241">
      <c r="M241" s="62"/>
    </row>
    <row r="242">
      <c r="M242" s="62"/>
    </row>
    <row r="243">
      <c r="M243" s="62"/>
    </row>
    <row r="244">
      <c r="M244" s="62"/>
    </row>
    <row r="245">
      <c r="M245" s="62"/>
    </row>
    <row r="246">
      <c r="M246" s="62"/>
    </row>
    <row r="247">
      <c r="M247" s="62"/>
    </row>
    <row r="248">
      <c r="M248" s="62"/>
    </row>
    <row r="249">
      <c r="M249" s="62"/>
    </row>
    <row r="250">
      <c r="M250" s="62"/>
    </row>
    <row r="251">
      <c r="M251" s="62"/>
    </row>
    <row r="252">
      <c r="M252" s="62"/>
    </row>
    <row r="253">
      <c r="M253" s="62"/>
    </row>
    <row r="254">
      <c r="M254" s="62"/>
    </row>
    <row r="255">
      <c r="M255" s="62"/>
    </row>
    <row r="256">
      <c r="M256" s="62"/>
    </row>
    <row r="257">
      <c r="M257" s="62"/>
    </row>
    <row r="258">
      <c r="M258" s="62"/>
    </row>
    <row r="259">
      <c r="M259" s="62"/>
    </row>
    <row r="260">
      <c r="M260" s="62"/>
    </row>
    <row r="261">
      <c r="M261" s="62"/>
    </row>
    <row r="262">
      <c r="M262" s="62"/>
    </row>
    <row r="263">
      <c r="M263" s="62"/>
    </row>
    <row r="264">
      <c r="M264" s="62"/>
    </row>
    <row r="265">
      <c r="M265" s="62"/>
    </row>
    <row r="266">
      <c r="M266" s="62"/>
    </row>
    <row r="267">
      <c r="M267" s="62"/>
    </row>
    <row r="268">
      <c r="M268" s="62"/>
    </row>
    <row r="269">
      <c r="M269" s="62"/>
    </row>
    <row r="270">
      <c r="M270" s="62"/>
    </row>
    <row r="271">
      <c r="M271" s="62"/>
    </row>
    <row r="272">
      <c r="M272" s="62"/>
    </row>
    <row r="273">
      <c r="M273" s="62"/>
    </row>
    <row r="274">
      <c r="M274" s="62"/>
    </row>
    <row r="275">
      <c r="M275" s="62"/>
    </row>
    <row r="276">
      <c r="M276" s="62"/>
    </row>
    <row r="277">
      <c r="M277" s="62"/>
    </row>
    <row r="278">
      <c r="M278" s="62"/>
    </row>
    <row r="279">
      <c r="M279" s="62"/>
    </row>
    <row r="280">
      <c r="M280" s="62"/>
    </row>
    <row r="281">
      <c r="M281" s="62"/>
    </row>
    <row r="282">
      <c r="M282" s="62"/>
    </row>
    <row r="283">
      <c r="M283" s="62"/>
    </row>
    <row r="284">
      <c r="M284" s="62"/>
    </row>
    <row r="285">
      <c r="M285" s="62"/>
    </row>
    <row r="286">
      <c r="M286" s="62"/>
    </row>
    <row r="287">
      <c r="M287" s="62"/>
    </row>
    <row r="288">
      <c r="M288" s="62"/>
    </row>
    <row r="289">
      <c r="M289" s="62"/>
    </row>
    <row r="290">
      <c r="M290" s="62"/>
    </row>
    <row r="291">
      <c r="M291" s="62"/>
    </row>
    <row r="292">
      <c r="M292" s="62"/>
    </row>
    <row r="293">
      <c r="M293" s="62"/>
    </row>
    <row r="294">
      <c r="M294" s="62"/>
    </row>
    <row r="295">
      <c r="M295" s="62"/>
    </row>
    <row r="296">
      <c r="M296" s="62"/>
    </row>
    <row r="297">
      <c r="M297" s="62"/>
    </row>
    <row r="298">
      <c r="M298" s="62"/>
    </row>
    <row r="299">
      <c r="M299" s="62"/>
    </row>
    <row r="300">
      <c r="M300" s="62"/>
    </row>
    <row r="301">
      <c r="M301" s="62"/>
    </row>
    <row r="302">
      <c r="M302" s="62"/>
    </row>
    <row r="303">
      <c r="M303" s="62"/>
    </row>
    <row r="304">
      <c r="M304" s="62"/>
    </row>
    <row r="305">
      <c r="M305" s="62"/>
    </row>
    <row r="306">
      <c r="M306" s="62"/>
    </row>
    <row r="307">
      <c r="M307" s="62"/>
    </row>
    <row r="308">
      <c r="M308" s="62"/>
    </row>
    <row r="309">
      <c r="M309" s="62"/>
    </row>
    <row r="310">
      <c r="M310" s="62"/>
    </row>
    <row r="311">
      <c r="M311" s="62"/>
    </row>
    <row r="312">
      <c r="M312" s="62"/>
    </row>
    <row r="313">
      <c r="M313" s="62"/>
    </row>
    <row r="314">
      <c r="M314" s="62"/>
    </row>
    <row r="315">
      <c r="M315" s="62"/>
    </row>
    <row r="316">
      <c r="M316" s="62"/>
    </row>
    <row r="317">
      <c r="M317" s="62"/>
    </row>
    <row r="318">
      <c r="M318" s="62"/>
    </row>
    <row r="319">
      <c r="M319" s="62"/>
    </row>
    <row r="320">
      <c r="M320" s="62"/>
    </row>
    <row r="321">
      <c r="M321" s="62"/>
    </row>
    <row r="322">
      <c r="M322" s="62"/>
    </row>
    <row r="323">
      <c r="M323" s="62"/>
    </row>
    <row r="324">
      <c r="M324" s="62"/>
    </row>
    <row r="325">
      <c r="M325" s="62"/>
    </row>
    <row r="326">
      <c r="M326" s="62"/>
    </row>
    <row r="327">
      <c r="M327" s="62"/>
    </row>
    <row r="328">
      <c r="M328" s="62"/>
    </row>
    <row r="329">
      <c r="M329" s="62"/>
    </row>
    <row r="330">
      <c r="M330" s="62"/>
    </row>
    <row r="331">
      <c r="M331" s="62"/>
    </row>
    <row r="332">
      <c r="M332" s="62"/>
    </row>
    <row r="333">
      <c r="M333" s="62"/>
    </row>
    <row r="334">
      <c r="M334" s="62"/>
    </row>
    <row r="335">
      <c r="M335" s="62"/>
    </row>
    <row r="336">
      <c r="M336" s="62"/>
    </row>
    <row r="337">
      <c r="M337" s="62"/>
    </row>
    <row r="338">
      <c r="M338" s="62"/>
    </row>
    <row r="339">
      <c r="M339" s="62"/>
    </row>
    <row r="340">
      <c r="M340" s="62"/>
    </row>
    <row r="341">
      <c r="M341" s="62"/>
    </row>
    <row r="342">
      <c r="M342" s="62"/>
    </row>
    <row r="343">
      <c r="M343" s="62"/>
    </row>
    <row r="344">
      <c r="M344" s="62"/>
    </row>
    <row r="345">
      <c r="M345" s="62"/>
    </row>
    <row r="346">
      <c r="M346" s="62"/>
    </row>
    <row r="347">
      <c r="M347" s="62"/>
    </row>
    <row r="348">
      <c r="M348" s="62"/>
    </row>
    <row r="349">
      <c r="M349" s="62"/>
    </row>
    <row r="350">
      <c r="M350" s="62"/>
    </row>
    <row r="351">
      <c r="M351" s="62"/>
    </row>
    <row r="352">
      <c r="M352" s="62"/>
    </row>
    <row r="353">
      <c r="M353" s="62"/>
    </row>
    <row r="354">
      <c r="M354" s="62"/>
    </row>
    <row r="355">
      <c r="M355" s="62"/>
    </row>
    <row r="356">
      <c r="M356" s="62"/>
    </row>
    <row r="357">
      <c r="M357" s="62"/>
    </row>
    <row r="358">
      <c r="M358" s="62"/>
    </row>
    <row r="359">
      <c r="M359" s="62"/>
    </row>
    <row r="360">
      <c r="M360" s="62"/>
    </row>
    <row r="361">
      <c r="M361" s="62"/>
    </row>
    <row r="362">
      <c r="M362" s="62"/>
    </row>
    <row r="363">
      <c r="M363" s="62"/>
    </row>
    <row r="364">
      <c r="M364" s="62"/>
    </row>
    <row r="365">
      <c r="M365" s="62"/>
    </row>
    <row r="366">
      <c r="M366" s="62"/>
    </row>
    <row r="367">
      <c r="M367" s="62"/>
    </row>
    <row r="368">
      <c r="M368" s="62"/>
    </row>
    <row r="369">
      <c r="M369" s="62"/>
    </row>
    <row r="370">
      <c r="M370" s="62"/>
    </row>
    <row r="371">
      <c r="M371" s="62"/>
    </row>
    <row r="372">
      <c r="M372" s="62"/>
    </row>
    <row r="373">
      <c r="M373" s="62"/>
    </row>
    <row r="374">
      <c r="M374" s="62"/>
    </row>
    <row r="375">
      <c r="M375" s="62"/>
    </row>
    <row r="376">
      <c r="M376" s="62"/>
    </row>
    <row r="377">
      <c r="M377" s="62"/>
    </row>
    <row r="378">
      <c r="M378" s="62"/>
    </row>
    <row r="379">
      <c r="M379" s="62"/>
    </row>
    <row r="380">
      <c r="M380" s="62"/>
    </row>
    <row r="381">
      <c r="M381" s="62"/>
    </row>
    <row r="382">
      <c r="M382" s="62"/>
    </row>
    <row r="383">
      <c r="M383" s="62"/>
    </row>
    <row r="384">
      <c r="M384" s="62"/>
    </row>
    <row r="385">
      <c r="M385" s="62"/>
    </row>
    <row r="386">
      <c r="M386" s="62"/>
    </row>
    <row r="387">
      <c r="M387" s="62"/>
    </row>
    <row r="388">
      <c r="M388" s="62"/>
    </row>
    <row r="389">
      <c r="M389" s="62"/>
    </row>
    <row r="390">
      <c r="M390" s="62"/>
    </row>
    <row r="391">
      <c r="M391" s="62"/>
    </row>
    <row r="392">
      <c r="M392" s="62"/>
    </row>
    <row r="393">
      <c r="M393" s="62"/>
    </row>
    <row r="394">
      <c r="M394" s="62"/>
    </row>
    <row r="395">
      <c r="M395" s="62"/>
    </row>
    <row r="396">
      <c r="M396" s="62"/>
    </row>
    <row r="397">
      <c r="M397" s="62"/>
    </row>
    <row r="398">
      <c r="M398" s="62"/>
    </row>
    <row r="399">
      <c r="M399" s="62"/>
    </row>
    <row r="400">
      <c r="M400" s="62"/>
    </row>
    <row r="401">
      <c r="M401" s="62"/>
    </row>
    <row r="402">
      <c r="M402" s="62"/>
    </row>
    <row r="403">
      <c r="M403" s="62"/>
    </row>
    <row r="404">
      <c r="M404" s="62"/>
    </row>
    <row r="405">
      <c r="M405" s="62"/>
    </row>
    <row r="406">
      <c r="M406" s="62"/>
    </row>
    <row r="407">
      <c r="M407" s="62"/>
    </row>
    <row r="408">
      <c r="M408" s="62"/>
    </row>
    <row r="409">
      <c r="M409" s="62"/>
    </row>
    <row r="410">
      <c r="M410" s="62"/>
    </row>
    <row r="411">
      <c r="M411" s="62"/>
    </row>
    <row r="412">
      <c r="M412" s="62"/>
    </row>
    <row r="413">
      <c r="M413" s="62"/>
    </row>
    <row r="414">
      <c r="M414" s="62"/>
    </row>
    <row r="415">
      <c r="M415" s="62"/>
    </row>
    <row r="416">
      <c r="M416" s="62"/>
    </row>
    <row r="417">
      <c r="M417" s="62"/>
    </row>
    <row r="418">
      <c r="M418" s="62"/>
    </row>
    <row r="419">
      <c r="M419" s="62"/>
    </row>
    <row r="420">
      <c r="M420" s="62"/>
    </row>
    <row r="421">
      <c r="M421" s="62"/>
    </row>
    <row r="422">
      <c r="M422" s="62"/>
    </row>
    <row r="423">
      <c r="M423" s="62"/>
    </row>
    <row r="424">
      <c r="M424" s="62"/>
    </row>
    <row r="425">
      <c r="M425" s="62"/>
    </row>
    <row r="426">
      <c r="M426" s="62"/>
    </row>
    <row r="427">
      <c r="M427" s="62"/>
    </row>
    <row r="428">
      <c r="M428" s="62"/>
    </row>
    <row r="429">
      <c r="M429" s="62"/>
    </row>
    <row r="430">
      <c r="M430" s="62"/>
    </row>
    <row r="431">
      <c r="M431" s="62"/>
    </row>
    <row r="432">
      <c r="M432" s="62"/>
    </row>
    <row r="433">
      <c r="M433" s="62"/>
    </row>
    <row r="434">
      <c r="M434" s="62"/>
    </row>
    <row r="435">
      <c r="M435" s="62"/>
    </row>
    <row r="436">
      <c r="M436" s="62"/>
    </row>
    <row r="437">
      <c r="M437" s="62"/>
    </row>
    <row r="438">
      <c r="M438" s="62"/>
    </row>
    <row r="439">
      <c r="M439" s="62"/>
    </row>
    <row r="440">
      <c r="M440" s="62"/>
    </row>
    <row r="441">
      <c r="M441" s="62"/>
    </row>
    <row r="442">
      <c r="M442" s="62"/>
    </row>
    <row r="443">
      <c r="M443" s="62"/>
    </row>
    <row r="444">
      <c r="M444" s="62"/>
    </row>
    <row r="445">
      <c r="M445" s="62"/>
    </row>
    <row r="446">
      <c r="M446" s="62"/>
    </row>
    <row r="447">
      <c r="M447" s="62"/>
    </row>
    <row r="448">
      <c r="M448" s="62"/>
    </row>
    <row r="449">
      <c r="M449" s="62"/>
    </row>
    <row r="450">
      <c r="M450" s="62"/>
    </row>
    <row r="451">
      <c r="M451" s="62"/>
    </row>
    <row r="452">
      <c r="M452" s="62"/>
    </row>
    <row r="453">
      <c r="M453" s="62"/>
    </row>
    <row r="454">
      <c r="M454" s="62"/>
    </row>
    <row r="455">
      <c r="M455" s="62"/>
    </row>
    <row r="456">
      <c r="M456" s="62"/>
    </row>
    <row r="457">
      <c r="M457" s="62"/>
    </row>
    <row r="458">
      <c r="M458" s="62"/>
    </row>
    <row r="459">
      <c r="M459" s="62"/>
    </row>
    <row r="460">
      <c r="M460" s="62"/>
    </row>
    <row r="461">
      <c r="M461" s="62"/>
    </row>
    <row r="462">
      <c r="M462" s="62"/>
    </row>
    <row r="463">
      <c r="M463" s="62"/>
    </row>
    <row r="464">
      <c r="M464" s="62"/>
    </row>
    <row r="465">
      <c r="M465" s="62"/>
    </row>
    <row r="466">
      <c r="M466" s="62"/>
    </row>
    <row r="467">
      <c r="M467" s="62"/>
    </row>
    <row r="468">
      <c r="M468" s="62"/>
    </row>
    <row r="469">
      <c r="M469" s="62"/>
    </row>
    <row r="470">
      <c r="M470" s="62"/>
    </row>
    <row r="471">
      <c r="M471" s="62"/>
    </row>
    <row r="472">
      <c r="M472" s="62"/>
    </row>
    <row r="473">
      <c r="M473" s="62"/>
    </row>
    <row r="474">
      <c r="M474" s="62"/>
    </row>
    <row r="475">
      <c r="M475" s="62"/>
    </row>
    <row r="476">
      <c r="M476" s="62"/>
    </row>
    <row r="477">
      <c r="M477" s="62"/>
    </row>
    <row r="478">
      <c r="M478" s="62"/>
    </row>
    <row r="479">
      <c r="M479" s="62"/>
    </row>
    <row r="480">
      <c r="M480" s="62"/>
    </row>
    <row r="481">
      <c r="M481" s="62"/>
    </row>
    <row r="482">
      <c r="M482" s="62"/>
    </row>
    <row r="483">
      <c r="M483" s="62"/>
    </row>
    <row r="484">
      <c r="M484" s="62"/>
    </row>
    <row r="485">
      <c r="M485" s="62"/>
    </row>
    <row r="486">
      <c r="M486" s="62"/>
    </row>
    <row r="487">
      <c r="M487" s="62"/>
    </row>
    <row r="488">
      <c r="M488" s="62"/>
    </row>
    <row r="489">
      <c r="M489" s="62"/>
    </row>
    <row r="490">
      <c r="M490" s="62"/>
    </row>
    <row r="491">
      <c r="M491" s="62"/>
    </row>
    <row r="492">
      <c r="M492" s="62"/>
    </row>
    <row r="493">
      <c r="M493" s="62"/>
    </row>
    <row r="494">
      <c r="M494" s="62"/>
    </row>
    <row r="495">
      <c r="M495" s="62"/>
    </row>
    <row r="496">
      <c r="M496" s="62"/>
    </row>
    <row r="497">
      <c r="M497" s="62"/>
    </row>
    <row r="498">
      <c r="M498" s="62"/>
    </row>
    <row r="499">
      <c r="M499" s="62"/>
    </row>
    <row r="500">
      <c r="M500" s="62"/>
    </row>
    <row r="501">
      <c r="M501" s="62"/>
    </row>
    <row r="502">
      <c r="M502" s="62"/>
    </row>
    <row r="503">
      <c r="M503" s="62"/>
    </row>
    <row r="504">
      <c r="M504" s="62"/>
    </row>
    <row r="505">
      <c r="M505" s="62"/>
    </row>
    <row r="506">
      <c r="M506" s="62"/>
    </row>
    <row r="507">
      <c r="M507" s="62"/>
    </row>
    <row r="508">
      <c r="M508" s="62"/>
    </row>
    <row r="509">
      <c r="M509" s="62"/>
    </row>
    <row r="510">
      <c r="M510" s="62"/>
    </row>
    <row r="511">
      <c r="M511" s="62"/>
    </row>
    <row r="512">
      <c r="M512" s="62"/>
    </row>
    <row r="513">
      <c r="M513" s="62"/>
    </row>
    <row r="514">
      <c r="M514" s="62"/>
    </row>
    <row r="515">
      <c r="M515" s="62"/>
    </row>
    <row r="516">
      <c r="M516" s="62"/>
    </row>
    <row r="517">
      <c r="M517" s="62"/>
    </row>
    <row r="518">
      <c r="M518" s="62"/>
    </row>
    <row r="519">
      <c r="M519" s="62"/>
    </row>
    <row r="520">
      <c r="M520" s="62"/>
    </row>
    <row r="521">
      <c r="M521" s="62"/>
    </row>
    <row r="522">
      <c r="M522" s="62"/>
    </row>
    <row r="523">
      <c r="M523" s="62"/>
    </row>
    <row r="524">
      <c r="M524" s="62"/>
    </row>
    <row r="525">
      <c r="M525" s="62"/>
    </row>
    <row r="526">
      <c r="M526" s="62"/>
    </row>
    <row r="527">
      <c r="M527" s="62"/>
    </row>
    <row r="528">
      <c r="M528" s="62"/>
    </row>
    <row r="529">
      <c r="M529" s="62"/>
    </row>
    <row r="530">
      <c r="M530" s="62"/>
    </row>
    <row r="531">
      <c r="M531" s="62"/>
    </row>
    <row r="532">
      <c r="M532" s="62"/>
    </row>
    <row r="533">
      <c r="M533" s="62"/>
    </row>
    <row r="534">
      <c r="M534" s="62"/>
    </row>
    <row r="535">
      <c r="M535" s="62"/>
    </row>
    <row r="536">
      <c r="M536" s="62"/>
    </row>
    <row r="537">
      <c r="M537" s="62"/>
    </row>
    <row r="538">
      <c r="M538" s="62"/>
    </row>
    <row r="539">
      <c r="M539" s="62"/>
    </row>
    <row r="540">
      <c r="M540" s="62"/>
    </row>
    <row r="541">
      <c r="M541" s="62"/>
    </row>
    <row r="542">
      <c r="M542" s="62"/>
    </row>
    <row r="543">
      <c r="M543" s="62"/>
    </row>
    <row r="544">
      <c r="M544" s="62"/>
    </row>
    <row r="545">
      <c r="M545" s="62"/>
    </row>
    <row r="546">
      <c r="M546" s="62"/>
    </row>
    <row r="547">
      <c r="M547" s="62"/>
    </row>
    <row r="548">
      <c r="M548" s="62"/>
    </row>
    <row r="549">
      <c r="M549" s="62"/>
    </row>
    <row r="550">
      <c r="M550" s="62"/>
    </row>
    <row r="551">
      <c r="M551" s="62"/>
    </row>
    <row r="552">
      <c r="M552" s="62"/>
    </row>
    <row r="553">
      <c r="M553" s="62"/>
    </row>
    <row r="554">
      <c r="M554" s="62"/>
    </row>
    <row r="555">
      <c r="M555" s="62"/>
    </row>
    <row r="556">
      <c r="M556" s="62"/>
    </row>
    <row r="557">
      <c r="M557" s="62"/>
    </row>
    <row r="558">
      <c r="M558" s="62"/>
    </row>
    <row r="559">
      <c r="M559" s="62"/>
    </row>
    <row r="560">
      <c r="M560" s="62"/>
    </row>
    <row r="561">
      <c r="M561" s="62"/>
    </row>
    <row r="562">
      <c r="M562" s="62"/>
    </row>
    <row r="563">
      <c r="M563" s="62"/>
    </row>
    <row r="564">
      <c r="M564" s="62"/>
    </row>
    <row r="565">
      <c r="M565" s="62"/>
    </row>
    <row r="566">
      <c r="M566" s="62"/>
    </row>
    <row r="567">
      <c r="M567" s="62"/>
    </row>
    <row r="568">
      <c r="M568" s="62"/>
    </row>
    <row r="569">
      <c r="M569" s="62"/>
    </row>
    <row r="570">
      <c r="M570" s="62"/>
    </row>
    <row r="571">
      <c r="M571" s="62"/>
    </row>
    <row r="572">
      <c r="M572" s="62"/>
    </row>
    <row r="573">
      <c r="M573" s="62"/>
    </row>
    <row r="574">
      <c r="M574" s="62"/>
    </row>
    <row r="575">
      <c r="M575" s="62"/>
    </row>
    <row r="576">
      <c r="M576" s="62"/>
    </row>
    <row r="577">
      <c r="M577" s="62"/>
    </row>
    <row r="578">
      <c r="M578" s="62"/>
    </row>
    <row r="579">
      <c r="M579" s="62"/>
    </row>
    <row r="580">
      <c r="M580" s="62"/>
    </row>
    <row r="581">
      <c r="M581" s="62"/>
    </row>
    <row r="582">
      <c r="M582" s="62"/>
    </row>
    <row r="583">
      <c r="M583" s="62"/>
    </row>
    <row r="584">
      <c r="M584" s="62"/>
    </row>
    <row r="585">
      <c r="M585" s="62"/>
    </row>
    <row r="586">
      <c r="M586" s="62"/>
    </row>
    <row r="587">
      <c r="M587" s="62"/>
    </row>
    <row r="588">
      <c r="M588" s="62"/>
    </row>
    <row r="589">
      <c r="M589" s="62"/>
    </row>
    <row r="590">
      <c r="M590" s="62"/>
    </row>
    <row r="591">
      <c r="M591" s="62"/>
    </row>
    <row r="592">
      <c r="M592" s="62"/>
    </row>
    <row r="593">
      <c r="M593" s="62"/>
    </row>
    <row r="594">
      <c r="M594" s="62"/>
    </row>
    <row r="595">
      <c r="M595" s="62"/>
    </row>
    <row r="596">
      <c r="M596" s="62"/>
    </row>
    <row r="597">
      <c r="M597" s="62"/>
    </row>
    <row r="598">
      <c r="M598" s="62"/>
    </row>
    <row r="599">
      <c r="M599" s="62"/>
    </row>
    <row r="600">
      <c r="M600" s="62"/>
    </row>
    <row r="601">
      <c r="M601" s="62"/>
    </row>
    <row r="602">
      <c r="M602" s="62"/>
    </row>
    <row r="603">
      <c r="M603" s="62"/>
    </row>
    <row r="604">
      <c r="M604" s="62"/>
    </row>
    <row r="605">
      <c r="M605" s="62"/>
    </row>
    <row r="606">
      <c r="M606" s="62"/>
    </row>
    <row r="607">
      <c r="M607" s="62"/>
    </row>
    <row r="608">
      <c r="M608" s="62"/>
    </row>
    <row r="609">
      <c r="M609" s="62"/>
    </row>
    <row r="610">
      <c r="M610" s="62"/>
    </row>
    <row r="611">
      <c r="M611" s="62"/>
    </row>
    <row r="612">
      <c r="M612" s="62"/>
    </row>
    <row r="613">
      <c r="M613" s="62"/>
    </row>
    <row r="614">
      <c r="M614" s="62"/>
    </row>
    <row r="615">
      <c r="M615" s="62"/>
    </row>
    <row r="616">
      <c r="M616" s="62"/>
    </row>
    <row r="617">
      <c r="M617" s="62"/>
    </row>
    <row r="618">
      <c r="M618" s="62"/>
    </row>
    <row r="619">
      <c r="M619" s="62"/>
    </row>
    <row r="620">
      <c r="M620" s="62"/>
    </row>
    <row r="621">
      <c r="M621" s="62"/>
    </row>
    <row r="622">
      <c r="M622" s="62"/>
    </row>
    <row r="623">
      <c r="M623" s="62"/>
    </row>
    <row r="624">
      <c r="M624" s="62"/>
    </row>
    <row r="625">
      <c r="M625" s="62"/>
    </row>
    <row r="626">
      <c r="M626" s="62"/>
    </row>
    <row r="627">
      <c r="M627" s="62"/>
    </row>
    <row r="628">
      <c r="M628" s="62"/>
    </row>
    <row r="629">
      <c r="M629" s="62"/>
    </row>
    <row r="630">
      <c r="M630" s="62"/>
    </row>
    <row r="631">
      <c r="M631" s="62"/>
    </row>
    <row r="632">
      <c r="M632" s="62"/>
    </row>
    <row r="633">
      <c r="M633" s="62"/>
    </row>
    <row r="634">
      <c r="M634" s="62"/>
    </row>
    <row r="635">
      <c r="M635" s="62"/>
    </row>
    <row r="636">
      <c r="M636" s="62"/>
    </row>
    <row r="637">
      <c r="M637" s="62"/>
    </row>
    <row r="638">
      <c r="M638" s="62"/>
    </row>
    <row r="639">
      <c r="M639" s="62"/>
    </row>
    <row r="640">
      <c r="M640" s="62"/>
    </row>
    <row r="641">
      <c r="M641" s="62"/>
    </row>
    <row r="642">
      <c r="M642" s="62"/>
    </row>
    <row r="643">
      <c r="M643" s="62"/>
    </row>
    <row r="644">
      <c r="M644" s="62"/>
    </row>
    <row r="645">
      <c r="M645" s="62"/>
    </row>
    <row r="646">
      <c r="M646" s="62"/>
    </row>
    <row r="647">
      <c r="M647" s="62"/>
    </row>
    <row r="648">
      <c r="M648" s="62"/>
    </row>
    <row r="649">
      <c r="M649" s="62"/>
    </row>
    <row r="650">
      <c r="M650" s="62"/>
    </row>
    <row r="651">
      <c r="M651" s="62"/>
    </row>
    <row r="652">
      <c r="M652" s="62"/>
    </row>
    <row r="653">
      <c r="M653" s="62"/>
    </row>
    <row r="654">
      <c r="M654" s="62"/>
    </row>
    <row r="655">
      <c r="M655" s="62"/>
    </row>
    <row r="656">
      <c r="M656" s="62"/>
    </row>
    <row r="657">
      <c r="M657" s="62"/>
    </row>
    <row r="658">
      <c r="M658" s="62"/>
    </row>
    <row r="659">
      <c r="M659" s="62"/>
    </row>
    <row r="660">
      <c r="M660" s="62"/>
    </row>
    <row r="661">
      <c r="M661" s="62"/>
    </row>
    <row r="662">
      <c r="M662" s="62"/>
    </row>
    <row r="663">
      <c r="M663" s="62"/>
    </row>
    <row r="664">
      <c r="M664" s="62"/>
    </row>
    <row r="665">
      <c r="M665" s="62"/>
    </row>
    <row r="666">
      <c r="M666" s="62"/>
    </row>
    <row r="667">
      <c r="M667" s="62"/>
    </row>
    <row r="668">
      <c r="M668" s="62"/>
    </row>
    <row r="669">
      <c r="M669" s="62"/>
    </row>
    <row r="670">
      <c r="M670" s="62"/>
    </row>
    <row r="671">
      <c r="M671" s="62"/>
    </row>
    <row r="672">
      <c r="M672" s="62"/>
    </row>
    <row r="673">
      <c r="M673" s="62"/>
    </row>
    <row r="674">
      <c r="M674" s="62"/>
    </row>
    <row r="675">
      <c r="M675" s="62"/>
    </row>
    <row r="676">
      <c r="M676" s="62"/>
    </row>
    <row r="677">
      <c r="M677" s="62"/>
    </row>
    <row r="678">
      <c r="M678" s="62"/>
    </row>
    <row r="679">
      <c r="M679" s="62"/>
    </row>
    <row r="680">
      <c r="M680" s="62"/>
    </row>
    <row r="681">
      <c r="M681" s="62"/>
    </row>
    <row r="682">
      <c r="M682" s="62"/>
    </row>
    <row r="683">
      <c r="M683" s="62"/>
    </row>
    <row r="684">
      <c r="M684" s="62"/>
    </row>
    <row r="685">
      <c r="M685" s="62"/>
    </row>
    <row r="686">
      <c r="M686" s="62"/>
    </row>
    <row r="687">
      <c r="M687" s="62"/>
    </row>
    <row r="688">
      <c r="M688" s="62"/>
    </row>
    <row r="689">
      <c r="M689" s="62"/>
    </row>
    <row r="690">
      <c r="M690" s="62"/>
    </row>
    <row r="691">
      <c r="M691" s="62"/>
    </row>
    <row r="692">
      <c r="M692" s="62"/>
    </row>
    <row r="693">
      <c r="M693" s="62"/>
    </row>
    <row r="694">
      <c r="M694" s="62"/>
    </row>
    <row r="695">
      <c r="M695" s="62"/>
    </row>
    <row r="696">
      <c r="M696" s="62"/>
    </row>
    <row r="697">
      <c r="M697" s="62"/>
    </row>
    <row r="698">
      <c r="M698" s="62"/>
    </row>
    <row r="699">
      <c r="M699" s="62"/>
    </row>
    <row r="700">
      <c r="M700" s="62"/>
    </row>
    <row r="701">
      <c r="M701" s="62"/>
    </row>
    <row r="702">
      <c r="M702" s="62"/>
    </row>
    <row r="703">
      <c r="M703" s="62"/>
    </row>
    <row r="704">
      <c r="M704" s="62"/>
    </row>
    <row r="705">
      <c r="M705" s="62"/>
    </row>
    <row r="706">
      <c r="M706" s="62"/>
    </row>
    <row r="707">
      <c r="M707" s="62"/>
    </row>
    <row r="708">
      <c r="M708" s="62"/>
    </row>
    <row r="709">
      <c r="M709" s="62"/>
    </row>
    <row r="710">
      <c r="M710" s="62"/>
    </row>
    <row r="711">
      <c r="M711" s="62"/>
    </row>
    <row r="712">
      <c r="M712" s="62"/>
    </row>
    <row r="713">
      <c r="M713" s="62"/>
    </row>
    <row r="714">
      <c r="M714" s="62"/>
    </row>
    <row r="715">
      <c r="M715" s="62"/>
    </row>
    <row r="716">
      <c r="M716" s="62"/>
    </row>
    <row r="717">
      <c r="M717" s="62"/>
    </row>
    <row r="718">
      <c r="M718" s="62"/>
    </row>
    <row r="719">
      <c r="M719" s="62"/>
    </row>
    <row r="720">
      <c r="M720" s="62"/>
    </row>
    <row r="721">
      <c r="M721" s="62"/>
    </row>
    <row r="722">
      <c r="M722" s="62"/>
    </row>
    <row r="723">
      <c r="M723" s="62"/>
    </row>
    <row r="724">
      <c r="M724" s="62"/>
    </row>
    <row r="725">
      <c r="M725" s="62"/>
    </row>
    <row r="726">
      <c r="M726" s="62"/>
    </row>
    <row r="727">
      <c r="M727" s="62"/>
    </row>
    <row r="728">
      <c r="M728" s="62"/>
    </row>
    <row r="729">
      <c r="M729" s="62"/>
    </row>
    <row r="730">
      <c r="M730" s="62"/>
    </row>
    <row r="731">
      <c r="M731" s="62"/>
    </row>
    <row r="732">
      <c r="M732" s="62"/>
    </row>
    <row r="733">
      <c r="M733" s="62"/>
    </row>
    <row r="734">
      <c r="M734" s="62"/>
    </row>
    <row r="735">
      <c r="M735" s="62"/>
    </row>
    <row r="736">
      <c r="M736" s="62"/>
    </row>
    <row r="737">
      <c r="M737" s="62"/>
    </row>
    <row r="738">
      <c r="M738" s="62"/>
    </row>
    <row r="739">
      <c r="M739" s="62"/>
    </row>
    <row r="740">
      <c r="M740" s="62"/>
    </row>
    <row r="741">
      <c r="M741" s="62"/>
    </row>
    <row r="742">
      <c r="M742" s="62"/>
    </row>
    <row r="743">
      <c r="M743" s="62"/>
    </row>
    <row r="744">
      <c r="M744" s="62"/>
    </row>
    <row r="745">
      <c r="M745" s="62"/>
    </row>
    <row r="746">
      <c r="M746" s="62"/>
    </row>
    <row r="747">
      <c r="M747" s="62"/>
    </row>
    <row r="748">
      <c r="M748" s="62"/>
    </row>
    <row r="749">
      <c r="M749" s="62"/>
    </row>
    <row r="750">
      <c r="M750" s="62"/>
    </row>
    <row r="751">
      <c r="M751" s="62"/>
    </row>
    <row r="752">
      <c r="M752" s="62"/>
    </row>
    <row r="753">
      <c r="M753" s="62"/>
    </row>
    <row r="754">
      <c r="M754" s="62"/>
    </row>
    <row r="755">
      <c r="M755" s="62"/>
    </row>
    <row r="756">
      <c r="M756" s="62"/>
    </row>
    <row r="757">
      <c r="M757" s="62"/>
    </row>
    <row r="758">
      <c r="M758" s="62"/>
    </row>
    <row r="759">
      <c r="M759" s="62"/>
    </row>
    <row r="760">
      <c r="M760" s="62"/>
    </row>
    <row r="761">
      <c r="M761" s="62"/>
    </row>
    <row r="762">
      <c r="M762" s="62"/>
    </row>
    <row r="763">
      <c r="M763" s="62"/>
    </row>
    <row r="764">
      <c r="M764" s="62"/>
    </row>
    <row r="765">
      <c r="M765" s="62"/>
    </row>
    <row r="766">
      <c r="M766" s="62"/>
    </row>
    <row r="767">
      <c r="M767" s="62"/>
    </row>
    <row r="768">
      <c r="M768" s="62"/>
    </row>
    <row r="769">
      <c r="M769" s="62"/>
    </row>
    <row r="770">
      <c r="M770" s="62"/>
    </row>
    <row r="771">
      <c r="M771" s="62"/>
    </row>
    <row r="772">
      <c r="M772" s="62"/>
    </row>
    <row r="773">
      <c r="M773" s="62"/>
    </row>
    <row r="774">
      <c r="M774" s="62"/>
    </row>
    <row r="775">
      <c r="M775" s="62"/>
    </row>
    <row r="776">
      <c r="M776" s="62"/>
    </row>
    <row r="777">
      <c r="M777" s="62"/>
    </row>
    <row r="778">
      <c r="M778" s="62"/>
    </row>
    <row r="779">
      <c r="M779" s="62"/>
    </row>
    <row r="780">
      <c r="M780" s="62"/>
    </row>
    <row r="781">
      <c r="M781" s="62"/>
    </row>
    <row r="782">
      <c r="M782" s="62"/>
    </row>
    <row r="783">
      <c r="M783" s="62"/>
    </row>
    <row r="784">
      <c r="M784" s="62"/>
    </row>
    <row r="785">
      <c r="M785" s="62"/>
    </row>
    <row r="786">
      <c r="M786" s="62"/>
    </row>
    <row r="787">
      <c r="M787" s="62"/>
    </row>
    <row r="788">
      <c r="M788" s="62"/>
    </row>
    <row r="789">
      <c r="M789" s="62"/>
    </row>
    <row r="790">
      <c r="M790" s="62"/>
    </row>
    <row r="791">
      <c r="M791" s="62"/>
    </row>
    <row r="792">
      <c r="M792" s="62"/>
    </row>
    <row r="793">
      <c r="M793" s="62"/>
    </row>
    <row r="794">
      <c r="M794" s="62"/>
    </row>
    <row r="795">
      <c r="M795" s="62"/>
    </row>
    <row r="796">
      <c r="M796" s="62"/>
    </row>
    <row r="797">
      <c r="M797" s="62"/>
    </row>
    <row r="798">
      <c r="M798" s="62"/>
    </row>
    <row r="799">
      <c r="M799" s="62"/>
    </row>
    <row r="800">
      <c r="M800" s="62"/>
    </row>
    <row r="801">
      <c r="M801" s="62"/>
    </row>
    <row r="802">
      <c r="M802" s="62"/>
    </row>
    <row r="803">
      <c r="M803" s="62"/>
    </row>
    <row r="804">
      <c r="M804" s="62"/>
    </row>
    <row r="805">
      <c r="M805" s="62"/>
    </row>
    <row r="806">
      <c r="M806" s="62"/>
    </row>
    <row r="807">
      <c r="M807" s="62"/>
    </row>
    <row r="808">
      <c r="M808" s="62"/>
    </row>
    <row r="809">
      <c r="M809" s="62"/>
    </row>
    <row r="810">
      <c r="M810" s="62"/>
    </row>
    <row r="811">
      <c r="M811" s="62"/>
    </row>
    <row r="812">
      <c r="M812" s="62"/>
    </row>
    <row r="813">
      <c r="M813" s="62"/>
    </row>
    <row r="814">
      <c r="M814" s="62"/>
    </row>
    <row r="815">
      <c r="M815" s="62"/>
    </row>
    <row r="816">
      <c r="M816" s="62"/>
    </row>
    <row r="817">
      <c r="M817" s="62"/>
    </row>
    <row r="818">
      <c r="M818" s="62"/>
    </row>
    <row r="819">
      <c r="M819" s="62"/>
    </row>
    <row r="820">
      <c r="M820" s="62"/>
    </row>
    <row r="821">
      <c r="M821" s="62"/>
    </row>
    <row r="822">
      <c r="M822" s="62"/>
    </row>
    <row r="823">
      <c r="M823" s="62"/>
    </row>
    <row r="824">
      <c r="M824" s="62"/>
    </row>
    <row r="825">
      <c r="M825" s="62"/>
    </row>
    <row r="826">
      <c r="M826" s="62"/>
    </row>
    <row r="827">
      <c r="M827" s="62"/>
    </row>
    <row r="828">
      <c r="M828" s="62"/>
    </row>
    <row r="829">
      <c r="M829" s="62"/>
    </row>
    <row r="830">
      <c r="M830" s="62"/>
    </row>
    <row r="831">
      <c r="M831" s="62"/>
    </row>
    <row r="832">
      <c r="M832" s="62"/>
    </row>
    <row r="833">
      <c r="M833" s="62"/>
    </row>
    <row r="834">
      <c r="M834" s="62"/>
    </row>
    <row r="835">
      <c r="M835" s="62"/>
    </row>
    <row r="836">
      <c r="M836" s="62"/>
    </row>
    <row r="837">
      <c r="M837" s="62"/>
    </row>
    <row r="838">
      <c r="M838" s="62"/>
    </row>
    <row r="839">
      <c r="M839" s="62"/>
    </row>
    <row r="840">
      <c r="M840" s="62"/>
    </row>
    <row r="841">
      <c r="M841" s="62"/>
    </row>
    <row r="842">
      <c r="M842" s="62"/>
    </row>
    <row r="843">
      <c r="M843" s="62"/>
    </row>
    <row r="844">
      <c r="M844" s="62"/>
    </row>
    <row r="845">
      <c r="M845" s="62"/>
    </row>
    <row r="846">
      <c r="M846" s="62"/>
    </row>
    <row r="847">
      <c r="M847" s="62"/>
    </row>
    <row r="848">
      <c r="M848" s="62"/>
    </row>
    <row r="849">
      <c r="M849" s="62"/>
    </row>
    <row r="850">
      <c r="M850" s="62"/>
    </row>
    <row r="851">
      <c r="M851" s="62"/>
    </row>
    <row r="852">
      <c r="M852" s="62"/>
    </row>
    <row r="853">
      <c r="M853" s="62"/>
    </row>
    <row r="854">
      <c r="M854" s="62"/>
    </row>
    <row r="855">
      <c r="M855" s="62"/>
    </row>
    <row r="856">
      <c r="M856" s="62"/>
    </row>
    <row r="857">
      <c r="M857" s="62"/>
    </row>
    <row r="858">
      <c r="M858" s="62"/>
    </row>
    <row r="859">
      <c r="M859" s="62"/>
    </row>
    <row r="860">
      <c r="M860" s="62"/>
    </row>
    <row r="861">
      <c r="M861" s="62"/>
    </row>
    <row r="862">
      <c r="M862" s="62"/>
    </row>
    <row r="863">
      <c r="M863" s="62"/>
    </row>
    <row r="864">
      <c r="M864" s="62"/>
    </row>
    <row r="865">
      <c r="M865" s="62"/>
    </row>
    <row r="866">
      <c r="M866" s="62"/>
    </row>
    <row r="867">
      <c r="M867" s="62"/>
    </row>
    <row r="868">
      <c r="M868" s="62"/>
    </row>
    <row r="869">
      <c r="M869" s="62"/>
    </row>
    <row r="870">
      <c r="M870" s="62"/>
    </row>
    <row r="871">
      <c r="M871" s="62"/>
    </row>
    <row r="872">
      <c r="M872" s="62"/>
    </row>
    <row r="873">
      <c r="M873" s="62"/>
    </row>
    <row r="874">
      <c r="M874" s="62"/>
    </row>
    <row r="875">
      <c r="M875" s="62"/>
    </row>
    <row r="876">
      <c r="M876" s="62"/>
    </row>
    <row r="877">
      <c r="M877" s="62"/>
    </row>
    <row r="878">
      <c r="M878" s="62"/>
    </row>
    <row r="879">
      <c r="M879" s="62"/>
    </row>
    <row r="880">
      <c r="M880" s="62"/>
    </row>
    <row r="881">
      <c r="M881" s="62"/>
    </row>
    <row r="882">
      <c r="M882" s="62"/>
    </row>
    <row r="883">
      <c r="M883" s="62"/>
    </row>
    <row r="884">
      <c r="M884" s="62"/>
    </row>
    <row r="885">
      <c r="M885" s="62"/>
    </row>
    <row r="886">
      <c r="M886" s="62"/>
    </row>
    <row r="887">
      <c r="M887" s="62"/>
    </row>
    <row r="888">
      <c r="M888" s="62"/>
    </row>
    <row r="889">
      <c r="M889" s="62"/>
    </row>
    <row r="890">
      <c r="M890" s="62"/>
    </row>
    <row r="891">
      <c r="M891" s="62"/>
    </row>
    <row r="892">
      <c r="M892" s="62"/>
    </row>
    <row r="893">
      <c r="M893" s="62"/>
    </row>
    <row r="894">
      <c r="M894" s="62"/>
    </row>
    <row r="895">
      <c r="M895" s="62"/>
    </row>
    <row r="896">
      <c r="M896" s="62"/>
    </row>
    <row r="897">
      <c r="M897" s="62"/>
    </row>
    <row r="898">
      <c r="M898" s="62"/>
    </row>
    <row r="899">
      <c r="M899" s="62"/>
    </row>
    <row r="900">
      <c r="M900" s="62"/>
    </row>
    <row r="901">
      <c r="M901" s="62"/>
    </row>
    <row r="902">
      <c r="M902" s="62"/>
    </row>
    <row r="903">
      <c r="M903" s="62"/>
    </row>
    <row r="904">
      <c r="M904" s="62"/>
    </row>
    <row r="905">
      <c r="M905" s="62"/>
    </row>
    <row r="906">
      <c r="M906" s="62"/>
    </row>
    <row r="907">
      <c r="M907" s="62"/>
    </row>
    <row r="908">
      <c r="M908" s="62"/>
    </row>
    <row r="909">
      <c r="M909" s="62"/>
    </row>
    <row r="910">
      <c r="M910" s="62"/>
    </row>
    <row r="911">
      <c r="M911" s="62"/>
    </row>
    <row r="912">
      <c r="M912" s="62"/>
    </row>
    <row r="913">
      <c r="M913" s="62"/>
    </row>
    <row r="914">
      <c r="M914" s="62"/>
    </row>
    <row r="915">
      <c r="M915" s="62"/>
    </row>
    <row r="916">
      <c r="M916" s="62"/>
    </row>
    <row r="917">
      <c r="M917" s="62"/>
    </row>
    <row r="918">
      <c r="M918" s="62"/>
    </row>
    <row r="919">
      <c r="M919" s="62"/>
    </row>
    <row r="920">
      <c r="M920" s="62"/>
    </row>
    <row r="921">
      <c r="M921" s="62"/>
    </row>
    <row r="922">
      <c r="M922" s="62"/>
    </row>
    <row r="923">
      <c r="M923" s="62"/>
    </row>
    <row r="924">
      <c r="M924" s="62"/>
    </row>
    <row r="925">
      <c r="M925" s="62"/>
    </row>
    <row r="926">
      <c r="M926" s="62"/>
    </row>
    <row r="927">
      <c r="M927" s="62"/>
    </row>
    <row r="928">
      <c r="M928" s="62"/>
    </row>
    <row r="929">
      <c r="M929" s="62"/>
    </row>
    <row r="930">
      <c r="M930" s="62"/>
    </row>
    <row r="931">
      <c r="M931" s="62"/>
    </row>
    <row r="932">
      <c r="M932" s="62"/>
    </row>
    <row r="933">
      <c r="M933" s="62"/>
    </row>
    <row r="934">
      <c r="M934" s="62"/>
    </row>
    <row r="935">
      <c r="M935" s="62"/>
    </row>
    <row r="936">
      <c r="M936" s="62"/>
    </row>
    <row r="937">
      <c r="M937" s="62"/>
    </row>
    <row r="938">
      <c r="M938" s="62"/>
    </row>
    <row r="939">
      <c r="M939" s="62"/>
    </row>
    <row r="940">
      <c r="M940" s="62"/>
    </row>
    <row r="941">
      <c r="M941" s="62"/>
    </row>
    <row r="942">
      <c r="M942" s="62"/>
    </row>
    <row r="943">
      <c r="M943" s="62"/>
    </row>
    <row r="944">
      <c r="M944" s="62"/>
    </row>
    <row r="945">
      <c r="M945" s="62"/>
    </row>
    <row r="946">
      <c r="M946" s="62"/>
    </row>
    <row r="947">
      <c r="M947" s="62"/>
    </row>
    <row r="948">
      <c r="M948" s="62"/>
    </row>
    <row r="949">
      <c r="M949" s="62"/>
    </row>
    <row r="950">
      <c r="M950" s="62"/>
    </row>
    <row r="951">
      <c r="M951" s="62"/>
    </row>
    <row r="952">
      <c r="M952" s="62"/>
    </row>
    <row r="953">
      <c r="M953" s="62"/>
    </row>
    <row r="954">
      <c r="M954" s="62"/>
    </row>
    <row r="955">
      <c r="M955" s="62"/>
    </row>
    <row r="956">
      <c r="M956" s="62"/>
    </row>
    <row r="957">
      <c r="M957" s="62"/>
    </row>
    <row r="958">
      <c r="M958" s="62"/>
    </row>
    <row r="959">
      <c r="M959" s="62"/>
    </row>
    <row r="960">
      <c r="M960" s="62"/>
    </row>
    <row r="961">
      <c r="M961" s="62"/>
    </row>
    <row r="962">
      <c r="M962" s="62"/>
    </row>
    <row r="963">
      <c r="M963" s="62"/>
    </row>
    <row r="964">
      <c r="M964" s="62"/>
    </row>
    <row r="965">
      <c r="M965" s="62"/>
    </row>
    <row r="966">
      <c r="M966" s="62"/>
    </row>
    <row r="967">
      <c r="M967" s="62"/>
    </row>
    <row r="968">
      <c r="M968" s="62"/>
    </row>
    <row r="969">
      <c r="M969" s="62"/>
    </row>
    <row r="970">
      <c r="M970" s="62"/>
    </row>
    <row r="971">
      <c r="M971" s="62"/>
    </row>
    <row r="972">
      <c r="M972" s="62"/>
    </row>
    <row r="973">
      <c r="M973" s="62"/>
    </row>
    <row r="974">
      <c r="M974" s="62"/>
    </row>
    <row r="975">
      <c r="M975" s="62"/>
    </row>
    <row r="976">
      <c r="M976" s="62"/>
    </row>
    <row r="977">
      <c r="M977" s="62"/>
    </row>
    <row r="978">
      <c r="M978" s="62"/>
    </row>
    <row r="979">
      <c r="M979" s="62"/>
    </row>
    <row r="980">
      <c r="M980" s="62"/>
    </row>
    <row r="981">
      <c r="M981" s="62"/>
    </row>
    <row r="982">
      <c r="M982" s="62"/>
    </row>
    <row r="983">
      <c r="M983" s="62"/>
    </row>
    <row r="984">
      <c r="M984" s="62"/>
    </row>
    <row r="985">
      <c r="M985" s="62"/>
    </row>
    <row r="986">
      <c r="M986" s="62"/>
    </row>
    <row r="987">
      <c r="M987" s="62"/>
    </row>
    <row r="988">
      <c r="M988" s="62"/>
    </row>
    <row r="989">
      <c r="M989" s="62"/>
    </row>
    <row r="990">
      <c r="M990" s="62"/>
    </row>
    <row r="991">
      <c r="M991" s="62"/>
    </row>
    <row r="992">
      <c r="M992" s="62"/>
    </row>
    <row r="993">
      <c r="M993" s="62"/>
    </row>
    <row r="994">
      <c r="M994" s="62"/>
    </row>
    <row r="995">
      <c r="M995" s="62"/>
    </row>
    <row r="996">
      <c r="M996" s="62"/>
    </row>
    <row r="997">
      <c r="M997" s="62"/>
    </row>
    <row r="998">
      <c r="M998" s="62"/>
    </row>
    <row r="999">
      <c r="M999" s="62"/>
    </row>
    <row r="1000">
      <c r="M1000" s="62"/>
    </row>
    <row r="1001">
      <c r="M1001" s="62"/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0.25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60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61" t="s">
        <v>15</v>
      </c>
      <c r="N2" s="6" t="s">
        <v>16</v>
      </c>
    </row>
    <row r="3">
      <c r="A3" s="15">
        <v>6020.0</v>
      </c>
      <c r="B3" s="16" t="s">
        <v>26</v>
      </c>
      <c r="C3" s="16" t="s">
        <v>26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18</v>
      </c>
      <c r="L3" s="16" t="b">
        <v>1</v>
      </c>
      <c r="M3" s="62"/>
      <c r="N3" s="16" t="s">
        <v>19</v>
      </c>
      <c r="P3" s="17">
        <f>COUNTIF(N3:N52, "Yes")/50</f>
        <v>0.58</v>
      </c>
      <c r="R3" s="18" t="s">
        <v>21</v>
      </c>
      <c r="S3" s="18" t="s">
        <v>20</v>
      </c>
      <c r="T3" s="43" t="s">
        <v>22</v>
      </c>
    </row>
    <row r="4">
      <c r="A4" s="15">
        <v>6893.0</v>
      </c>
      <c r="B4" s="16" t="s">
        <v>26</v>
      </c>
      <c r="C4" s="16" t="s">
        <v>26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1</v>
      </c>
      <c r="J4" s="16" t="b">
        <v>0</v>
      </c>
      <c r="K4" s="16" t="s">
        <v>18</v>
      </c>
      <c r="L4" s="16" t="b">
        <v>1</v>
      </c>
      <c r="M4" s="63" t="s">
        <v>96</v>
      </c>
      <c r="N4" s="16" t="s">
        <v>25</v>
      </c>
      <c r="P4" s="44">
        <f>COUNTIF(N3:N52, "Maybe")/50</f>
        <v>0.34</v>
      </c>
      <c r="R4" s="45">
        <f>COUNTIFS(C:C,C3,N:N,"Yes")/COUNTIF(C:C,C3)</f>
        <v>0.4</v>
      </c>
      <c r="S4" s="45">
        <f>COUNTIFS(C:C,C7,N:N,"Yes")/COUNTIF(C:C,C7)</f>
        <v>0.5263157895</v>
      </c>
      <c r="T4" s="45">
        <f>COUNTIFS(C:C,C28,N:N,"Yes")/COUNTIF(C:C,C28)</f>
        <v>0.8125</v>
      </c>
    </row>
    <row r="5">
      <c r="A5" s="15">
        <v>7220.0</v>
      </c>
      <c r="B5" s="16" t="s">
        <v>26</v>
      </c>
      <c r="C5" s="16" t="s">
        <v>26</v>
      </c>
      <c r="D5" s="16" t="b">
        <v>0</v>
      </c>
      <c r="E5" s="16" t="b">
        <v>1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18</v>
      </c>
      <c r="L5" s="16" t="b">
        <v>1</v>
      </c>
      <c r="M5" s="63" t="s">
        <v>85</v>
      </c>
      <c r="N5" s="16" t="s">
        <v>29</v>
      </c>
      <c r="P5" s="44">
        <f>COUNTIF(N3:N52, "No")/50</f>
        <v>0.08</v>
      </c>
      <c r="R5" s="45">
        <f>COUNTIFS(C:C,C3,N:N,"No")/COUNTIF(C:C,C3)</f>
        <v>0.2666666667</v>
      </c>
      <c r="S5" s="45">
        <f>COUNTIFS(C:C,C7,N:N,"No")/COUNTIF(C:C,C7)</f>
        <v>0</v>
      </c>
      <c r="T5" s="45">
        <f>COUNTIFS(C:C,C28,N:N,"No")/COUNTIF(C:C,C28)</f>
        <v>0</v>
      </c>
    </row>
    <row r="6">
      <c r="A6" s="15">
        <v>5979.0</v>
      </c>
      <c r="B6" s="16" t="s">
        <v>86</v>
      </c>
      <c r="C6" s="16" t="s">
        <v>86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18</v>
      </c>
      <c r="L6" s="16" t="b">
        <v>0</v>
      </c>
      <c r="M6" s="63" t="s">
        <v>38</v>
      </c>
      <c r="N6" s="16" t="s">
        <v>29</v>
      </c>
      <c r="R6" s="25">
        <f>COUNTIFS(C:C,C3,N:N,"Maybe")/COUNTIF(C:C,C3)</f>
        <v>0.3333333333</v>
      </c>
      <c r="S6" s="25">
        <f>COUNTIFS(C:C,C7,N:N,"Maybe")/COUNTIF(C:C,C7)</f>
        <v>0.4736842105</v>
      </c>
      <c r="T6" s="25">
        <f>COUNTIFS(C:C,C28,N:N,"Maybe")/COUNTIF(C:C,C28)</f>
        <v>0.1875</v>
      </c>
    </row>
    <row r="7">
      <c r="A7" s="15">
        <v>6411.0</v>
      </c>
      <c r="B7" s="16" t="s">
        <v>86</v>
      </c>
      <c r="C7" s="16" t="s">
        <v>86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18</v>
      </c>
      <c r="L7" s="16" t="b">
        <v>1</v>
      </c>
      <c r="M7" s="62"/>
      <c r="N7" s="16" t="s">
        <v>19</v>
      </c>
    </row>
    <row r="8">
      <c r="A8" s="15">
        <v>6875.0</v>
      </c>
      <c r="B8" s="16" t="s">
        <v>86</v>
      </c>
      <c r="C8" s="16" t="s">
        <v>86</v>
      </c>
      <c r="D8" s="16" t="b">
        <v>1</v>
      </c>
      <c r="E8" s="14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18</v>
      </c>
      <c r="L8" s="16" t="b">
        <v>0</v>
      </c>
      <c r="M8" s="63" t="s">
        <v>35</v>
      </c>
      <c r="N8" s="16" t="s">
        <v>29</v>
      </c>
    </row>
    <row r="9">
      <c r="A9" s="15">
        <v>7531.0</v>
      </c>
      <c r="B9" s="16" t="s">
        <v>23</v>
      </c>
      <c r="C9" s="16" t="s">
        <v>23</v>
      </c>
      <c r="D9" s="16" t="b">
        <v>1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18</v>
      </c>
      <c r="L9" s="16" t="b">
        <v>1</v>
      </c>
      <c r="M9" s="62"/>
      <c r="N9" s="16" t="s">
        <v>19</v>
      </c>
    </row>
    <row r="10">
      <c r="A10" s="15">
        <v>7235.0</v>
      </c>
      <c r="B10" s="16" t="s">
        <v>26</v>
      </c>
      <c r="C10" s="16" t="s">
        <v>26</v>
      </c>
      <c r="D10" s="16" t="b">
        <v>0</v>
      </c>
      <c r="E10" s="16" t="b">
        <v>1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18</v>
      </c>
      <c r="L10" s="16" t="b">
        <v>1</v>
      </c>
      <c r="M10" s="63" t="s">
        <v>28</v>
      </c>
      <c r="N10" s="16" t="s">
        <v>29</v>
      </c>
    </row>
    <row r="11">
      <c r="A11" s="15">
        <v>7430.0</v>
      </c>
      <c r="B11" s="16" t="s">
        <v>26</v>
      </c>
      <c r="C11" s="16" t="s">
        <v>26</v>
      </c>
      <c r="D11" s="16" t="b">
        <v>1</v>
      </c>
      <c r="E11" s="14" t="b">
        <v>0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18</v>
      </c>
      <c r="L11" s="16" t="b">
        <v>1</v>
      </c>
      <c r="M11" s="62"/>
      <c r="N11" s="16" t="s">
        <v>19</v>
      </c>
    </row>
    <row r="12">
      <c r="A12" s="15">
        <v>6444.0</v>
      </c>
      <c r="B12" s="16" t="s">
        <v>86</v>
      </c>
      <c r="C12" s="16" t="s">
        <v>86</v>
      </c>
      <c r="D12" s="16" t="b">
        <v>1</v>
      </c>
      <c r="E12" s="14" t="b">
        <v>0</v>
      </c>
      <c r="F12" s="16" t="b">
        <v>1</v>
      </c>
      <c r="G12" s="16" t="b">
        <v>1</v>
      </c>
      <c r="H12" s="16" t="b">
        <v>1</v>
      </c>
      <c r="I12" s="16" t="b">
        <v>0</v>
      </c>
      <c r="J12" s="16" t="b">
        <v>1</v>
      </c>
      <c r="K12" s="16" t="s">
        <v>18</v>
      </c>
      <c r="L12" s="16" t="b">
        <v>1</v>
      </c>
      <c r="M12" s="63" t="s">
        <v>87</v>
      </c>
      <c r="N12" s="16" t="s">
        <v>29</v>
      </c>
    </row>
    <row r="13">
      <c r="A13" s="15">
        <v>6430.0</v>
      </c>
      <c r="B13" s="16" t="s">
        <v>23</v>
      </c>
      <c r="C13" s="16" t="s">
        <v>23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18</v>
      </c>
      <c r="L13" s="16" t="b">
        <v>1</v>
      </c>
      <c r="M13" s="62"/>
      <c r="N13" s="16" t="s">
        <v>19</v>
      </c>
    </row>
    <row r="14">
      <c r="A14" s="15">
        <v>6895.0</v>
      </c>
      <c r="B14" s="16" t="s">
        <v>23</v>
      </c>
      <c r="C14" s="16" t="s">
        <v>23</v>
      </c>
      <c r="D14" s="16" t="b">
        <v>1</v>
      </c>
      <c r="E14" s="14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18</v>
      </c>
      <c r="L14" s="16" t="b">
        <v>1</v>
      </c>
      <c r="M14" s="62"/>
      <c r="N14" s="16" t="s">
        <v>19</v>
      </c>
    </row>
    <row r="15" ht="16.5" customHeight="1">
      <c r="A15" s="15">
        <v>7124.0</v>
      </c>
      <c r="B15" s="16" t="s">
        <v>26</v>
      </c>
      <c r="C15" s="16" t="s">
        <v>26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18</v>
      </c>
      <c r="L15" s="16" t="b">
        <v>0</v>
      </c>
      <c r="M15" s="63" t="s">
        <v>97</v>
      </c>
      <c r="N15" s="16" t="s">
        <v>29</v>
      </c>
    </row>
    <row r="16">
      <c r="A16" s="15">
        <v>7137.0</v>
      </c>
      <c r="B16" s="16" t="s">
        <v>86</v>
      </c>
      <c r="C16" s="16" t="s">
        <v>86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18</v>
      </c>
      <c r="L16" s="16" t="b">
        <v>0</v>
      </c>
      <c r="M16" s="63" t="s">
        <v>38</v>
      </c>
      <c r="N16" s="16" t="s">
        <v>29</v>
      </c>
    </row>
    <row r="17">
      <c r="A17" s="15">
        <v>6724.0</v>
      </c>
      <c r="B17" s="16" t="s">
        <v>23</v>
      </c>
      <c r="C17" s="16" t="s">
        <v>23</v>
      </c>
      <c r="D17" s="16" t="b">
        <v>1</v>
      </c>
      <c r="E17" s="14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18</v>
      </c>
      <c r="L17" s="16" t="b">
        <v>1</v>
      </c>
      <c r="M17" s="63" t="s">
        <v>89</v>
      </c>
      <c r="N17" s="16" t="s">
        <v>29</v>
      </c>
    </row>
    <row r="18">
      <c r="A18" s="15">
        <v>6364.0</v>
      </c>
      <c r="B18" s="16" t="s">
        <v>23</v>
      </c>
      <c r="C18" s="16" t="s">
        <v>23</v>
      </c>
      <c r="D18" s="16" t="b">
        <v>1</v>
      </c>
      <c r="E18" s="14" t="b">
        <v>0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18</v>
      </c>
      <c r="L18" s="16" t="b">
        <v>1</v>
      </c>
      <c r="M18" s="62"/>
      <c r="N18" s="16" t="s">
        <v>19</v>
      </c>
    </row>
    <row r="19">
      <c r="A19" s="15">
        <v>7159.0</v>
      </c>
      <c r="B19" s="16" t="s">
        <v>23</v>
      </c>
      <c r="C19" s="16" t="s">
        <v>23</v>
      </c>
      <c r="D19" s="16" t="b">
        <v>1</v>
      </c>
      <c r="E19" s="14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18</v>
      </c>
      <c r="L19" s="16" t="b">
        <v>1</v>
      </c>
      <c r="M19" s="62"/>
      <c r="N19" s="16" t="s">
        <v>19</v>
      </c>
    </row>
    <row r="20">
      <c r="A20" s="15">
        <v>6850.0</v>
      </c>
      <c r="B20" s="16" t="s">
        <v>23</v>
      </c>
      <c r="C20" s="16" t="s">
        <v>23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18</v>
      </c>
      <c r="L20" s="16" t="b">
        <v>1</v>
      </c>
      <c r="M20" s="62"/>
      <c r="N20" s="16" t="s">
        <v>19</v>
      </c>
    </row>
    <row r="21">
      <c r="A21" s="15">
        <v>7260.0</v>
      </c>
      <c r="B21" s="16" t="s">
        <v>86</v>
      </c>
      <c r="C21" s="16" t="s">
        <v>86</v>
      </c>
      <c r="D21" s="16" t="b">
        <v>1</v>
      </c>
      <c r="E21" s="14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18</v>
      </c>
      <c r="L21" s="16" t="b">
        <v>1</v>
      </c>
      <c r="M21" s="62"/>
      <c r="N21" s="16" t="s">
        <v>19</v>
      </c>
    </row>
    <row r="22">
      <c r="A22" s="15">
        <v>7074.0</v>
      </c>
      <c r="B22" s="16" t="s">
        <v>86</v>
      </c>
      <c r="C22" s="16" t="s">
        <v>86</v>
      </c>
      <c r="D22" s="16" t="b">
        <v>1</v>
      </c>
      <c r="E22" s="14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18</v>
      </c>
      <c r="L22" s="16" t="b">
        <v>1</v>
      </c>
      <c r="M22" s="62"/>
      <c r="N22" s="16" t="s">
        <v>19</v>
      </c>
    </row>
    <row r="23">
      <c r="A23" s="15">
        <v>7179.0</v>
      </c>
      <c r="B23" s="16" t="s">
        <v>86</v>
      </c>
      <c r="C23" s="16" t="s">
        <v>86</v>
      </c>
      <c r="D23" s="16" t="b">
        <v>1</v>
      </c>
      <c r="E23" s="16" t="b">
        <v>0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18</v>
      </c>
      <c r="L23" s="16" t="b">
        <v>1</v>
      </c>
      <c r="M23" s="63"/>
      <c r="N23" s="16" t="s">
        <v>19</v>
      </c>
    </row>
    <row r="24">
      <c r="A24" s="15">
        <v>7176.0</v>
      </c>
      <c r="B24" s="16" t="s">
        <v>86</v>
      </c>
      <c r="C24" s="16" t="s">
        <v>86</v>
      </c>
      <c r="D24" s="16" t="b">
        <v>1</v>
      </c>
      <c r="E24" s="14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18</v>
      </c>
      <c r="L24" s="16" t="b">
        <v>1</v>
      </c>
      <c r="M24" s="63" t="s">
        <v>28</v>
      </c>
      <c r="N24" s="16" t="s">
        <v>29</v>
      </c>
    </row>
    <row r="25">
      <c r="A25" s="15">
        <v>7093.0</v>
      </c>
      <c r="B25" s="16" t="s">
        <v>23</v>
      </c>
      <c r="C25" s="16" t="s">
        <v>23</v>
      </c>
      <c r="D25" s="16" t="b">
        <v>1</v>
      </c>
      <c r="E25" s="14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18</v>
      </c>
      <c r="L25" s="16" t="b">
        <v>1</v>
      </c>
      <c r="M25" s="63" t="s">
        <v>28</v>
      </c>
      <c r="N25" s="16" t="s">
        <v>29</v>
      </c>
    </row>
    <row r="26">
      <c r="A26" s="15">
        <v>7334.0</v>
      </c>
      <c r="B26" s="16" t="s">
        <v>26</v>
      </c>
      <c r="C26" s="16" t="s">
        <v>26</v>
      </c>
      <c r="D26" s="16" t="b">
        <v>1</v>
      </c>
      <c r="E26" s="14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18</v>
      </c>
      <c r="L26" s="16" t="b">
        <v>1</v>
      </c>
      <c r="M26" s="62"/>
      <c r="N26" s="16" t="s">
        <v>19</v>
      </c>
    </row>
    <row r="27">
      <c r="A27" s="15">
        <v>7182.0</v>
      </c>
      <c r="B27" s="16" t="s">
        <v>86</v>
      </c>
      <c r="C27" s="16" t="s">
        <v>86</v>
      </c>
      <c r="D27" s="16" t="b">
        <v>1</v>
      </c>
      <c r="E27" s="16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18</v>
      </c>
      <c r="L27" s="16" t="b">
        <v>1</v>
      </c>
      <c r="M27" s="64" t="s">
        <v>37</v>
      </c>
      <c r="N27" s="16" t="s">
        <v>29</v>
      </c>
    </row>
    <row r="28">
      <c r="A28" s="15">
        <v>6253.0</v>
      </c>
      <c r="B28" s="16" t="s">
        <v>23</v>
      </c>
      <c r="C28" s="16" t="s">
        <v>23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18</v>
      </c>
      <c r="L28" s="16" t="b">
        <v>0</v>
      </c>
      <c r="M28" s="63" t="s">
        <v>91</v>
      </c>
      <c r="N28" s="16" t="s">
        <v>29</v>
      </c>
    </row>
    <row r="29">
      <c r="A29" s="15">
        <v>7088.0</v>
      </c>
      <c r="B29" s="16" t="s">
        <v>26</v>
      </c>
      <c r="C29" s="16" t="s">
        <v>26</v>
      </c>
      <c r="D29" s="16" t="b">
        <v>1</v>
      </c>
      <c r="E29" s="14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18</v>
      </c>
      <c r="L29" s="16" t="b">
        <v>1</v>
      </c>
      <c r="M29" s="62"/>
      <c r="N29" s="16" t="s">
        <v>19</v>
      </c>
    </row>
    <row r="30">
      <c r="A30" s="15">
        <v>7083.0</v>
      </c>
      <c r="B30" s="16" t="s">
        <v>86</v>
      </c>
      <c r="C30" s="16" t="s">
        <v>86</v>
      </c>
      <c r="D30" s="16" t="b">
        <v>1</v>
      </c>
      <c r="E30" s="14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18</v>
      </c>
      <c r="L30" s="16" t="b">
        <v>1</v>
      </c>
      <c r="M30" s="62"/>
      <c r="N30" s="16" t="s">
        <v>19</v>
      </c>
    </row>
    <row r="31">
      <c r="A31" s="15">
        <v>6772.0</v>
      </c>
      <c r="B31" s="16" t="s">
        <v>23</v>
      </c>
      <c r="C31" s="16" t="s">
        <v>23</v>
      </c>
      <c r="D31" s="16" t="b">
        <v>1</v>
      </c>
      <c r="E31" s="14" t="b">
        <v>0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18</v>
      </c>
      <c r="L31" s="16" t="b">
        <v>1</v>
      </c>
      <c r="M31" s="62"/>
      <c r="N31" s="16" t="s">
        <v>19</v>
      </c>
    </row>
    <row r="32">
      <c r="A32" s="15">
        <v>7230.0</v>
      </c>
      <c r="B32" s="16" t="s">
        <v>86</v>
      </c>
      <c r="C32" s="16" t="s">
        <v>86</v>
      </c>
      <c r="D32" s="16" t="b">
        <v>1</v>
      </c>
      <c r="E32" s="14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18</v>
      </c>
      <c r="L32" s="16" t="b">
        <v>1</v>
      </c>
      <c r="M32" s="62"/>
      <c r="N32" s="16" t="s">
        <v>19</v>
      </c>
    </row>
    <row r="33">
      <c r="A33" s="15">
        <v>7205.0</v>
      </c>
      <c r="B33" s="16" t="s">
        <v>26</v>
      </c>
      <c r="C33" s="16" t="s">
        <v>26</v>
      </c>
      <c r="D33" s="16" t="b">
        <v>1</v>
      </c>
      <c r="E33" s="14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18</v>
      </c>
      <c r="L33" s="16" t="b">
        <v>1</v>
      </c>
      <c r="M33" s="64" t="s">
        <v>37</v>
      </c>
      <c r="N33" s="16" t="s">
        <v>29</v>
      </c>
    </row>
    <row r="34">
      <c r="A34" s="15">
        <v>6860.0</v>
      </c>
      <c r="B34" s="16" t="s">
        <v>26</v>
      </c>
      <c r="C34" s="16" t="s">
        <v>26</v>
      </c>
      <c r="D34" s="16" t="b">
        <v>1</v>
      </c>
      <c r="E34" s="14" t="b">
        <v>0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18</v>
      </c>
      <c r="L34" s="16" t="b">
        <v>1</v>
      </c>
      <c r="M34" s="63" t="s">
        <v>28</v>
      </c>
      <c r="N34" s="16" t="s">
        <v>29</v>
      </c>
    </row>
    <row r="35">
      <c r="A35" s="15">
        <v>7245.0</v>
      </c>
      <c r="B35" s="16" t="s">
        <v>86</v>
      </c>
      <c r="C35" s="16" t="s">
        <v>86</v>
      </c>
      <c r="D35" s="16" t="b">
        <v>1</v>
      </c>
      <c r="E35" s="14" t="b">
        <v>0</v>
      </c>
      <c r="F35" s="16" t="b">
        <v>1</v>
      </c>
      <c r="G35" s="16" t="b">
        <v>1</v>
      </c>
      <c r="H35" s="16" t="b">
        <v>1</v>
      </c>
      <c r="I35" s="16" t="b">
        <v>1</v>
      </c>
      <c r="J35" s="16" t="b">
        <v>1</v>
      </c>
      <c r="K35" s="16" t="s">
        <v>18</v>
      </c>
      <c r="L35" s="16" t="b">
        <v>1</v>
      </c>
      <c r="M35" s="63" t="s">
        <v>92</v>
      </c>
      <c r="N35" s="16" t="s">
        <v>29</v>
      </c>
    </row>
    <row r="36">
      <c r="A36" s="15">
        <v>7028.0</v>
      </c>
      <c r="B36" s="16" t="s">
        <v>26</v>
      </c>
      <c r="C36" s="16" t="s">
        <v>26</v>
      </c>
      <c r="D36" s="16" t="b">
        <v>1</v>
      </c>
      <c r="E36" s="14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18</v>
      </c>
      <c r="L36" s="16" t="b">
        <v>0</v>
      </c>
      <c r="M36" s="63" t="s">
        <v>40</v>
      </c>
      <c r="N36" s="16" t="s">
        <v>25</v>
      </c>
    </row>
    <row r="37">
      <c r="A37" s="15">
        <v>7277.0</v>
      </c>
      <c r="B37" s="16" t="s">
        <v>26</v>
      </c>
      <c r="C37" s="16" t="s">
        <v>26</v>
      </c>
      <c r="D37" s="16" t="b">
        <v>1</v>
      </c>
      <c r="E37" s="14" t="b">
        <v>0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18</v>
      </c>
      <c r="L37" s="16" t="b">
        <v>1</v>
      </c>
      <c r="M37" s="63"/>
      <c r="N37" s="16" t="s">
        <v>19</v>
      </c>
    </row>
    <row r="38">
      <c r="A38" s="15">
        <v>7051.0</v>
      </c>
      <c r="B38" s="16" t="s">
        <v>23</v>
      </c>
      <c r="C38" s="16" t="s">
        <v>23</v>
      </c>
      <c r="D38" s="16" t="b">
        <v>1</v>
      </c>
      <c r="E38" s="14" t="b">
        <v>0</v>
      </c>
      <c r="F38" s="16" t="b">
        <v>1</v>
      </c>
      <c r="G38" s="16" t="b">
        <v>1</v>
      </c>
      <c r="H38" s="16" t="b">
        <v>1</v>
      </c>
      <c r="I38" s="16" t="b">
        <v>1</v>
      </c>
      <c r="J38" s="16" t="b">
        <v>1</v>
      </c>
      <c r="K38" s="16" t="s">
        <v>18</v>
      </c>
      <c r="L38" s="16" t="b">
        <v>1</v>
      </c>
      <c r="M38" s="62"/>
      <c r="N38" s="16" t="s">
        <v>19</v>
      </c>
    </row>
    <row r="39">
      <c r="A39" s="15">
        <v>1939.0</v>
      </c>
      <c r="B39" s="16" t="s">
        <v>23</v>
      </c>
      <c r="C39" s="16" t="s">
        <v>23</v>
      </c>
      <c r="D39" s="16" t="b">
        <v>1</v>
      </c>
      <c r="E39" s="14" t="b">
        <v>0</v>
      </c>
      <c r="F39" s="16" t="b">
        <v>1</v>
      </c>
      <c r="G39" s="16" t="b">
        <v>1</v>
      </c>
      <c r="H39" s="16" t="b">
        <v>1</v>
      </c>
      <c r="I39" s="16" t="b">
        <v>1</v>
      </c>
      <c r="J39" s="16" t="b">
        <v>1</v>
      </c>
      <c r="K39" s="16" t="s">
        <v>18</v>
      </c>
      <c r="L39" s="16" t="b">
        <v>1</v>
      </c>
      <c r="M39" s="62"/>
      <c r="N39" s="16" t="s">
        <v>19</v>
      </c>
    </row>
    <row r="40">
      <c r="A40" s="15">
        <v>6120.0</v>
      </c>
      <c r="B40" s="16" t="s">
        <v>86</v>
      </c>
      <c r="C40" s="16" t="s">
        <v>86</v>
      </c>
      <c r="D40" s="16" t="b">
        <v>1</v>
      </c>
      <c r="E40" s="14" t="b">
        <v>0</v>
      </c>
      <c r="F40" s="16" t="b">
        <v>1</v>
      </c>
      <c r="G40" s="16" t="b">
        <v>1</v>
      </c>
      <c r="H40" s="16" t="b">
        <v>1</v>
      </c>
      <c r="I40" s="16" t="b">
        <v>1</v>
      </c>
      <c r="J40" s="16" t="b">
        <v>1</v>
      </c>
      <c r="K40" s="16" t="s">
        <v>18</v>
      </c>
      <c r="L40" s="16" t="b">
        <v>1</v>
      </c>
      <c r="M40" s="62"/>
      <c r="N40" s="16" t="s">
        <v>19</v>
      </c>
    </row>
    <row r="41">
      <c r="A41" s="15">
        <v>7279.0</v>
      </c>
      <c r="B41" s="16" t="s">
        <v>23</v>
      </c>
      <c r="C41" s="16" t="s">
        <v>23</v>
      </c>
      <c r="D41" s="16" t="b">
        <v>1</v>
      </c>
      <c r="E41" s="14" t="b">
        <v>0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18</v>
      </c>
      <c r="L41" s="16" t="b">
        <v>1</v>
      </c>
      <c r="M41" s="62"/>
      <c r="N41" s="16" t="s">
        <v>19</v>
      </c>
    </row>
    <row r="42">
      <c r="A42" s="15">
        <v>7445.0</v>
      </c>
      <c r="B42" s="16" t="s">
        <v>26</v>
      </c>
      <c r="C42" s="16" t="s">
        <v>26</v>
      </c>
      <c r="D42" s="16" t="b">
        <v>1</v>
      </c>
      <c r="E42" s="14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18</v>
      </c>
      <c r="L42" s="16" t="b">
        <v>0</v>
      </c>
      <c r="M42" s="63" t="s">
        <v>40</v>
      </c>
      <c r="N42" s="16" t="s">
        <v>25</v>
      </c>
    </row>
    <row r="43">
      <c r="A43" s="15">
        <v>6494.0</v>
      </c>
      <c r="B43" s="16" t="s">
        <v>26</v>
      </c>
      <c r="C43" s="16" t="s">
        <v>26</v>
      </c>
      <c r="D43" s="16" t="b">
        <v>1</v>
      </c>
      <c r="E43" s="14" t="b">
        <v>0</v>
      </c>
      <c r="F43" s="16" t="b">
        <v>1</v>
      </c>
      <c r="G43" s="16" t="b">
        <v>1</v>
      </c>
      <c r="H43" s="16" t="b">
        <v>1</v>
      </c>
      <c r="I43" s="16" t="b">
        <v>1</v>
      </c>
      <c r="J43" s="16" t="b">
        <v>1</v>
      </c>
      <c r="K43" s="16" t="s">
        <v>18</v>
      </c>
      <c r="L43" s="16" t="b">
        <v>0</v>
      </c>
      <c r="M43" s="63" t="s">
        <v>95</v>
      </c>
      <c r="N43" s="16" t="s">
        <v>25</v>
      </c>
    </row>
    <row r="44">
      <c r="A44" s="15">
        <v>7492.0</v>
      </c>
      <c r="B44" s="16" t="s">
        <v>23</v>
      </c>
      <c r="C44" s="16" t="s">
        <v>23</v>
      </c>
      <c r="D44" s="16" t="b">
        <v>1</v>
      </c>
      <c r="E44" s="14" t="b">
        <v>0</v>
      </c>
      <c r="F44" s="16" t="b">
        <v>1</v>
      </c>
      <c r="G44" s="16" t="b">
        <v>1</v>
      </c>
      <c r="H44" s="16" t="b">
        <v>1</v>
      </c>
      <c r="I44" s="16" t="b">
        <v>1</v>
      </c>
      <c r="J44" s="16" t="b">
        <v>1</v>
      </c>
      <c r="K44" s="16" t="s">
        <v>18</v>
      </c>
      <c r="L44" s="16" t="b">
        <v>1</v>
      </c>
      <c r="M44" s="62"/>
      <c r="N44" s="16" t="s">
        <v>19</v>
      </c>
    </row>
    <row r="45">
      <c r="A45" s="15">
        <v>6204.0</v>
      </c>
      <c r="B45" s="16" t="s">
        <v>86</v>
      </c>
      <c r="C45" s="16" t="s">
        <v>86</v>
      </c>
      <c r="D45" s="16" t="b">
        <v>1</v>
      </c>
      <c r="E45" s="14" t="b">
        <v>0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18</v>
      </c>
      <c r="L45" s="16" t="b">
        <v>1</v>
      </c>
      <c r="M45" s="62"/>
      <c r="N45" s="16" t="s">
        <v>19</v>
      </c>
    </row>
    <row r="46">
      <c r="A46" s="15">
        <v>6736.0</v>
      </c>
      <c r="B46" s="16" t="s">
        <v>23</v>
      </c>
      <c r="C46" s="16" t="s">
        <v>23</v>
      </c>
      <c r="D46" s="16" t="b">
        <v>1</v>
      </c>
      <c r="E46" s="14" t="b">
        <v>0</v>
      </c>
      <c r="F46" s="16" t="b">
        <v>1</v>
      </c>
      <c r="G46" s="16" t="b">
        <v>1</v>
      </c>
      <c r="H46" s="16" t="b">
        <v>1</v>
      </c>
      <c r="I46" s="16" t="b">
        <v>1</v>
      </c>
      <c r="J46" s="16" t="b">
        <v>1</v>
      </c>
      <c r="K46" s="16" t="s">
        <v>18</v>
      </c>
      <c r="L46" s="16" t="b">
        <v>1</v>
      </c>
      <c r="M46" s="62"/>
      <c r="N46" s="16" t="s">
        <v>19</v>
      </c>
    </row>
    <row r="47">
      <c r="A47" s="15">
        <v>6105.0</v>
      </c>
      <c r="B47" s="16" t="s">
        <v>86</v>
      </c>
      <c r="C47" s="16" t="s">
        <v>86</v>
      </c>
      <c r="D47" s="16" t="b">
        <v>1</v>
      </c>
      <c r="E47" s="14" t="b">
        <v>0</v>
      </c>
      <c r="F47" s="16" t="b">
        <v>1</v>
      </c>
      <c r="G47" s="16" t="b">
        <v>1</v>
      </c>
      <c r="H47" s="16" t="b">
        <v>1</v>
      </c>
      <c r="I47" s="16" t="b">
        <v>1</v>
      </c>
      <c r="J47" s="16" t="b">
        <v>1</v>
      </c>
      <c r="K47" s="16" t="s">
        <v>18</v>
      </c>
      <c r="L47" s="16" t="b">
        <v>1</v>
      </c>
      <c r="M47" s="62"/>
      <c r="N47" s="16" t="s">
        <v>19</v>
      </c>
    </row>
    <row r="48">
      <c r="A48" s="15">
        <v>5938.0</v>
      </c>
      <c r="B48" s="16" t="s">
        <v>23</v>
      </c>
      <c r="C48" s="16" t="s">
        <v>23</v>
      </c>
      <c r="D48" s="16" t="b">
        <v>1</v>
      </c>
      <c r="E48" s="14" t="b">
        <v>0</v>
      </c>
      <c r="F48" s="16" t="b">
        <v>1</v>
      </c>
      <c r="G48" s="16" t="b">
        <v>1</v>
      </c>
      <c r="H48" s="16" t="b">
        <v>1</v>
      </c>
      <c r="I48" s="16" t="b">
        <v>1</v>
      </c>
      <c r="J48" s="16" t="b">
        <v>1</v>
      </c>
      <c r="K48" s="16" t="s">
        <v>18</v>
      </c>
      <c r="L48" s="16" t="b">
        <v>1</v>
      </c>
      <c r="M48" s="62"/>
      <c r="N48" s="16" t="s">
        <v>19</v>
      </c>
    </row>
    <row r="49">
      <c r="A49" s="15">
        <v>6936.0</v>
      </c>
      <c r="B49" s="16" t="s">
        <v>86</v>
      </c>
      <c r="C49" s="16" t="s">
        <v>86</v>
      </c>
      <c r="D49" s="16" t="b">
        <v>1</v>
      </c>
      <c r="E49" s="14" t="b">
        <v>0</v>
      </c>
      <c r="F49" s="16" t="b">
        <v>1</v>
      </c>
      <c r="G49" s="16" t="b">
        <v>1</v>
      </c>
      <c r="H49" s="16" t="b">
        <v>1</v>
      </c>
      <c r="I49" s="16" t="b">
        <v>1</v>
      </c>
      <c r="J49" s="16" t="b">
        <v>1</v>
      </c>
      <c r="K49" s="16" t="s">
        <v>18</v>
      </c>
      <c r="L49" s="16" t="b">
        <v>0</v>
      </c>
      <c r="M49" s="63" t="s">
        <v>38</v>
      </c>
      <c r="N49" s="16" t="s">
        <v>29</v>
      </c>
    </row>
    <row r="50">
      <c r="A50" s="15">
        <v>6625.0</v>
      </c>
      <c r="B50" s="16" t="s">
        <v>86</v>
      </c>
      <c r="C50" s="16" t="s">
        <v>86</v>
      </c>
      <c r="D50" s="16" t="b">
        <v>1</v>
      </c>
      <c r="E50" s="14" t="b">
        <v>0</v>
      </c>
      <c r="F50" s="16" t="b">
        <v>1</v>
      </c>
      <c r="G50" s="16" t="b">
        <v>1</v>
      </c>
      <c r="H50" s="16" t="b">
        <v>1</v>
      </c>
      <c r="I50" s="16" t="b">
        <v>1</v>
      </c>
      <c r="J50" s="16" t="b">
        <v>1</v>
      </c>
      <c r="K50" s="16" t="s">
        <v>18</v>
      </c>
      <c r="L50" s="16" t="b">
        <v>1</v>
      </c>
      <c r="M50" s="64" t="s">
        <v>37</v>
      </c>
      <c r="N50" s="16" t="s">
        <v>29</v>
      </c>
    </row>
    <row r="51">
      <c r="A51" s="15">
        <v>6288.0</v>
      </c>
      <c r="B51" s="16" t="s">
        <v>86</v>
      </c>
      <c r="C51" s="16" t="s">
        <v>86</v>
      </c>
      <c r="D51" s="16" t="b">
        <v>1</v>
      </c>
      <c r="E51" s="14" t="b">
        <v>0</v>
      </c>
      <c r="F51" s="16" t="b">
        <v>1</v>
      </c>
      <c r="G51" s="16" t="b">
        <v>1</v>
      </c>
      <c r="H51" s="16" t="b">
        <v>1</v>
      </c>
      <c r="I51" s="16" t="b">
        <v>1</v>
      </c>
      <c r="J51" s="16" t="b">
        <v>1</v>
      </c>
      <c r="K51" s="16" t="s">
        <v>18</v>
      </c>
      <c r="L51" s="16" t="b">
        <v>1</v>
      </c>
      <c r="M51" s="62"/>
      <c r="N51" s="16" t="s">
        <v>19</v>
      </c>
    </row>
    <row r="52">
      <c r="A52" s="15">
        <v>7214.0</v>
      </c>
      <c r="B52" s="16" t="s">
        <v>26</v>
      </c>
      <c r="C52" s="16" t="s">
        <v>26</v>
      </c>
      <c r="D52" s="16" t="b">
        <v>1</v>
      </c>
      <c r="E52" s="14" t="b">
        <v>0</v>
      </c>
      <c r="F52" s="16" t="b">
        <v>1</v>
      </c>
      <c r="G52" s="16" t="b">
        <v>1</v>
      </c>
      <c r="H52" s="16" t="b">
        <v>1</v>
      </c>
      <c r="I52" s="16" t="b">
        <v>1</v>
      </c>
      <c r="J52" s="16" t="b">
        <v>1</v>
      </c>
      <c r="K52" s="16" t="s">
        <v>18</v>
      </c>
      <c r="L52" s="16" t="b">
        <v>1</v>
      </c>
      <c r="M52" s="62"/>
      <c r="N52" s="16" t="s">
        <v>19</v>
      </c>
    </row>
    <row r="53">
      <c r="A53" s="15"/>
      <c r="M53" s="62"/>
    </row>
    <row r="54">
      <c r="A54" s="15"/>
      <c r="M54" s="62"/>
    </row>
    <row r="55">
      <c r="A55" s="15"/>
      <c r="M55" s="62"/>
    </row>
    <row r="56">
      <c r="A56" s="15"/>
      <c r="M56" s="62"/>
    </row>
    <row r="57">
      <c r="A57" s="15"/>
      <c r="D57" s="27" t="s">
        <v>36</v>
      </c>
      <c r="M57" s="62"/>
    </row>
    <row r="58">
      <c r="A58" s="15"/>
      <c r="D58" s="28" t="s">
        <v>37</v>
      </c>
      <c r="M58" s="62"/>
    </row>
    <row r="59">
      <c r="A59" s="15"/>
      <c r="D59" s="28" t="s">
        <v>28</v>
      </c>
      <c r="M59" s="62"/>
    </row>
    <row r="60">
      <c r="A60" s="15"/>
      <c r="D60" s="29" t="s">
        <v>38</v>
      </c>
      <c r="M60" s="62"/>
    </row>
    <row r="61">
      <c r="A61" s="15"/>
      <c r="D61" s="29" t="s">
        <v>35</v>
      </c>
      <c r="M61" s="62"/>
    </row>
    <row r="62">
      <c r="A62" s="15"/>
      <c r="D62" s="29" t="s">
        <v>39</v>
      </c>
      <c r="M62" s="62"/>
    </row>
    <row r="63">
      <c r="A63" s="15"/>
      <c r="D63" s="29" t="s">
        <v>40</v>
      </c>
      <c r="M63" s="62"/>
    </row>
    <row r="64">
      <c r="A64" s="15"/>
      <c r="D64" s="29" t="s">
        <v>41</v>
      </c>
      <c r="M64" s="62"/>
    </row>
    <row r="65">
      <c r="A65" s="15"/>
      <c r="M65" s="62"/>
    </row>
    <row r="66">
      <c r="A66" s="15"/>
      <c r="M66" s="62"/>
    </row>
    <row r="67">
      <c r="A67" s="15"/>
      <c r="M67" s="62"/>
    </row>
    <row r="68">
      <c r="A68" s="15"/>
      <c r="M68" s="62"/>
    </row>
    <row r="69">
      <c r="A69" s="15"/>
      <c r="M69" s="62"/>
    </row>
    <row r="70">
      <c r="A70" s="15"/>
      <c r="M70" s="62"/>
    </row>
    <row r="71">
      <c r="A71" s="15"/>
      <c r="M71" s="62"/>
    </row>
    <row r="72">
      <c r="A72" s="15"/>
      <c r="M72" s="62"/>
    </row>
    <row r="73">
      <c r="A73" s="15"/>
      <c r="M73" s="62"/>
    </row>
    <row r="74">
      <c r="A74" s="15"/>
      <c r="M74" s="62"/>
    </row>
    <row r="75">
      <c r="A75" s="15"/>
      <c r="M75" s="62"/>
    </row>
    <row r="76">
      <c r="A76" s="15"/>
      <c r="M76" s="62"/>
    </row>
    <row r="77">
      <c r="A77" s="15"/>
      <c r="M77" s="62"/>
    </row>
    <row r="78">
      <c r="A78" s="15"/>
      <c r="M78" s="62"/>
    </row>
    <row r="79">
      <c r="A79" s="15"/>
      <c r="M79" s="62"/>
    </row>
    <row r="80">
      <c r="A80" s="15"/>
      <c r="M80" s="62"/>
    </row>
    <row r="81">
      <c r="A81" s="15"/>
      <c r="M81" s="62"/>
    </row>
    <row r="82">
      <c r="A82" s="15"/>
      <c r="M82" s="62"/>
    </row>
    <row r="83">
      <c r="M83" s="62"/>
    </row>
    <row r="84">
      <c r="M84" s="62"/>
    </row>
    <row r="85">
      <c r="M85" s="62"/>
    </row>
    <row r="86">
      <c r="M86" s="62"/>
    </row>
    <row r="87">
      <c r="M87" s="62"/>
    </row>
    <row r="88">
      <c r="M88" s="62"/>
    </row>
    <row r="89">
      <c r="M89" s="62"/>
    </row>
    <row r="90">
      <c r="M90" s="62"/>
    </row>
    <row r="91">
      <c r="M91" s="62"/>
    </row>
    <row r="92">
      <c r="M92" s="62"/>
    </row>
    <row r="93">
      <c r="M93" s="62"/>
    </row>
    <row r="94">
      <c r="M94" s="62"/>
    </row>
    <row r="95">
      <c r="M95" s="62"/>
    </row>
    <row r="96">
      <c r="M96" s="62"/>
    </row>
    <row r="97">
      <c r="M97" s="62"/>
    </row>
    <row r="98">
      <c r="M98" s="62"/>
    </row>
    <row r="99">
      <c r="M99" s="62"/>
    </row>
    <row r="100">
      <c r="M100" s="62"/>
    </row>
    <row r="101">
      <c r="M101" s="62"/>
    </row>
    <row r="102">
      <c r="M102" s="62"/>
    </row>
    <row r="103">
      <c r="M103" s="62"/>
    </row>
    <row r="104">
      <c r="M104" s="62"/>
    </row>
    <row r="105">
      <c r="M105" s="62"/>
    </row>
    <row r="106">
      <c r="M106" s="62"/>
    </row>
    <row r="107">
      <c r="M107" s="62"/>
    </row>
    <row r="108">
      <c r="M108" s="62"/>
    </row>
    <row r="109">
      <c r="M109" s="62"/>
    </row>
    <row r="110">
      <c r="M110" s="62"/>
    </row>
    <row r="111">
      <c r="M111" s="62"/>
    </row>
    <row r="112">
      <c r="M112" s="62"/>
    </row>
    <row r="113">
      <c r="M113" s="62"/>
    </row>
    <row r="114">
      <c r="M114" s="62"/>
    </row>
    <row r="115">
      <c r="M115" s="62"/>
    </row>
    <row r="116">
      <c r="M116" s="62"/>
    </row>
    <row r="117">
      <c r="M117" s="62"/>
    </row>
    <row r="118">
      <c r="M118" s="62"/>
    </row>
    <row r="119">
      <c r="M119" s="62"/>
    </row>
    <row r="120">
      <c r="M120" s="62"/>
    </row>
    <row r="121">
      <c r="M121" s="62"/>
    </row>
    <row r="122">
      <c r="M122" s="62"/>
    </row>
    <row r="123">
      <c r="M123" s="62"/>
    </row>
    <row r="124">
      <c r="M124" s="62"/>
    </row>
    <row r="125">
      <c r="M125" s="62"/>
    </row>
    <row r="126">
      <c r="M126" s="62"/>
    </row>
    <row r="127">
      <c r="M127" s="62"/>
    </row>
    <row r="128">
      <c r="M128" s="62"/>
    </row>
    <row r="129">
      <c r="M129" s="62"/>
    </row>
    <row r="130">
      <c r="M130" s="62"/>
    </row>
    <row r="131">
      <c r="M131" s="62"/>
    </row>
    <row r="132">
      <c r="M132" s="62"/>
    </row>
    <row r="133">
      <c r="M133" s="62"/>
    </row>
    <row r="134">
      <c r="M134" s="62"/>
    </row>
    <row r="135">
      <c r="M135" s="62"/>
    </row>
    <row r="136">
      <c r="M136" s="62"/>
    </row>
    <row r="137">
      <c r="M137" s="62"/>
    </row>
    <row r="138">
      <c r="M138" s="62"/>
    </row>
    <row r="139">
      <c r="M139" s="62"/>
    </row>
    <row r="140">
      <c r="M140" s="62"/>
    </row>
    <row r="141">
      <c r="M141" s="62"/>
    </row>
    <row r="142">
      <c r="M142" s="62"/>
    </row>
    <row r="143">
      <c r="M143" s="62"/>
    </row>
    <row r="144">
      <c r="M144" s="62"/>
    </row>
    <row r="145">
      <c r="M145" s="62"/>
    </row>
    <row r="146">
      <c r="M146" s="62"/>
    </row>
    <row r="147">
      <c r="M147" s="62"/>
    </row>
    <row r="148">
      <c r="M148" s="62"/>
    </row>
    <row r="149">
      <c r="M149" s="62"/>
    </row>
    <row r="150">
      <c r="M150" s="62"/>
    </row>
    <row r="151">
      <c r="M151" s="62"/>
    </row>
    <row r="152">
      <c r="M152" s="62"/>
    </row>
    <row r="153">
      <c r="M153" s="62"/>
    </row>
    <row r="154">
      <c r="M154" s="62"/>
    </row>
    <row r="155">
      <c r="M155" s="62"/>
    </row>
    <row r="156">
      <c r="M156" s="62"/>
    </row>
    <row r="157">
      <c r="M157" s="62"/>
    </row>
    <row r="158">
      <c r="M158" s="62"/>
    </row>
    <row r="159">
      <c r="M159" s="62"/>
    </row>
    <row r="160">
      <c r="M160" s="62"/>
    </row>
    <row r="161">
      <c r="M161" s="62"/>
    </row>
    <row r="162">
      <c r="M162" s="62"/>
    </row>
    <row r="163">
      <c r="M163" s="62"/>
    </row>
    <row r="164">
      <c r="M164" s="62"/>
    </row>
    <row r="165">
      <c r="M165" s="62"/>
    </row>
    <row r="166">
      <c r="M166" s="62"/>
    </row>
    <row r="167">
      <c r="M167" s="62"/>
    </row>
    <row r="168">
      <c r="M168" s="62"/>
    </row>
    <row r="169">
      <c r="M169" s="62"/>
    </row>
    <row r="170">
      <c r="M170" s="62"/>
    </row>
    <row r="171">
      <c r="M171" s="62"/>
    </row>
    <row r="172">
      <c r="M172" s="62"/>
    </row>
    <row r="173">
      <c r="M173" s="62"/>
    </row>
    <row r="174">
      <c r="M174" s="62"/>
    </row>
    <row r="175">
      <c r="M175" s="62"/>
    </row>
    <row r="176">
      <c r="M176" s="62"/>
    </row>
    <row r="177">
      <c r="M177" s="62"/>
    </row>
    <row r="178">
      <c r="M178" s="62"/>
    </row>
    <row r="179">
      <c r="M179" s="62"/>
    </row>
    <row r="180">
      <c r="M180" s="62"/>
    </row>
    <row r="181">
      <c r="M181" s="62"/>
    </row>
    <row r="182">
      <c r="M182" s="62"/>
    </row>
    <row r="183">
      <c r="M183" s="62"/>
    </row>
    <row r="184">
      <c r="M184" s="62"/>
    </row>
    <row r="185">
      <c r="M185" s="62"/>
    </row>
    <row r="186">
      <c r="M186" s="62"/>
    </row>
    <row r="187">
      <c r="M187" s="62"/>
    </row>
    <row r="188">
      <c r="M188" s="62"/>
    </row>
    <row r="189">
      <c r="M189" s="62"/>
    </row>
    <row r="190">
      <c r="M190" s="62"/>
    </row>
    <row r="191">
      <c r="M191" s="62"/>
    </row>
    <row r="192">
      <c r="M192" s="62"/>
    </row>
    <row r="193">
      <c r="M193" s="62"/>
    </row>
    <row r="194">
      <c r="M194" s="62"/>
    </row>
    <row r="195">
      <c r="M195" s="62"/>
    </row>
    <row r="196">
      <c r="M196" s="62"/>
    </row>
    <row r="197">
      <c r="M197" s="62"/>
    </row>
    <row r="198">
      <c r="M198" s="62"/>
    </row>
    <row r="199">
      <c r="M199" s="62"/>
    </row>
    <row r="200">
      <c r="M200" s="62"/>
    </row>
    <row r="201">
      <c r="M201" s="62"/>
    </row>
    <row r="202">
      <c r="M202" s="62"/>
    </row>
    <row r="203">
      <c r="M203" s="62"/>
    </row>
    <row r="204">
      <c r="M204" s="62"/>
    </row>
    <row r="205">
      <c r="M205" s="62"/>
    </row>
    <row r="206">
      <c r="M206" s="62"/>
    </row>
    <row r="207">
      <c r="M207" s="62"/>
    </row>
    <row r="208">
      <c r="M208" s="62"/>
    </row>
    <row r="209">
      <c r="M209" s="62"/>
    </row>
    <row r="210">
      <c r="M210" s="62"/>
    </row>
    <row r="211">
      <c r="M211" s="62"/>
    </row>
    <row r="212">
      <c r="M212" s="62"/>
    </row>
    <row r="213">
      <c r="M213" s="62"/>
    </row>
    <row r="214">
      <c r="M214" s="62"/>
    </row>
    <row r="215">
      <c r="M215" s="62"/>
    </row>
    <row r="216">
      <c r="M216" s="62"/>
    </row>
    <row r="217">
      <c r="M217" s="62"/>
    </row>
    <row r="218">
      <c r="M218" s="62"/>
    </row>
    <row r="219">
      <c r="M219" s="62"/>
    </row>
    <row r="220">
      <c r="M220" s="62"/>
    </row>
    <row r="221">
      <c r="M221" s="62"/>
    </row>
    <row r="222">
      <c r="M222" s="62"/>
    </row>
    <row r="223">
      <c r="M223" s="62"/>
    </row>
    <row r="224">
      <c r="M224" s="62"/>
    </row>
    <row r="225">
      <c r="M225" s="62"/>
    </row>
    <row r="226">
      <c r="M226" s="62"/>
    </row>
    <row r="227">
      <c r="M227" s="62"/>
    </row>
    <row r="228">
      <c r="M228" s="62"/>
    </row>
    <row r="229">
      <c r="M229" s="62"/>
    </row>
    <row r="230">
      <c r="M230" s="62"/>
    </row>
    <row r="231">
      <c r="M231" s="62"/>
    </row>
    <row r="232">
      <c r="M232" s="62"/>
    </row>
    <row r="233">
      <c r="M233" s="62"/>
    </row>
    <row r="234">
      <c r="M234" s="62"/>
    </row>
    <row r="235">
      <c r="M235" s="62"/>
    </row>
    <row r="236">
      <c r="M236" s="62"/>
    </row>
    <row r="237">
      <c r="M237" s="62"/>
    </row>
    <row r="238">
      <c r="M238" s="62"/>
    </row>
    <row r="239">
      <c r="M239" s="62"/>
    </row>
    <row r="240">
      <c r="M240" s="62"/>
    </row>
    <row r="241">
      <c r="M241" s="62"/>
    </row>
    <row r="242">
      <c r="M242" s="62"/>
    </row>
    <row r="243">
      <c r="M243" s="62"/>
    </row>
    <row r="244">
      <c r="M244" s="62"/>
    </row>
    <row r="245">
      <c r="M245" s="62"/>
    </row>
    <row r="246">
      <c r="M246" s="62"/>
    </row>
    <row r="247">
      <c r="M247" s="62"/>
    </row>
    <row r="248">
      <c r="M248" s="62"/>
    </row>
    <row r="249">
      <c r="M249" s="62"/>
    </row>
    <row r="250">
      <c r="M250" s="62"/>
    </row>
    <row r="251">
      <c r="M251" s="62"/>
    </row>
    <row r="252">
      <c r="M252" s="62"/>
    </row>
    <row r="253">
      <c r="M253" s="62"/>
    </row>
    <row r="254">
      <c r="M254" s="62"/>
    </row>
    <row r="255">
      <c r="M255" s="62"/>
    </row>
    <row r="256">
      <c r="M256" s="62"/>
    </row>
    <row r="257">
      <c r="M257" s="62"/>
    </row>
    <row r="258">
      <c r="M258" s="62"/>
    </row>
    <row r="259">
      <c r="M259" s="62"/>
    </row>
    <row r="260">
      <c r="M260" s="62"/>
    </row>
    <row r="261">
      <c r="M261" s="62"/>
    </row>
    <row r="262">
      <c r="M262" s="62"/>
    </row>
    <row r="263">
      <c r="M263" s="62"/>
    </row>
    <row r="264">
      <c r="M264" s="62"/>
    </row>
    <row r="265">
      <c r="M265" s="62"/>
    </row>
    <row r="266">
      <c r="M266" s="62"/>
    </row>
    <row r="267">
      <c r="M267" s="62"/>
    </row>
    <row r="268">
      <c r="M268" s="62"/>
    </row>
    <row r="269">
      <c r="M269" s="62"/>
    </row>
    <row r="270">
      <c r="M270" s="62"/>
    </row>
    <row r="271">
      <c r="M271" s="62"/>
    </row>
    <row r="272">
      <c r="M272" s="62"/>
    </row>
    <row r="273">
      <c r="M273" s="62"/>
    </row>
    <row r="274">
      <c r="M274" s="62"/>
    </row>
    <row r="275">
      <c r="M275" s="62"/>
    </row>
    <row r="276">
      <c r="M276" s="62"/>
    </row>
    <row r="277">
      <c r="M277" s="62"/>
    </row>
    <row r="278">
      <c r="M278" s="62"/>
    </row>
    <row r="279">
      <c r="M279" s="62"/>
    </row>
    <row r="280">
      <c r="M280" s="62"/>
    </row>
    <row r="281">
      <c r="M281" s="62"/>
    </row>
    <row r="282">
      <c r="M282" s="62"/>
    </row>
    <row r="283">
      <c r="M283" s="62"/>
    </row>
    <row r="284">
      <c r="M284" s="62"/>
    </row>
    <row r="285">
      <c r="M285" s="62"/>
    </row>
    <row r="286">
      <c r="M286" s="62"/>
    </row>
    <row r="287">
      <c r="M287" s="62"/>
    </row>
    <row r="288">
      <c r="M288" s="62"/>
    </row>
    <row r="289">
      <c r="M289" s="62"/>
    </row>
    <row r="290">
      <c r="M290" s="62"/>
    </row>
    <row r="291">
      <c r="M291" s="62"/>
    </row>
    <row r="292">
      <c r="M292" s="62"/>
    </row>
    <row r="293">
      <c r="M293" s="62"/>
    </row>
    <row r="294">
      <c r="M294" s="62"/>
    </row>
    <row r="295">
      <c r="M295" s="62"/>
    </row>
    <row r="296">
      <c r="M296" s="62"/>
    </row>
    <row r="297">
      <c r="M297" s="62"/>
    </row>
    <row r="298">
      <c r="M298" s="62"/>
    </row>
    <row r="299">
      <c r="M299" s="62"/>
    </row>
    <row r="300">
      <c r="M300" s="62"/>
    </row>
    <row r="301">
      <c r="M301" s="62"/>
    </row>
    <row r="302">
      <c r="M302" s="62"/>
    </row>
    <row r="303">
      <c r="M303" s="62"/>
    </row>
    <row r="304">
      <c r="M304" s="62"/>
    </row>
    <row r="305">
      <c r="M305" s="62"/>
    </row>
    <row r="306">
      <c r="M306" s="62"/>
    </row>
    <row r="307">
      <c r="M307" s="62"/>
    </row>
    <row r="308">
      <c r="M308" s="62"/>
    </row>
    <row r="309">
      <c r="M309" s="62"/>
    </row>
    <row r="310">
      <c r="M310" s="62"/>
    </row>
    <row r="311">
      <c r="M311" s="62"/>
    </row>
    <row r="312">
      <c r="M312" s="62"/>
    </row>
    <row r="313">
      <c r="M313" s="62"/>
    </row>
    <row r="314">
      <c r="M314" s="62"/>
    </row>
    <row r="315">
      <c r="M315" s="62"/>
    </row>
    <row r="316">
      <c r="M316" s="62"/>
    </row>
    <row r="317">
      <c r="M317" s="62"/>
    </row>
    <row r="318">
      <c r="M318" s="62"/>
    </row>
    <row r="319">
      <c r="M319" s="62"/>
    </row>
    <row r="320">
      <c r="M320" s="62"/>
    </row>
    <row r="321">
      <c r="M321" s="62"/>
    </row>
    <row r="322">
      <c r="M322" s="62"/>
    </row>
    <row r="323">
      <c r="M323" s="62"/>
    </row>
    <row r="324">
      <c r="M324" s="62"/>
    </row>
    <row r="325">
      <c r="M325" s="62"/>
    </row>
    <row r="326">
      <c r="M326" s="62"/>
    </row>
    <row r="327">
      <c r="M327" s="62"/>
    </row>
    <row r="328">
      <c r="M328" s="62"/>
    </row>
    <row r="329">
      <c r="M329" s="62"/>
    </row>
    <row r="330">
      <c r="M330" s="62"/>
    </row>
    <row r="331">
      <c r="M331" s="62"/>
    </row>
    <row r="332">
      <c r="M332" s="62"/>
    </row>
    <row r="333">
      <c r="M333" s="62"/>
    </row>
    <row r="334">
      <c r="M334" s="62"/>
    </row>
    <row r="335">
      <c r="M335" s="62"/>
    </row>
    <row r="336">
      <c r="M336" s="62"/>
    </row>
    <row r="337">
      <c r="M337" s="62"/>
    </row>
    <row r="338">
      <c r="M338" s="62"/>
    </row>
    <row r="339">
      <c r="M339" s="62"/>
    </row>
    <row r="340">
      <c r="M340" s="62"/>
    </row>
    <row r="341">
      <c r="M341" s="62"/>
    </row>
    <row r="342">
      <c r="M342" s="62"/>
    </row>
    <row r="343">
      <c r="M343" s="62"/>
    </row>
    <row r="344">
      <c r="M344" s="62"/>
    </row>
    <row r="345">
      <c r="M345" s="62"/>
    </row>
    <row r="346">
      <c r="M346" s="62"/>
    </row>
    <row r="347">
      <c r="M347" s="62"/>
    </row>
    <row r="348">
      <c r="M348" s="62"/>
    </row>
    <row r="349">
      <c r="M349" s="62"/>
    </row>
    <row r="350">
      <c r="M350" s="62"/>
    </row>
    <row r="351">
      <c r="M351" s="62"/>
    </row>
    <row r="352">
      <c r="M352" s="62"/>
    </row>
    <row r="353">
      <c r="M353" s="62"/>
    </row>
    <row r="354">
      <c r="M354" s="62"/>
    </row>
    <row r="355">
      <c r="M355" s="62"/>
    </row>
    <row r="356">
      <c r="M356" s="62"/>
    </row>
    <row r="357">
      <c r="M357" s="62"/>
    </row>
    <row r="358">
      <c r="M358" s="62"/>
    </row>
    <row r="359">
      <c r="M359" s="62"/>
    </row>
    <row r="360">
      <c r="M360" s="62"/>
    </row>
    <row r="361">
      <c r="M361" s="62"/>
    </row>
    <row r="362">
      <c r="M362" s="62"/>
    </row>
    <row r="363">
      <c r="M363" s="62"/>
    </row>
    <row r="364">
      <c r="M364" s="62"/>
    </row>
    <row r="365">
      <c r="M365" s="62"/>
    </row>
    <row r="366">
      <c r="M366" s="62"/>
    </row>
    <row r="367">
      <c r="M367" s="62"/>
    </row>
    <row r="368">
      <c r="M368" s="62"/>
    </row>
    <row r="369">
      <c r="M369" s="62"/>
    </row>
    <row r="370">
      <c r="M370" s="62"/>
    </row>
    <row r="371">
      <c r="M371" s="62"/>
    </row>
    <row r="372">
      <c r="M372" s="62"/>
    </row>
    <row r="373">
      <c r="M373" s="62"/>
    </row>
    <row r="374">
      <c r="M374" s="62"/>
    </row>
    <row r="375">
      <c r="M375" s="62"/>
    </row>
    <row r="376">
      <c r="M376" s="62"/>
    </row>
    <row r="377">
      <c r="M377" s="62"/>
    </row>
    <row r="378">
      <c r="M378" s="62"/>
    </row>
    <row r="379">
      <c r="M379" s="62"/>
    </row>
    <row r="380">
      <c r="M380" s="62"/>
    </row>
    <row r="381">
      <c r="M381" s="62"/>
    </row>
    <row r="382">
      <c r="M382" s="62"/>
    </row>
    <row r="383">
      <c r="M383" s="62"/>
    </row>
    <row r="384">
      <c r="M384" s="62"/>
    </row>
    <row r="385">
      <c r="M385" s="62"/>
    </row>
    <row r="386">
      <c r="M386" s="62"/>
    </row>
    <row r="387">
      <c r="M387" s="62"/>
    </row>
    <row r="388">
      <c r="M388" s="62"/>
    </row>
    <row r="389">
      <c r="M389" s="62"/>
    </row>
    <row r="390">
      <c r="M390" s="62"/>
    </row>
    <row r="391">
      <c r="M391" s="62"/>
    </row>
    <row r="392">
      <c r="M392" s="62"/>
    </row>
    <row r="393">
      <c r="M393" s="62"/>
    </row>
    <row r="394">
      <c r="M394" s="62"/>
    </row>
    <row r="395">
      <c r="M395" s="62"/>
    </row>
    <row r="396">
      <c r="M396" s="62"/>
    </row>
    <row r="397">
      <c r="M397" s="62"/>
    </row>
    <row r="398">
      <c r="M398" s="62"/>
    </row>
    <row r="399">
      <c r="M399" s="62"/>
    </row>
    <row r="400">
      <c r="M400" s="62"/>
    </row>
    <row r="401">
      <c r="M401" s="62"/>
    </row>
    <row r="402">
      <c r="M402" s="62"/>
    </row>
    <row r="403">
      <c r="M403" s="62"/>
    </row>
    <row r="404">
      <c r="M404" s="62"/>
    </row>
    <row r="405">
      <c r="M405" s="62"/>
    </row>
    <row r="406">
      <c r="M406" s="62"/>
    </row>
    <row r="407">
      <c r="M407" s="62"/>
    </row>
    <row r="408">
      <c r="M408" s="62"/>
    </row>
    <row r="409">
      <c r="M409" s="62"/>
    </row>
    <row r="410">
      <c r="M410" s="62"/>
    </row>
    <row r="411">
      <c r="M411" s="62"/>
    </row>
    <row r="412">
      <c r="M412" s="62"/>
    </row>
    <row r="413">
      <c r="M413" s="62"/>
    </row>
    <row r="414">
      <c r="M414" s="62"/>
    </row>
    <row r="415">
      <c r="M415" s="62"/>
    </row>
    <row r="416">
      <c r="M416" s="62"/>
    </row>
    <row r="417">
      <c r="M417" s="62"/>
    </row>
    <row r="418">
      <c r="M418" s="62"/>
    </row>
    <row r="419">
      <c r="M419" s="62"/>
    </row>
    <row r="420">
      <c r="M420" s="62"/>
    </row>
    <row r="421">
      <c r="M421" s="62"/>
    </row>
    <row r="422">
      <c r="M422" s="62"/>
    </row>
    <row r="423">
      <c r="M423" s="62"/>
    </row>
    <row r="424">
      <c r="M424" s="62"/>
    </row>
    <row r="425">
      <c r="M425" s="62"/>
    </row>
    <row r="426">
      <c r="M426" s="62"/>
    </row>
    <row r="427">
      <c r="M427" s="62"/>
    </row>
    <row r="428">
      <c r="M428" s="62"/>
    </row>
    <row r="429">
      <c r="M429" s="62"/>
    </row>
    <row r="430">
      <c r="M430" s="62"/>
    </row>
    <row r="431">
      <c r="M431" s="62"/>
    </row>
    <row r="432">
      <c r="M432" s="62"/>
    </row>
    <row r="433">
      <c r="M433" s="62"/>
    </row>
    <row r="434">
      <c r="M434" s="62"/>
    </row>
    <row r="435">
      <c r="M435" s="62"/>
    </row>
    <row r="436">
      <c r="M436" s="62"/>
    </row>
    <row r="437">
      <c r="M437" s="62"/>
    </row>
    <row r="438">
      <c r="M438" s="62"/>
    </row>
    <row r="439">
      <c r="M439" s="62"/>
    </row>
    <row r="440">
      <c r="M440" s="62"/>
    </row>
    <row r="441">
      <c r="M441" s="62"/>
    </row>
    <row r="442">
      <c r="M442" s="62"/>
    </row>
    <row r="443">
      <c r="M443" s="62"/>
    </row>
    <row r="444">
      <c r="M444" s="62"/>
    </row>
    <row r="445">
      <c r="M445" s="62"/>
    </row>
    <row r="446">
      <c r="M446" s="62"/>
    </row>
    <row r="447">
      <c r="M447" s="62"/>
    </row>
    <row r="448">
      <c r="M448" s="62"/>
    </row>
    <row r="449">
      <c r="M449" s="62"/>
    </row>
    <row r="450">
      <c r="M450" s="62"/>
    </row>
    <row r="451">
      <c r="M451" s="62"/>
    </row>
    <row r="452">
      <c r="M452" s="62"/>
    </row>
    <row r="453">
      <c r="M453" s="62"/>
    </row>
    <row r="454">
      <c r="M454" s="62"/>
    </row>
    <row r="455">
      <c r="M455" s="62"/>
    </row>
    <row r="456">
      <c r="M456" s="62"/>
    </row>
    <row r="457">
      <c r="M457" s="62"/>
    </row>
    <row r="458">
      <c r="M458" s="62"/>
    </row>
    <row r="459">
      <c r="M459" s="62"/>
    </row>
    <row r="460">
      <c r="M460" s="62"/>
    </row>
    <row r="461">
      <c r="M461" s="62"/>
    </row>
    <row r="462">
      <c r="M462" s="62"/>
    </row>
    <row r="463">
      <c r="M463" s="62"/>
    </row>
    <row r="464">
      <c r="M464" s="62"/>
    </row>
    <row r="465">
      <c r="M465" s="62"/>
    </row>
    <row r="466">
      <c r="M466" s="62"/>
    </row>
    <row r="467">
      <c r="M467" s="62"/>
    </row>
    <row r="468">
      <c r="M468" s="62"/>
    </row>
    <row r="469">
      <c r="M469" s="62"/>
    </row>
    <row r="470">
      <c r="M470" s="62"/>
    </row>
    <row r="471">
      <c r="M471" s="62"/>
    </row>
    <row r="472">
      <c r="M472" s="62"/>
    </row>
    <row r="473">
      <c r="M473" s="62"/>
    </row>
    <row r="474">
      <c r="M474" s="62"/>
    </row>
    <row r="475">
      <c r="M475" s="62"/>
    </row>
    <row r="476">
      <c r="M476" s="62"/>
    </row>
    <row r="477">
      <c r="M477" s="62"/>
    </row>
    <row r="478">
      <c r="M478" s="62"/>
    </row>
    <row r="479">
      <c r="M479" s="62"/>
    </row>
    <row r="480">
      <c r="M480" s="62"/>
    </row>
    <row r="481">
      <c r="M481" s="62"/>
    </row>
    <row r="482">
      <c r="M482" s="62"/>
    </row>
    <row r="483">
      <c r="M483" s="62"/>
    </row>
    <row r="484">
      <c r="M484" s="62"/>
    </row>
    <row r="485">
      <c r="M485" s="62"/>
    </row>
    <row r="486">
      <c r="M486" s="62"/>
    </row>
    <row r="487">
      <c r="M487" s="62"/>
    </row>
    <row r="488">
      <c r="M488" s="62"/>
    </row>
    <row r="489">
      <c r="M489" s="62"/>
    </row>
    <row r="490">
      <c r="M490" s="62"/>
    </row>
    <row r="491">
      <c r="M491" s="62"/>
    </row>
    <row r="492">
      <c r="M492" s="62"/>
    </row>
    <row r="493">
      <c r="M493" s="62"/>
    </row>
    <row r="494">
      <c r="M494" s="62"/>
    </row>
    <row r="495">
      <c r="M495" s="62"/>
    </row>
    <row r="496">
      <c r="M496" s="62"/>
    </row>
    <row r="497">
      <c r="M497" s="62"/>
    </row>
    <row r="498">
      <c r="M498" s="62"/>
    </row>
    <row r="499">
      <c r="M499" s="62"/>
    </row>
    <row r="500">
      <c r="M500" s="62"/>
    </row>
    <row r="501">
      <c r="M501" s="62"/>
    </row>
    <row r="502">
      <c r="M502" s="62"/>
    </row>
    <row r="503">
      <c r="M503" s="62"/>
    </row>
    <row r="504">
      <c r="M504" s="62"/>
    </row>
    <row r="505">
      <c r="M505" s="62"/>
    </row>
    <row r="506">
      <c r="M506" s="62"/>
    </row>
    <row r="507">
      <c r="M507" s="62"/>
    </row>
    <row r="508">
      <c r="M508" s="62"/>
    </row>
    <row r="509">
      <c r="M509" s="62"/>
    </row>
    <row r="510">
      <c r="M510" s="62"/>
    </row>
    <row r="511">
      <c r="M511" s="62"/>
    </row>
    <row r="512">
      <c r="M512" s="62"/>
    </row>
    <row r="513">
      <c r="M513" s="62"/>
    </row>
    <row r="514">
      <c r="M514" s="62"/>
    </row>
    <row r="515">
      <c r="M515" s="62"/>
    </row>
    <row r="516">
      <c r="M516" s="62"/>
    </row>
    <row r="517">
      <c r="M517" s="62"/>
    </row>
    <row r="518">
      <c r="M518" s="62"/>
    </row>
    <row r="519">
      <c r="M519" s="62"/>
    </row>
    <row r="520">
      <c r="M520" s="62"/>
    </row>
    <row r="521">
      <c r="M521" s="62"/>
    </row>
    <row r="522">
      <c r="M522" s="62"/>
    </row>
    <row r="523">
      <c r="M523" s="62"/>
    </row>
    <row r="524">
      <c r="M524" s="62"/>
    </row>
    <row r="525">
      <c r="M525" s="62"/>
    </row>
    <row r="526">
      <c r="M526" s="62"/>
    </row>
    <row r="527">
      <c r="M527" s="62"/>
    </row>
    <row r="528">
      <c r="M528" s="62"/>
    </row>
    <row r="529">
      <c r="M529" s="62"/>
    </row>
    <row r="530">
      <c r="M530" s="62"/>
    </row>
    <row r="531">
      <c r="M531" s="62"/>
    </row>
    <row r="532">
      <c r="M532" s="62"/>
    </row>
    <row r="533">
      <c r="M533" s="62"/>
    </row>
    <row r="534">
      <c r="M534" s="62"/>
    </row>
    <row r="535">
      <c r="M535" s="62"/>
    </row>
    <row r="536">
      <c r="M536" s="62"/>
    </row>
    <row r="537">
      <c r="M537" s="62"/>
    </row>
    <row r="538">
      <c r="M538" s="62"/>
    </row>
    <row r="539">
      <c r="M539" s="62"/>
    </row>
    <row r="540">
      <c r="M540" s="62"/>
    </row>
    <row r="541">
      <c r="M541" s="62"/>
    </row>
    <row r="542">
      <c r="M542" s="62"/>
    </row>
    <row r="543">
      <c r="M543" s="62"/>
    </row>
    <row r="544">
      <c r="M544" s="62"/>
    </row>
    <row r="545">
      <c r="M545" s="62"/>
    </row>
    <row r="546">
      <c r="M546" s="62"/>
    </row>
    <row r="547">
      <c r="M547" s="62"/>
    </row>
    <row r="548">
      <c r="M548" s="62"/>
    </row>
    <row r="549">
      <c r="M549" s="62"/>
    </row>
    <row r="550">
      <c r="M550" s="62"/>
    </row>
    <row r="551">
      <c r="M551" s="62"/>
    </row>
    <row r="552">
      <c r="M552" s="62"/>
    </row>
    <row r="553">
      <c r="M553" s="62"/>
    </row>
    <row r="554">
      <c r="M554" s="62"/>
    </row>
    <row r="555">
      <c r="M555" s="62"/>
    </row>
    <row r="556">
      <c r="M556" s="62"/>
    </row>
    <row r="557">
      <c r="M557" s="62"/>
    </row>
    <row r="558">
      <c r="M558" s="62"/>
    </row>
    <row r="559">
      <c r="M559" s="62"/>
    </row>
    <row r="560">
      <c r="M560" s="62"/>
    </row>
    <row r="561">
      <c r="M561" s="62"/>
    </row>
    <row r="562">
      <c r="M562" s="62"/>
    </row>
    <row r="563">
      <c r="M563" s="62"/>
    </row>
    <row r="564">
      <c r="M564" s="62"/>
    </row>
    <row r="565">
      <c r="M565" s="62"/>
    </row>
    <row r="566">
      <c r="M566" s="62"/>
    </row>
    <row r="567">
      <c r="M567" s="62"/>
    </row>
    <row r="568">
      <c r="M568" s="62"/>
    </row>
    <row r="569">
      <c r="M569" s="62"/>
    </row>
    <row r="570">
      <c r="M570" s="62"/>
    </row>
    <row r="571">
      <c r="M571" s="62"/>
    </row>
    <row r="572">
      <c r="M572" s="62"/>
    </row>
    <row r="573">
      <c r="M573" s="62"/>
    </row>
    <row r="574">
      <c r="M574" s="62"/>
    </row>
    <row r="575">
      <c r="M575" s="62"/>
    </row>
    <row r="576">
      <c r="M576" s="62"/>
    </row>
    <row r="577">
      <c r="M577" s="62"/>
    </row>
    <row r="578">
      <c r="M578" s="62"/>
    </row>
    <row r="579">
      <c r="M579" s="62"/>
    </row>
    <row r="580">
      <c r="M580" s="62"/>
    </row>
    <row r="581">
      <c r="M581" s="62"/>
    </row>
    <row r="582">
      <c r="M582" s="62"/>
    </row>
    <row r="583">
      <c r="M583" s="62"/>
    </row>
    <row r="584">
      <c r="M584" s="62"/>
    </row>
    <row r="585">
      <c r="M585" s="62"/>
    </row>
    <row r="586">
      <c r="M586" s="62"/>
    </row>
    <row r="587">
      <c r="M587" s="62"/>
    </row>
    <row r="588">
      <c r="M588" s="62"/>
    </row>
    <row r="589">
      <c r="M589" s="62"/>
    </row>
    <row r="590">
      <c r="M590" s="62"/>
    </row>
    <row r="591">
      <c r="M591" s="62"/>
    </row>
    <row r="592">
      <c r="M592" s="62"/>
    </row>
    <row r="593">
      <c r="M593" s="62"/>
    </row>
    <row r="594">
      <c r="M594" s="62"/>
    </row>
    <row r="595">
      <c r="M595" s="62"/>
    </row>
    <row r="596">
      <c r="M596" s="62"/>
    </row>
    <row r="597">
      <c r="M597" s="62"/>
    </row>
    <row r="598">
      <c r="M598" s="62"/>
    </row>
    <row r="599">
      <c r="M599" s="62"/>
    </row>
    <row r="600">
      <c r="M600" s="62"/>
    </row>
    <row r="601">
      <c r="M601" s="62"/>
    </row>
    <row r="602">
      <c r="M602" s="62"/>
    </row>
    <row r="603">
      <c r="M603" s="62"/>
    </row>
    <row r="604">
      <c r="M604" s="62"/>
    </row>
    <row r="605">
      <c r="M605" s="62"/>
    </row>
    <row r="606">
      <c r="M606" s="62"/>
    </row>
    <row r="607">
      <c r="M607" s="62"/>
    </row>
    <row r="608">
      <c r="M608" s="62"/>
    </row>
    <row r="609">
      <c r="M609" s="62"/>
    </row>
    <row r="610">
      <c r="M610" s="62"/>
    </row>
    <row r="611">
      <c r="M611" s="62"/>
    </row>
    <row r="612">
      <c r="M612" s="62"/>
    </row>
    <row r="613">
      <c r="M613" s="62"/>
    </row>
    <row r="614">
      <c r="M614" s="62"/>
    </row>
    <row r="615">
      <c r="M615" s="62"/>
    </row>
    <row r="616">
      <c r="M616" s="62"/>
    </row>
    <row r="617">
      <c r="M617" s="62"/>
    </row>
    <row r="618">
      <c r="M618" s="62"/>
    </row>
    <row r="619">
      <c r="M619" s="62"/>
    </row>
    <row r="620">
      <c r="M620" s="62"/>
    </row>
    <row r="621">
      <c r="M621" s="62"/>
    </row>
    <row r="622">
      <c r="M622" s="62"/>
    </row>
    <row r="623">
      <c r="M623" s="62"/>
    </row>
    <row r="624">
      <c r="M624" s="62"/>
    </row>
    <row r="625">
      <c r="M625" s="62"/>
    </row>
    <row r="626">
      <c r="M626" s="62"/>
    </row>
    <row r="627">
      <c r="M627" s="62"/>
    </row>
    <row r="628">
      <c r="M628" s="62"/>
    </row>
    <row r="629">
      <c r="M629" s="62"/>
    </row>
    <row r="630">
      <c r="M630" s="62"/>
    </row>
    <row r="631">
      <c r="M631" s="62"/>
    </row>
    <row r="632">
      <c r="M632" s="62"/>
    </row>
    <row r="633">
      <c r="M633" s="62"/>
    </row>
    <row r="634">
      <c r="M634" s="62"/>
    </row>
    <row r="635">
      <c r="M635" s="62"/>
    </row>
    <row r="636">
      <c r="M636" s="62"/>
    </row>
    <row r="637">
      <c r="M637" s="62"/>
    </row>
    <row r="638">
      <c r="M638" s="62"/>
    </row>
    <row r="639">
      <c r="M639" s="62"/>
    </row>
    <row r="640">
      <c r="M640" s="62"/>
    </row>
    <row r="641">
      <c r="M641" s="62"/>
    </row>
    <row r="642">
      <c r="M642" s="62"/>
    </row>
    <row r="643">
      <c r="M643" s="62"/>
    </row>
    <row r="644">
      <c r="M644" s="62"/>
    </row>
    <row r="645">
      <c r="M645" s="62"/>
    </row>
    <row r="646">
      <c r="M646" s="62"/>
    </row>
    <row r="647">
      <c r="M647" s="62"/>
    </row>
    <row r="648">
      <c r="M648" s="62"/>
    </row>
    <row r="649">
      <c r="M649" s="62"/>
    </row>
    <row r="650">
      <c r="M650" s="62"/>
    </row>
    <row r="651">
      <c r="M651" s="62"/>
    </row>
    <row r="652">
      <c r="M652" s="62"/>
    </row>
    <row r="653">
      <c r="M653" s="62"/>
    </row>
    <row r="654">
      <c r="M654" s="62"/>
    </row>
    <row r="655">
      <c r="M655" s="62"/>
    </row>
    <row r="656">
      <c r="M656" s="62"/>
    </row>
    <row r="657">
      <c r="M657" s="62"/>
    </row>
    <row r="658">
      <c r="M658" s="62"/>
    </row>
    <row r="659">
      <c r="M659" s="62"/>
    </row>
    <row r="660">
      <c r="M660" s="62"/>
    </row>
    <row r="661">
      <c r="M661" s="62"/>
    </row>
    <row r="662">
      <c r="M662" s="62"/>
    </row>
    <row r="663">
      <c r="M663" s="62"/>
    </row>
    <row r="664">
      <c r="M664" s="62"/>
    </row>
    <row r="665">
      <c r="M665" s="62"/>
    </row>
    <row r="666">
      <c r="M666" s="62"/>
    </row>
    <row r="667">
      <c r="M667" s="62"/>
    </row>
    <row r="668">
      <c r="M668" s="62"/>
    </row>
    <row r="669">
      <c r="M669" s="62"/>
    </row>
    <row r="670">
      <c r="M670" s="62"/>
    </row>
    <row r="671">
      <c r="M671" s="62"/>
    </row>
    <row r="672">
      <c r="M672" s="62"/>
    </row>
    <row r="673">
      <c r="M673" s="62"/>
    </row>
    <row r="674">
      <c r="M674" s="62"/>
    </row>
    <row r="675">
      <c r="M675" s="62"/>
    </row>
    <row r="676">
      <c r="M676" s="62"/>
    </row>
    <row r="677">
      <c r="M677" s="62"/>
    </row>
    <row r="678">
      <c r="M678" s="62"/>
    </row>
    <row r="679">
      <c r="M679" s="62"/>
    </row>
    <row r="680">
      <c r="M680" s="62"/>
    </row>
    <row r="681">
      <c r="M681" s="62"/>
    </row>
    <row r="682">
      <c r="M682" s="62"/>
    </row>
    <row r="683">
      <c r="M683" s="62"/>
    </row>
    <row r="684">
      <c r="M684" s="62"/>
    </row>
    <row r="685">
      <c r="M685" s="62"/>
    </row>
    <row r="686">
      <c r="M686" s="62"/>
    </row>
    <row r="687">
      <c r="M687" s="62"/>
    </row>
    <row r="688">
      <c r="M688" s="62"/>
    </row>
    <row r="689">
      <c r="M689" s="62"/>
    </row>
    <row r="690">
      <c r="M690" s="62"/>
    </row>
    <row r="691">
      <c r="M691" s="62"/>
    </row>
    <row r="692">
      <c r="M692" s="62"/>
    </row>
    <row r="693">
      <c r="M693" s="62"/>
    </row>
    <row r="694">
      <c r="M694" s="62"/>
    </row>
    <row r="695">
      <c r="M695" s="62"/>
    </row>
    <row r="696">
      <c r="M696" s="62"/>
    </row>
    <row r="697">
      <c r="M697" s="62"/>
    </row>
    <row r="698">
      <c r="M698" s="62"/>
    </row>
    <row r="699">
      <c r="M699" s="62"/>
    </row>
    <row r="700">
      <c r="M700" s="62"/>
    </row>
    <row r="701">
      <c r="M701" s="62"/>
    </row>
    <row r="702">
      <c r="M702" s="62"/>
    </row>
    <row r="703">
      <c r="M703" s="62"/>
    </row>
    <row r="704">
      <c r="M704" s="62"/>
    </row>
    <row r="705">
      <c r="M705" s="62"/>
    </row>
    <row r="706">
      <c r="M706" s="62"/>
    </row>
    <row r="707">
      <c r="M707" s="62"/>
    </row>
    <row r="708">
      <c r="M708" s="62"/>
    </row>
    <row r="709">
      <c r="M709" s="62"/>
    </row>
    <row r="710">
      <c r="M710" s="62"/>
    </row>
    <row r="711">
      <c r="M711" s="62"/>
    </row>
    <row r="712">
      <c r="M712" s="62"/>
    </row>
    <row r="713">
      <c r="M713" s="62"/>
    </row>
    <row r="714">
      <c r="M714" s="62"/>
    </row>
    <row r="715">
      <c r="M715" s="62"/>
    </row>
    <row r="716">
      <c r="M716" s="62"/>
    </row>
    <row r="717">
      <c r="M717" s="62"/>
    </row>
    <row r="718">
      <c r="M718" s="62"/>
    </row>
    <row r="719">
      <c r="M719" s="62"/>
    </row>
    <row r="720">
      <c r="M720" s="62"/>
    </row>
    <row r="721">
      <c r="M721" s="62"/>
    </row>
    <row r="722">
      <c r="M722" s="62"/>
    </row>
    <row r="723">
      <c r="M723" s="62"/>
    </row>
    <row r="724">
      <c r="M724" s="62"/>
    </row>
    <row r="725">
      <c r="M725" s="62"/>
    </row>
    <row r="726">
      <c r="M726" s="62"/>
    </row>
    <row r="727">
      <c r="M727" s="62"/>
    </row>
    <row r="728">
      <c r="M728" s="62"/>
    </row>
    <row r="729">
      <c r="M729" s="62"/>
    </row>
    <row r="730">
      <c r="M730" s="62"/>
    </row>
    <row r="731">
      <c r="M731" s="62"/>
    </row>
    <row r="732">
      <c r="M732" s="62"/>
    </row>
    <row r="733">
      <c r="M733" s="62"/>
    </row>
    <row r="734">
      <c r="M734" s="62"/>
    </row>
    <row r="735">
      <c r="M735" s="62"/>
    </row>
    <row r="736">
      <c r="M736" s="62"/>
    </row>
    <row r="737">
      <c r="M737" s="62"/>
    </row>
    <row r="738">
      <c r="M738" s="62"/>
    </row>
    <row r="739">
      <c r="M739" s="62"/>
    </row>
    <row r="740">
      <c r="M740" s="62"/>
    </row>
    <row r="741">
      <c r="M741" s="62"/>
    </row>
    <row r="742">
      <c r="M742" s="62"/>
    </row>
    <row r="743">
      <c r="M743" s="62"/>
    </row>
    <row r="744">
      <c r="M744" s="62"/>
    </row>
    <row r="745">
      <c r="M745" s="62"/>
    </row>
    <row r="746">
      <c r="M746" s="62"/>
    </row>
    <row r="747">
      <c r="M747" s="62"/>
    </row>
    <row r="748">
      <c r="M748" s="62"/>
    </row>
    <row r="749">
      <c r="M749" s="62"/>
    </row>
    <row r="750">
      <c r="M750" s="62"/>
    </row>
    <row r="751">
      <c r="M751" s="62"/>
    </row>
    <row r="752">
      <c r="M752" s="62"/>
    </row>
    <row r="753">
      <c r="M753" s="62"/>
    </row>
    <row r="754">
      <c r="M754" s="62"/>
    </row>
    <row r="755">
      <c r="M755" s="62"/>
    </row>
    <row r="756">
      <c r="M756" s="62"/>
    </row>
    <row r="757">
      <c r="M757" s="62"/>
    </row>
    <row r="758">
      <c r="M758" s="62"/>
    </row>
    <row r="759">
      <c r="M759" s="62"/>
    </row>
    <row r="760">
      <c r="M760" s="62"/>
    </row>
    <row r="761">
      <c r="M761" s="62"/>
    </row>
    <row r="762">
      <c r="M762" s="62"/>
    </row>
    <row r="763">
      <c r="M763" s="62"/>
    </row>
    <row r="764">
      <c r="M764" s="62"/>
    </row>
    <row r="765">
      <c r="M765" s="62"/>
    </row>
    <row r="766">
      <c r="M766" s="62"/>
    </row>
    <row r="767">
      <c r="M767" s="62"/>
    </row>
    <row r="768">
      <c r="M768" s="62"/>
    </row>
    <row r="769">
      <c r="M769" s="62"/>
    </row>
    <row r="770">
      <c r="M770" s="62"/>
    </row>
    <row r="771">
      <c r="M771" s="62"/>
    </row>
    <row r="772">
      <c r="M772" s="62"/>
    </row>
    <row r="773">
      <c r="M773" s="62"/>
    </row>
    <row r="774">
      <c r="M774" s="62"/>
    </row>
    <row r="775">
      <c r="M775" s="62"/>
    </row>
    <row r="776">
      <c r="M776" s="62"/>
    </row>
    <row r="777">
      <c r="M777" s="62"/>
    </row>
    <row r="778">
      <c r="M778" s="62"/>
    </row>
    <row r="779">
      <c r="M779" s="62"/>
    </row>
    <row r="780">
      <c r="M780" s="62"/>
    </row>
    <row r="781">
      <c r="M781" s="62"/>
    </row>
    <row r="782">
      <c r="M782" s="62"/>
    </row>
    <row r="783">
      <c r="M783" s="62"/>
    </row>
    <row r="784">
      <c r="M784" s="62"/>
    </row>
    <row r="785">
      <c r="M785" s="62"/>
    </row>
    <row r="786">
      <c r="M786" s="62"/>
    </row>
    <row r="787">
      <c r="M787" s="62"/>
    </row>
    <row r="788">
      <c r="M788" s="62"/>
    </row>
    <row r="789">
      <c r="M789" s="62"/>
    </row>
    <row r="790">
      <c r="M790" s="62"/>
    </row>
    <row r="791">
      <c r="M791" s="62"/>
    </row>
    <row r="792">
      <c r="M792" s="62"/>
    </row>
    <row r="793">
      <c r="M793" s="62"/>
    </row>
    <row r="794">
      <c r="M794" s="62"/>
    </row>
    <row r="795">
      <c r="M795" s="62"/>
    </row>
    <row r="796">
      <c r="M796" s="62"/>
    </row>
    <row r="797">
      <c r="M797" s="62"/>
    </row>
    <row r="798">
      <c r="M798" s="62"/>
    </row>
    <row r="799">
      <c r="M799" s="62"/>
    </row>
    <row r="800">
      <c r="M800" s="62"/>
    </row>
    <row r="801">
      <c r="M801" s="62"/>
    </row>
    <row r="802">
      <c r="M802" s="62"/>
    </row>
    <row r="803">
      <c r="M803" s="62"/>
    </row>
    <row r="804">
      <c r="M804" s="62"/>
    </row>
    <row r="805">
      <c r="M805" s="62"/>
    </row>
    <row r="806">
      <c r="M806" s="62"/>
    </row>
    <row r="807">
      <c r="M807" s="62"/>
    </row>
    <row r="808">
      <c r="M808" s="62"/>
    </row>
    <row r="809">
      <c r="M809" s="62"/>
    </row>
    <row r="810">
      <c r="M810" s="62"/>
    </row>
    <row r="811">
      <c r="M811" s="62"/>
    </row>
    <row r="812">
      <c r="M812" s="62"/>
    </row>
    <row r="813">
      <c r="M813" s="62"/>
    </row>
    <row r="814">
      <c r="M814" s="62"/>
    </row>
    <row r="815">
      <c r="M815" s="62"/>
    </row>
    <row r="816">
      <c r="M816" s="62"/>
    </row>
    <row r="817">
      <c r="M817" s="62"/>
    </row>
    <row r="818">
      <c r="M818" s="62"/>
    </row>
    <row r="819">
      <c r="M819" s="62"/>
    </row>
    <row r="820">
      <c r="M820" s="62"/>
    </row>
    <row r="821">
      <c r="M821" s="62"/>
    </row>
    <row r="822">
      <c r="M822" s="62"/>
    </row>
    <row r="823">
      <c r="M823" s="62"/>
    </row>
    <row r="824">
      <c r="M824" s="62"/>
    </row>
    <row r="825">
      <c r="M825" s="62"/>
    </row>
    <row r="826">
      <c r="M826" s="62"/>
    </row>
    <row r="827">
      <c r="M827" s="62"/>
    </row>
    <row r="828">
      <c r="M828" s="62"/>
    </row>
    <row r="829">
      <c r="M829" s="62"/>
    </row>
    <row r="830">
      <c r="M830" s="62"/>
    </row>
    <row r="831">
      <c r="M831" s="62"/>
    </row>
    <row r="832">
      <c r="M832" s="62"/>
    </row>
    <row r="833">
      <c r="M833" s="62"/>
    </row>
    <row r="834">
      <c r="M834" s="62"/>
    </row>
    <row r="835">
      <c r="M835" s="62"/>
    </row>
    <row r="836">
      <c r="M836" s="62"/>
    </row>
    <row r="837">
      <c r="M837" s="62"/>
    </row>
    <row r="838">
      <c r="M838" s="62"/>
    </row>
    <row r="839">
      <c r="M839" s="62"/>
    </row>
    <row r="840">
      <c r="M840" s="62"/>
    </row>
    <row r="841">
      <c r="M841" s="62"/>
    </row>
    <row r="842">
      <c r="M842" s="62"/>
    </row>
    <row r="843">
      <c r="M843" s="62"/>
    </row>
    <row r="844">
      <c r="M844" s="62"/>
    </row>
    <row r="845">
      <c r="M845" s="62"/>
    </row>
    <row r="846">
      <c r="M846" s="62"/>
    </row>
    <row r="847">
      <c r="M847" s="62"/>
    </row>
    <row r="848">
      <c r="M848" s="62"/>
    </row>
    <row r="849">
      <c r="M849" s="62"/>
    </row>
    <row r="850">
      <c r="M850" s="62"/>
    </row>
    <row r="851">
      <c r="M851" s="62"/>
    </row>
    <row r="852">
      <c r="M852" s="62"/>
    </row>
    <row r="853">
      <c r="M853" s="62"/>
    </row>
    <row r="854">
      <c r="M854" s="62"/>
    </row>
    <row r="855">
      <c r="M855" s="62"/>
    </row>
    <row r="856">
      <c r="M856" s="62"/>
    </row>
    <row r="857">
      <c r="M857" s="62"/>
    </row>
    <row r="858">
      <c r="M858" s="62"/>
    </row>
    <row r="859">
      <c r="M859" s="62"/>
    </row>
    <row r="860">
      <c r="M860" s="62"/>
    </row>
    <row r="861">
      <c r="M861" s="62"/>
    </row>
    <row r="862">
      <c r="M862" s="62"/>
    </row>
    <row r="863">
      <c r="M863" s="62"/>
    </row>
    <row r="864">
      <c r="M864" s="62"/>
    </row>
    <row r="865">
      <c r="M865" s="62"/>
    </row>
    <row r="866">
      <c r="M866" s="62"/>
    </row>
    <row r="867">
      <c r="M867" s="62"/>
    </row>
    <row r="868">
      <c r="M868" s="62"/>
    </row>
    <row r="869">
      <c r="M869" s="62"/>
    </row>
    <row r="870">
      <c r="M870" s="62"/>
    </row>
    <row r="871">
      <c r="M871" s="62"/>
    </row>
    <row r="872">
      <c r="M872" s="62"/>
    </row>
    <row r="873">
      <c r="M873" s="62"/>
    </row>
    <row r="874">
      <c r="M874" s="62"/>
    </row>
    <row r="875">
      <c r="M875" s="62"/>
    </row>
    <row r="876">
      <c r="M876" s="62"/>
    </row>
    <row r="877">
      <c r="M877" s="62"/>
    </row>
    <row r="878">
      <c r="M878" s="62"/>
    </row>
    <row r="879">
      <c r="M879" s="62"/>
    </row>
    <row r="880">
      <c r="M880" s="62"/>
    </row>
    <row r="881">
      <c r="M881" s="62"/>
    </row>
    <row r="882">
      <c r="M882" s="62"/>
    </row>
    <row r="883">
      <c r="M883" s="62"/>
    </row>
    <row r="884">
      <c r="M884" s="62"/>
    </row>
    <row r="885">
      <c r="M885" s="62"/>
    </row>
    <row r="886">
      <c r="M886" s="62"/>
    </row>
    <row r="887">
      <c r="M887" s="62"/>
    </row>
    <row r="888">
      <c r="M888" s="62"/>
    </row>
    <row r="889">
      <c r="M889" s="62"/>
    </row>
    <row r="890">
      <c r="M890" s="62"/>
    </row>
    <row r="891">
      <c r="M891" s="62"/>
    </row>
    <row r="892">
      <c r="M892" s="62"/>
    </row>
    <row r="893">
      <c r="M893" s="62"/>
    </row>
    <row r="894">
      <c r="M894" s="62"/>
    </row>
    <row r="895">
      <c r="M895" s="62"/>
    </row>
    <row r="896">
      <c r="M896" s="62"/>
    </row>
    <row r="897">
      <c r="M897" s="62"/>
    </row>
    <row r="898">
      <c r="M898" s="62"/>
    </row>
    <row r="899">
      <c r="M899" s="62"/>
    </row>
    <row r="900">
      <c r="M900" s="62"/>
    </row>
    <row r="901">
      <c r="M901" s="62"/>
    </row>
    <row r="902">
      <c r="M902" s="62"/>
    </row>
    <row r="903">
      <c r="M903" s="62"/>
    </row>
    <row r="904">
      <c r="M904" s="62"/>
    </row>
    <row r="905">
      <c r="M905" s="62"/>
    </row>
    <row r="906">
      <c r="M906" s="62"/>
    </row>
    <row r="907">
      <c r="M907" s="62"/>
    </row>
    <row r="908">
      <c r="M908" s="62"/>
    </row>
    <row r="909">
      <c r="M909" s="62"/>
    </row>
    <row r="910">
      <c r="M910" s="62"/>
    </row>
    <row r="911">
      <c r="M911" s="62"/>
    </row>
    <row r="912">
      <c r="M912" s="62"/>
    </row>
    <row r="913">
      <c r="M913" s="62"/>
    </row>
    <row r="914">
      <c r="M914" s="62"/>
    </row>
    <row r="915">
      <c r="M915" s="62"/>
    </row>
    <row r="916">
      <c r="M916" s="62"/>
    </row>
    <row r="917">
      <c r="M917" s="62"/>
    </row>
    <row r="918">
      <c r="M918" s="62"/>
    </row>
    <row r="919">
      <c r="M919" s="62"/>
    </row>
    <row r="920">
      <c r="M920" s="62"/>
    </row>
    <row r="921">
      <c r="M921" s="62"/>
    </row>
    <row r="922">
      <c r="M922" s="62"/>
    </row>
    <row r="923">
      <c r="M923" s="62"/>
    </row>
    <row r="924">
      <c r="M924" s="62"/>
    </row>
    <row r="925">
      <c r="M925" s="62"/>
    </row>
    <row r="926">
      <c r="M926" s="62"/>
    </row>
    <row r="927">
      <c r="M927" s="62"/>
    </row>
    <row r="928">
      <c r="M928" s="62"/>
    </row>
    <row r="929">
      <c r="M929" s="62"/>
    </row>
    <row r="930">
      <c r="M930" s="62"/>
    </row>
    <row r="931">
      <c r="M931" s="62"/>
    </row>
    <row r="932">
      <c r="M932" s="62"/>
    </row>
    <row r="933">
      <c r="M933" s="62"/>
    </row>
    <row r="934">
      <c r="M934" s="62"/>
    </row>
    <row r="935">
      <c r="M935" s="62"/>
    </row>
    <row r="936">
      <c r="M936" s="62"/>
    </row>
    <row r="937">
      <c r="M937" s="62"/>
    </row>
    <row r="938">
      <c r="M938" s="62"/>
    </row>
    <row r="939">
      <c r="M939" s="62"/>
    </row>
    <row r="940">
      <c r="M940" s="62"/>
    </row>
    <row r="941">
      <c r="M941" s="62"/>
    </row>
    <row r="942">
      <c r="M942" s="62"/>
    </row>
    <row r="943">
      <c r="M943" s="62"/>
    </row>
    <row r="944">
      <c r="M944" s="62"/>
    </row>
    <row r="945">
      <c r="M945" s="62"/>
    </row>
    <row r="946">
      <c r="M946" s="62"/>
    </row>
    <row r="947">
      <c r="M947" s="62"/>
    </row>
    <row r="948">
      <c r="M948" s="62"/>
    </row>
    <row r="949">
      <c r="M949" s="62"/>
    </row>
    <row r="950">
      <c r="M950" s="62"/>
    </row>
    <row r="951">
      <c r="M951" s="62"/>
    </row>
    <row r="952">
      <c r="M952" s="62"/>
    </row>
    <row r="953">
      <c r="M953" s="62"/>
    </row>
    <row r="954">
      <c r="M954" s="62"/>
    </row>
    <row r="955">
      <c r="M955" s="62"/>
    </row>
    <row r="956">
      <c r="M956" s="62"/>
    </row>
    <row r="957">
      <c r="M957" s="62"/>
    </row>
    <row r="958">
      <c r="M958" s="62"/>
    </row>
    <row r="959">
      <c r="M959" s="62"/>
    </row>
    <row r="960">
      <c r="M960" s="62"/>
    </row>
    <row r="961">
      <c r="M961" s="62"/>
    </row>
    <row r="962">
      <c r="M962" s="62"/>
    </row>
    <row r="963">
      <c r="M963" s="62"/>
    </row>
    <row r="964">
      <c r="M964" s="62"/>
    </row>
    <row r="965">
      <c r="M965" s="62"/>
    </row>
    <row r="966">
      <c r="M966" s="62"/>
    </row>
    <row r="967">
      <c r="M967" s="62"/>
    </row>
    <row r="968">
      <c r="M968" s="62"/>
    </row>
    <row r="969">
      <c r="M969" s="62"/>
    </row>
    <row r="970">
      <c r="M970" s="62"/>
    </row>
    <row r="971">
      <c r="M971" s="62"/>
    </row>
    <row r="972">
      <c r="M972" s="62"/>
    </row>
    <row r="973">
      <c r="M973" s="62"/>
    </row>
    <row r="974">
      <c r="M974" s="62"/>
    </row>
    <row r="975">
      <c r="M975" s="62"/>
    </row>
    <row r="976">
      <c r="M976" s="62"/>
    </row>
    <row r="977">
      <c r="M977" s="62"/>
    </row>
    <row r="978">
      <c r="M978" s="62"/>
    </row>
    <row r="979">
      <c r="M979" s="62"/>
    </row>
    <row r="980">
      <c r="M980" s="62"/>
    </row>
    <row r="981">
      <c r="M981" s="62"/>
    </row>
    <row r="982">
      <c r="M982" s="62"/>
    </row>
    <row r="983">
      <c r="M983" s="62"/>
    </row>
    <row r="984">
      <c r="M984" s="62"/>
    </row>
    <row r="985">
      <c r="M985" s="62"/>
    </row>
    <row r="986">
      <c r="M986" s="62"/>
    </row>
    <row r="987">
      <c r="M987" s="62"/>
    </row>
    <row r="988">
      <c r="M988" s="62"/>
    </row>
    <row r="989">
      <c r="M989" s="62"/>
    </row>
    <row r="990">
      <c r="M990" s="62"/>
    </row>
    <row r="991">
      <c r="M991" s="62"/>
    </row>
    <row r="992">
      <c r="M992" s="62"/>
    </row>
    <row r="993">
      <c r="M993" s="62"/>
    </row>
    <row r="994">
      <c r="M994" s="62"/>
    </row>
    <row r="995">
      <c r="M995" s="62"/>
    </row>
    <row r="996">
      <c r="M996" s="62"/>
    </row>
    <row r="997">
      <c r="M997" s="62"/>
    </row>
    <row r="998">
      <c r="M998" s="62"/>
    </row>
    <row r="999">
      <c r="M999" s="62"/>
    </row>
    <row r="1000">
      <c r="M1000" s="62"/>
    </row>
    <row r="1001">
      <c r="M1001" s="62"/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4" max="4" width="25.38"/>
    <col customWidth="1" min="11" max="11" width="31.75"/>
  </cols>
  <sheetData>
    <row r="1">
      <c r="A1" s="36" t="s">
        <v>44</v>
      </c>
      <c r="C1" s="40"/>
      <c r="D1" s="36" t="s">
        <v>45</v>
      </c>
    </row>
    <row r="2">
      <c r="A2" s="31"/>
      <c r="D2" s="31"/>
    </row>
    <row r="3">
      <c r="A3" s="61" t="s">
        <v>15</v>
      </c>
      <c r="B3" s="6" t="s">
        <v>16</v>
      </c>
      <c r="D3" s="61" t="s">
        <v>15</v>
      </c>
      <c r="E3" s="6" t="s">
        <v>16</v>
      </c>
      <c r="H3" s="6" t="s">
        <v>3</v>
      </c>
      <c r="I3" s="6" t="s">
        <v>4</v>
      </c>
      <c r="J3" s="6" t="s">
        <v>5</v>
      </c>
      <c r="K3" s="61" t="s">
        <v>15</v>
      </c>
      <c r="L3" s="6" t="s">
        <v>16</v>
      </c>
      <c r="O3" s="17">
        <f>COUNTIF(L4:L53, "Yes")/50</f>
        <v>0.54</v>
      </c>
      <c r="Q3" s="18" t="s">
        <v>21</v>
      </c>
      <c r="R3" s="18" t="s">
        <v>20</v>
      </c>
      <c r="S3" s="43" t="s">
        <v>22</v>
      </c>
    </row>
    <row r="4">
      <c r="A4" s="65"/>
      <c r="B4" s="16" t="s">
        <v>19</v>
      </c>
      <c r="D4" s="65"/>
      <c r="E4" s="16" t="s">
        <v>19</v>
      </c>
      <c r="H4" s="15">
        <v>6020.0</v>
      </c>
      <c r="I4" s="16" t="s">
        <v>26</v>
      </c>
      <c r="J4" s="16" t="s">
        <v>26</v>
      </c>
      <c r="K4" s="65"/>
      <c r="L4" s="16" t="s">
        <v>19</v>
      </c>
      <c r="O4" s="19">
        <f>COUNTIF(L4:L53, "Maybe")/50</f>
        <v>0.36</v>
      </c>
      <c r="Q4" s="20">
        <f>COUNTIFS(I:I,I10,L:L,"Yes")/COUNTIF(I:I,I10)</f>
        <v>0.8125</v>
      </c>
      <c r="R4" s="20">
        <f>COUNTIFS(I:I,I7,L:L,"Yes")/COUNTIF(I:I,I7)</f>
        <v>0.4736842105</v>
      </c>
      <c r="S4" s="20">
        <f>COUNTIFS(I:I,I27,L:L,"Yes")/COUNTIF(I:I,I27)</f>
        <v>0.3333333333</v>
      </c>
    </row>
    <row r="5">
      <c r="A5" s="66"/>
      <c r="B5" s="41" t="s">
        <v>19</v>
      </c>
      <c r="C5" s="42"/>
      <c r="D5" s="66" t="s">
        <v>96</v>
      </c>
      <c r="E5" s="41" t="s">
        <v>25</v>
      </c>
      <c r="H5" s="15">
        <v>6893.0</v>
      </c>
      <c r="I5" s="16" t="s">
        <v>26</v>
      </c>
      <c r="J5" s="16" t="s">
        <v>26</v>
      </c>
      <c r="K5" s="67" t="s">
        <v>96</v>
      </c>
      <c r="L5" s="16" t="s">
        <v>25</v>
      </c>
      <c r="O5" s="22">
        <f>COUNTIF(L4:L53, "No")/50</f>
        <v>0.1</v>
      </c>
      <c r="Q5" s="23">
        <f>COUNTIFS(I:I,I10,L:L,"No")/COUNTIF(I:I,I10)</f>
        <v>0</v>
      </c>
      <c r="R5" s="23">
        <f>COUNTIFS(I:I,I7,L:L,"No")/COUNTIF(I:I,I7)</f>
        <v>0</v>
      </c>
      <c r="S5" s="23">
        <f>COUNTIFS(B:B,B27,M:M,"No")/COUNTIF(B:B,B27)</f>
        <v>0</v>
      </c>
    </row>
    <row r="6">
      <c r="A6" s="67" t="s">
        <v>98</v>
      </c>
      <c r="B6" s="16" t="s">
        <v>29</v>
      </c>
      <c r="D6" s="67" t="s">
        <v>85</v>
      </c>
      <c r="E6" s="16" t="s">
        <v>29</v>
      </c>
      <c r="H6" s="15">
        <v>7220.0</v>
      </c>
      <c r="I6" s="16" t="s">
        <v>26</v>
      </c>
      <c r="J6" s="16" t="s">
        <v>26</v>
      </c>
      <c r="K6" s="67" t="s">
        <v>85</v>
      </c>
      <c r="L6" s="16" t="s">
        <v>29</v>
      </c>
      <c r="Q6" s="25">
        <f>COUNTIFS(I:I,I10,L:L,"Maybe")/COUNTIF(I:I,I10)</f>
        <v>0.1875</v>
      </c>
      <c r="R6" s="25">
        <f>COUNTIFS(I:I,I7,L:L,"Maybe")/COUNTIF(I:I,I7)</f>
        <v>0.5263157895</v>
      </c>
      <c r="S6" s="25">
        <f>COUNTIFS(I:I,I27,L:L,"Maybe")/COUNTIF(I:I,I27)</f>
        <v>0.3333333333</v>
      </c>
    </row>
    <row r="7">
      <c r="A7" s="67" t="s">
        <v>38</v>
      </c>
      <c r="B7" s="16" t="s">
        <v>29</v>
      </c>
      <c r="D7" s="67" t="s">
        <v>38</v>
      </c>
      <c r="E7" s="16" t="s">
        <v>29</v>
      </c>
      <c r="H7" s="15">
        <v>5979.0</v>
      </c>
      <c r="I7" s="16" t="s">
        <v>86</v>
      </c>
      <c r="J7" s="16" t="s">
        <v>86</v>
      </c>
      <c r="K7" s="67" t="s">
        <v>38</v>
      </c>
      <c r="L7" s="16" t="s">
        <v>29</v>
      </c>
    </row>
    <row r="8">
      <c r="A8" s="65"/>
      <c r="B8" s="16" t="s">
        <v>19</v>
      </c>
      <c r="D8" s="65"/>
      <c r="E8" s="16" t="s">
        <v>19</v>
      </c>
      <c r="H8" s="15">
        <v>6411.0</v>
      </c>
      <c r="I8" s="16" t="s">
        <v>86</v>
      </c>
      <c r="J8" s="16" t="s">
        <v>86</v>
      </c>
      <c r="K8" s="65"/>
      <c r="L8" s="16" t="s">
        <v>19</v>
      </c>
    </row>
    <row r="9">
      <c r="A9" s="68"/>
      <c r="B9" s="41" t="s">
        <v>19</v>
      </c>
      <c r="C9" s="42"/>
      <c r="D9" s="66" t="s">
        <v>35</v>
      </c>
      <c r="E9" s="41" t="s">
        <v>29</v>
      </c>
      <c r="H9" s="15">
        <v>6875.0</v>
      </c>
      <c r="I9" s="16" t="s">
        <v>86</v>
      </c>
      <c r="J9" s="16" t="s">
        <v>86</v>
      </c>
      <c r="K9" s="67" t="s">
        <v>35</v>
      </c>
      <c r="L9" s="16" t="s">
        <v>29</v>
      </c>
    </row>
    <row r="10">
      <c r="A10" s="65"/>
      <c r="B10" s="16" t="s">
        <v>19</v>
      </c>
      <c r="D10" s="65"/>
      <c r="E10" s="16" t="s">
        <v>19</v>
      </c>
      <c r="H10" s="15">
        <v>7531.0</v>
      </c>
      <c r="I10" s="16" t="s">
        <v>23</v>
      </c>
      <c r="J10" s="16" t="s">
        <v>23</v>
      </c>
      <c r="K10" s="65"/>
      <c r="L10" s="16" t="s">
        <v>19</v>
      </c>
    </row>
    <row r="11">
      <c r="A11" s="67" t="s">
        <v>28</v>
      </c>
      <c r="B11" s="16" t="s">
        <v>29</v>
      </c>
      <c r="D11" s="67" t="s">
        <v>28</v>
      </c>
      <c r="E11" s="16" t="s">
        <v>29</v>
      </c>
      <c r="H11" s="15">
        <v>7235.0</v>
      </c>
      <c r="I11" s="16" t="s">
        <v>26</v>
      </c>
      <c r="J11" s="16" t="s">
        <v>26</v>
      </c>
      <c r="K11" s="67" t="s">
        <v>28</v>
      </c>
      <c r="L11" s="16" t="s">
        <v>29</v>
      </c>
    </row>
    <row r="12">
      <c r="A12" s="65"/>
      <c r="B12" s="16" t="s">
        <v>19</v>
      </c>
      <c r="D12" s="65"/>
      <c r="E12" s="16" t="s">
        <v>19</v>
      </c>
      <c r="H12" s="15">
        <v>7430.0</v>
      </c>
      <c r="I12" s="16" t="s">
        <v>26</v>
      </c>
      <c r="J12" s="16" t="s">
        <v>26</v>
      </c>
      <c r="K12" s="65"/>
      <c r="L12" s="16" t="s">
        <v>19</v>
      </c>
    </row>
    <row r="13">
      <c r="A13" s="67" t="s">
        <v>41</v>
      </c>
      <c r="B13" s="16" t="s">
        <v>29</v>
      </c>
      <c r="D13" s="67" t="s">
        <v>87</v>
      </c>
      <c r="E13" s="16" t="s">
        <v>29</v>
      </c>
      <c r="H13" s="15">
        <v>6444.0</v>
      </c>
      <c r="I13" s="16" t="s">
        <v>86</v>
      </c>
      <c r="J13" s="16" t="s">
        <v>86</v>
      </c>
      <c r="K13" s="67" t="s">
        <v>87</v>
      </c>
      <c r="L13" s="16" t="s">
        <v>29</v>
      </c>
    </row>
    <row r="14">
      <c r="A14" s="65"/>
      <c r="B14" s="16" t="s">
        <v>19</v>
      </c>
      <c r="D14" s="65"/>
      <c r="E14" s="16" t="s">
        <v>19</v>
      </c>
      <c r="H14" s="15">
        <v>6430.0</v>
      </c>
      <c r="I14" s="16" t="s">
        <v>23</v>
      </c>
      <c r="J14" s="16" t="s">
        <v>23</v>
      </c>
      <c r="K14" s="65"/>
      <c r="L14" s="16" t="s">
        <v>19</v>
      </c>
    </row>
    <row r="15">
      <c r="A15" s="65"/>
      <c r="B15" s="16" t="s">
        <v>19</v>
      </c>
      <c r="D15" s="65"/>
      <c r="E15" s="16" t="s">
        <v>19</v>
      </c>
      <c r="H15" s="15">
        <v>6895.0</v>
      </c>
      <c r="I15" s="16" t="s">
        <v>23</v>
      </c>
      <c r="J15" s="16" t="s">
        <v>23</v>
      </c>
      <c r="K15" s="65"/>
      <c r="L15" s="16" t="s">
        <v>19</v>
      </c>
    </row>
    <row r="16">
      <c r="A16" s="66" t="s">
        <v>88</v>
      </c>
      <c r="B16" s="41" t="s">
        <v>25</v>
      </c>
      <c r="C16" s="42"/>
      <c r="D16" s="66" t="s">
        <v>97</v>
      </c>
      <c r="E16" s="41" t="s">
        <v>29</v>
      </c>
      <c r="H16" s="15">
        <v>7124.0</v>
      </c>
      <c r="I16" s="16" t="s">
        <v>26</v>
      </c>
      <c r="J16" s="16" t="s">
        <v>26</v>
      </c>
      <c r="K16" s="67" t="s">
        <v>97</v>
      </c>
      <c r="L16" s="16" t="s">
        <v>29</v>
      </c>
    </row>
    <row r="17">
      <c r="A17" s="67" t="s">
        <v>38</v>
      </c>
      <c r="B17" s="16" t="s">
        <v>29</v>
      </c>
      <c r="D17" s="67" t="s">
        <v>38</v>
      </c>
      <c r="E17" s="16" t="s">
        <v>29</v>
      </c>
      <c r="H17" s="15">
        <v>7137.0</v>
      </c>
      <c r="I17" s="16" t="s">
        <v>86</v>
      </c>
      <c r="J17" s="16" t="s">
        <v>86</v>
      </c>
      <c r="K17" s="67" t="s">
        <v>38</v>
      </c>
      <c r="L17" s="16" t="s">
        <v>29</v>
      </c>
    </row>
    <row r="18">
      <c r="A18" s="67" t="s">
        <v>89</v>
      </c>
      <c r="B18" s="16" t="s">
        <v>29</v>
      </c>
      <c r="D18" s="67" t="s">
        <v>89</v>
      </c>
      <c r="E18" s="16" t="s">
        <v>29</v>
      </c>
      <c r="H18" s="15">
        <v>6724.0</v>
      </c>
      <c r="I18" s="16" t="s">
        <v>23</v>
      </c>
      <c r="J18" s="16" t="s">
        <v>23</v>
      </c>
      <c r="K18" s="67" t="s">
        <v>89</v>
      </c>
      <c r="L18" s="16" t="s">
        <v>29</v>
      </c>
    </row>
    <row r="19">
      <c r="A19" s="65"/>
      <c r="B19" s="16" t="s">
        <v>19</v>
      </c>
      <c r="D19" s="65"/>
      <c r="E19" s="16" t="s">
        <v>19</v>
      </c>
      <c r="H19" s="15">
        <v>6364.0</v>
      </c>
      <c r="I19" s="16" t="s">
        <v>23</v>
      </c>
      <c r="J19" s="16" t="s">
        <v>23</v>
      </c>
      <c r="K19" s="65"/>
      <c r="L19" s="16" t="s">
        <v>19</v>
      </c>
    </row>
    <row r="20">
      <c r="A20" s="65"/>
      <c r="B20" s="16" t="s">
        <v>19</v>
      </c>
      <c r="D20" s="65"/>
      <c r="E20" s="16" t="s">
        <v>19</v>
      </c>
      <c r="H20" s="15">
        <v>7159.0</v>
      </c>
      <c r="I20" s="16" t="s">
        <v>23</v>
      </c>
      <c r="J20" s="16" t="s">
        <v>23</v>
      </c>
      <c r="K20" s="65"/>
      <c r="L20" s="16" t="s">
        <v>19</v>
      </c>
    </row>
    <row r="21">
      <c r="A21" s="65"/>
      <c r="B21" s="16" t="s">
        <v>19</v>
      </c>
      <c r="D21" s="65"/>
      <c r="E21" s="16" t="s">
        <v>19</v>
      </c>
      <c r="H21" s="15">
        <v>6850.0</v>
      </c>
      <c r="I21" s="16" t="s">
        <v>23</v>
      </c>
      <c r="J21" s="16" t="s">
        <v>23</v>
      </c>
      <c r="K21" s="65"/>
      <c r="L21" s="16" t="s">
        <v>19</v>
      </c>
    </row>
    <row r="22">
      <c r="A22" s="65"/>
      <c r="B22" s="16" t="s">
        <v>19</v>
      </c>
      <c r="D22" s="65"/>
      <c r="E22" s="16" t="s">
        <v>19</v>
      </c>
      <c r="H22" s="15">
        <v>7260.0</v>
      </c>
      <c r="I22" s="16" t="s">
        <v>86</v>
      </c>
      <c r="J22" s="16" t="s">
        <v>86</v>
      </c>
      <c r="K22" s="65"/>
      <c r="L22" s="16" t="s">
        <v>19</v>
      </c>
    </row>
    <row r="23">
      <c r="A23" s="65"/>
      <c r="B23" s="16" t="s">
        <v>19</v>
      </c>
      <c r="D23" s="65"/>
      <c r="E23" s="16" t="s">
        <v>19</v>
      </c>
      <c r="H23" s="15">
        <v>7074.0</v>
      </c>
      <c r="I23" s="16" t="s">
        <v>86</v>
      </c>
      <c r="J23" s="16" t="s">
        <v>86</v>
      </c>
      <c r="K23" s="65"/>
      <c r="L23" s="16" t="s">
        <v>19</v>
      </c>
    </row>
    <row r="24">
      <c r="A24" s="67" t="s">
        <v>90</v>
      </c>
      <c r="B24" s="41" t="s">
        <v>29</v>
      </c>
      <c r="C24" s="42"/>
      <c r="D24" s="66"/>
      <c r="E24" s="41" t="s">
        <v>19</v>
      </c>
      <c r="H24" s="15">
        <v>7179.0</v>
      </c>
      <c r="I24" s="16" t="s">
        <v>86</v>
      </c>
      <c r="J24" s="16" t="s">
        <v>86</v>
      </c>
      <c r="K24" s="67" t="s">
        <v>90</v>
      </c>
      <c r="L24" s="16" t="s">
        <v>29</v>
      </c>
    </row>
    <row r="25">
      <c r="A25" s="67" t="s">
        <v>28</v>
      </c>
      <c r="B25" s="16" t="s">
        <v>29</v>
      </c>
      <c r="D25" s="67" t="s">
        <v>28</v>
      </c>
      <c r="E25" s="16" t="s">
        <v>29</v>
      </c>
      <c r="H25" s="15">
        <v>7176.0</v>
      </c>
      <c r="I25" s="16" t="s">
        <v>86</v>
      </c>
      <c r="J25" s="16" t="s">
        <v>86</v>
      </c>
      <c r="K25" s="67" t="s">
        <v>28</v>
      </c>
      <c r="L25" s="16" t="s">
        <v>29</v>
      </c>
    </row>
    <row r="26">
      <c r="A26" s="67" t="s">
        <v>28</v>
      </c>
      <c r="B26" s="16" t="s">
        <v>29</v>
      </c>
      <c r="D26" s="67" t="s">
        <v>28</v>
      </c>
      <c r="E26" s="16" t="s">
        <v>29</v>
      </c>
      <c r="H26" s="15">
        <v>7093.0</v>
      </c>
      <c r="I26" s="16" t="s">
        <v>23</v>
      </c>
      <c r="J26" s="16" t="s">
        <v>23</v>
      </c>
      <c r="K26" s="67" t="s">
        <v>28</v>
      </c>
      <c r="L26" s="16" t="s">
        <v>29</v>
      </c>
    </row>
    <row r="27">
      <c r="A27" s="65"/>
      <c r="B27" s="16" t="s">
        <v>19</v>
      </c>
      <c r="D27" s="65"/>
      <c r="E27" s="16" t="s">
        <v>19</v>
      </c>
      <c r="H27" s="15">
        <v>7334.0</v>
      </c>
      <c r="I27" s="16" t="s">
        <v>26</v>
      </c>
      <c r="J27" s="16" t="s">
        <v>26</v>
      </c>
      <c r="K27" s="65"/>
      <c r="L27" s="16" t="s">
        <v>19</v>
      </c>
    </row>
    <row r="28">
      <c r="A28" s="69" t="s">
        <v>37</v>
      </c>
      <c r="B28" s="16" t="s">
        <v>29</v>
      </c>
      <c r="D28" s="69" t="s">
        <v>37</v>
      </c>
      <c r="E28" s="16" t="s">
        <v>29</v>
      </c>
      <c r="H28" s="15">
        <v>7182.0</v>
      </c>
      <c r="I28" s="16" t="s">
        <v>86</v>
      </c>
      <c r="J28" s="16" t="s">
        <v>86</v>
      </c>
      <c r="K28" s="69" t="s">
        <v>37</v>
      </c>
      <c r="L28" s="16" t="s">
        <v>29</v>
      </c>
    </row>
    <row r="29">
      <c r="A29" s="67" t="s">
        <v>91</v>
      </c>
      <c r="B29" s="16" t="s">
        <v>29</v>
      </c>
      <c r="D29" s="67" t="s">
        <v>91</v>
      </c>
      <c r="E29" s="16" t="s">
        <v>29</v>
      </c>
      <c r="H29" s="15">
        <v>6253.0</v>
      </c>
      <c r="I29" s="16" t="s">
        <v>23</v>
      </c>
      <c r="J29" s="16" t="s">
        <v>23</v>
      </c>
      <c r="K29" s="67" t="s">
        <v>91</v>
      </c>
      <c r="L29" s="16" t="s">
        <v>29</v>
      </c>
    </row>
    <row r="30">
      <c r="A30" s="65"/>
      <c r="B30" s="16" t="s">
        <v>19</v>
      </c>
      <c r="D30" s="65"/>
      <c r="E30" s="16" t="s">
        <v>19</v>
      </c>
      <c r="H30" s="15">
        <v>7088.0</v>
      </c>
      <c r="I30" s="16" t="s">
        <v>26</v>
      </c>
      <c r="J30" s="16" t="s">
        <v>26</v>
      </c>
      <c r="K30" s="65"/>
      <c r="L30" s="16" t="s">
        <v>19</v>
      </c>
    </row>
    <row r="31">
      <c r="A31" s="65"/>
      <c r="B31" s="16" t="s">
        <v>19</v>
      </c>
      <c r="D31" s="65"/>
      <c r="E31" s="16" t="s">
        <v>19</v>
      </c>
      <c r="H31" s="15">
        <v>7083.0</v>
      </c>
      <c r="I31" s="16" t="s">
        <v>86</v>
      </c>
      <c r="J31" s="16" t="s">
        <v>86</v>
      </c>
      <c r="K31" s="65"/>
      <c r="L31" s="16" t="s">
        <v>19</v>
      </c>
    </row>
    <row r="32">
      <c r="A32" s="65"/>
      <c r="B32" s="16" t="s">
        <v>19</v>
      </c>
      <c r="D32" s="65"/>
      <c r="E32" s="16" t="s">
        <v>19</v>
      </c>
      <c r="H32" s="15">
        <v>6772.0</v>
      </c>
      <c r="I32" s="16" t="s">
        <v>23</v>
      </c>
      <c r="J32" s="16" t="s">
        <v>23</v>
      </c>
      <c r="K32" s="65"/>
      <c r="L32" s="16" t="s">
        <v>19</v>
      </c>
    </row>
    <row r="33">
      <c r="A33" s="65"/>
      <c r="B33" s="16" t="s">
        <v>19</v>
      </c>
      <c r="D33" s="65"/>
      <c r="E33" s="16" t="s">
        <v>19</v>
      </c>
      <c r="H33" s="15">
        <v>7230.0</v>
      </c>
      <c r="I33" s="16" t="s">
        <v>86</v>
      </c>
      <c r="J33" s="16" t="s">
        <v>86</v>
      </c>
      <c r="K33" s="65"/>
      <c r="L33" s="16" t="s">
        <v>19</v>
      </c>
    </row>
    <row r="34">
      <c r="A34" s="69" t="s">
        <v>37</v>
      </c>
      <c r="B34" s="16" t="s">
        <v>29</v>
      </c>
      <c r="D34" s="69" t="s">
        <v>37</v>
      </c>
      <c r="E34" s="16" t="s">
        <v>29</v>
      </c>
      <c r="H34" s="15">
        <v>7205.0</v>
      </c>
      <c r="I34" s="16" t="s">
        <v>26</v>
      </c>
      <c r="J34" s="16" t="s">
        <v>26</v>
      </c>
      <c r="K34" s="69" t="s">
        <v>37</v>
      </c>
      <c r="L34" s="16" t="s">
        <v>29</v>
      </c>
    </row>
    <row r="35">
      <c r="A35" s="67" t="s">
        <v>28</v>
      </c>
      <c r="B35" s="16" t="s">
        <v>29</v>
      </c>
      <c r="D35" s="67" t="s">
        <v>28</v>
      </c>
      <c r="E35" s="16" t="s">
        <v>29</v>
      </c>
      <c r="H35" s="15">
        <v>6860.0</v>
      </c>
      <c r="I35" s="16" t="s">
        <v>26</v>
      </c>
      <c r="J35" s="16" t="s">
        <v>26</v>
      </c>
      <c r="K35" s="67" t="s">
        <v>28</v>
      </c>
      <c r="L35" s="16" t="s">
        <v>29</v>
      </c>
    </row>
    <row r="36">
      <c r="A36" s="67" t="s">
        <v>28</v>
      </c>
      <c r="B36" s="16" t="s">
        <v>29</v>
      </c>
      <c r="D36" s="67" t="s">
        <v>92</v>
      </c>
      <c r="E36" s="16" t="s">
        <v>29</v>
      </c>
      <c r="H36" s="15">
        <v>7245.0</v>
      </c>
      <c r="I36" s="16" t="s">
        <v>86</v>
      </c>
      <c r="J36" s="16" t="s">
        <v>86</v>
      </c>
      <c r="K36" s="67" t="s">
        <v>92</v>
      </c>
      <c r="L36" s="16" t="s">
        <v>29</v>
      </c>
    </row>
    <row r="37">
      <c r="A37" s="67" t="s">
        <v>93</v>
      </c>
      <c r="B37" s="16" t="s">
        <v>25</v>
      </c>
      <c r="D37" s="67" t="s">
        <v>40</v>
      </c>
      <c r="E37" s="16" t="s">
        <v>25</v>
      </c>
      <c r="H37" s="15">
        <v>7028.0</v>
      </c>
      <c r="I37" s="16" t="s">
        <v>26</v>
      </c>
      <c r="J37" s="16" t="s">
        <v>26</v>
      </c>
      <c r="K37" s="67" t="s">
        <v>40</v>
      </c>
      <c r="L37" s="16" t="s">
        <v>25</v>
      </c>
    </row>
    <row r="38">
      <c r="A38" s="66" t="s">
        <v>88</v>
      </c>
      <c r="B38" s="41" t="s">
        <v>25</v>
      </c>
      <c r="C38" s="42"/>
      <c r="D38" s="66"/>
      <c r="E38" s="41" t="s">
        <v>19</v>
      </c>
      <c r="H38" s="15">
        <v>7277.0</v>
      </c>
      <c r="I38" s="16" t="s">
        <v>26</v>
      </c>
      <c r="J38" s="16" t="s">
        <v>26</v>
      </c>
      <c r="K38" s="67" t="s">
        <v>88</v>
      </c>
      <c r="L38" s="16" t="s">
        <v>25</v>
      </c>
    </row>
    <row r="39">
      <c r="A39" s="65"/>
      <c r="B39" s="16" t="s">
        <v>19</v>
      </c>
      <c r="D39" s="65"/>
      <c r="E39" s="16" t="s">
        <v>19</v>
      </c>
      <c r="H39" s="15">
        <v>7051.0</v>
      </c>
      <c r="I39" s="16" t="s">
        <v>23</v>
      </c>
      <c r="J39" s="16" t="s">
        <v>23</v>
      </c>
      <c r="K39" s="65"/>
      <c r="L39" s="16" t="s">
        <v>19</v>
      </c>
    </row>
    <row r="40">
      <c r="A40" s="65"/>
      <c r="B40" s="16" t="s">
        <v>19</v>
      </c>
      <c r="D40" s="65"/>
      <c r="E40" s="16" t="s">
        <v>19</v>
      </c>
      <c r="H40" s="15">
        <v>1939.0</v>
      </c>
      <c r="I40" s="16" t="s">
        <v>23</v>
      </c>
      <c r="J40" s="16" t="s">
        <v>23</v>
      </c>
      <c r="K40" s="65"/>
      <c r="L40" s="16" t="s">
        <v>19</v>
      </c>
    </row>
    <row r="41">
      <c r="A41" s="65"/>
      <c r="B41" s="16" t="s">
        <v>19</v>
      </c>
      <c r="D41" s="65"/>
      <c r="E41" s="16" t="s">
        <v>19</v>
      </c>
      <c r="H41" s="15">
        <v>6120.0</v>
      </c>
      <c r="I41" s="16" t="s">
        <v>86</v>
      </c>
      <c r="J41" s="16" t="s">
        <v>86</v>
      </c>
      <c r="K41" s="65"/>
      <c r="L41" s="16" t="s">
        <v>19</v>
      </c>
    </row>
    <row r="42">
      <c r="A42" s="65"/>
      <c r="B42" s="16" t="s">
        <v>19</v>
      </c>
      <c r="D42" s="65"/>
      <c r="E42" s="16" t="s">
        <v>19</v>
      </c>
      <c r="H42" s="15">
        <v>7279.0</v>
      </c>
      <c r="I42" s="16" t="s">
        <v>23</v>
      </c>
      <c r="J42" s="16" t="s">
        <v>23</v>
      </c>
      <c r="K42" s="65"/>
      <c r="L42" s="16" t="s">
        <v>19</v>
      </c>
    </row>
    <row r="43">
      <c r="A43" s="67" t="s">
        <v>94</v>
      </c>
      <c r="B43" s="16" t="s">
        <v>25</v>
      </c>
      <c r="D43" s="67" t="s">
        <v>40</v>
      </c>
      <c r="E43" s="16" t="s">
        <v>25</v>
      </c>
      <c r="H43" s="15">
        <v>7445.0</v>
      </c>
      <c r="I43" s="16" t="s">
        <v>26</v>
      </c>
      <c r="J43" s="16" t="s">
        <v>26</v>
      </c>
      <c r="K43" s="67" t="s">
        <v>40</v>
      </c>
      <c r="L43" s="16" t="s">
        <v>25</v>
      </c>
    </row>
    <row r="44">
      <c r="A44" s="67" t="s">
        <v>95</v>
      </c>
      <c r="B44" s="16" t="s">
        <v>25</v>
      </c>
      <c r="D44" s="67" t="s">
        <v>95</v>
      </c>
      <c r="E44" s="16" t="s">
        <v>25</v>
      </c>
      <c r="H44" s="15">
        <v>6494.0</v>
      </c>
      <c r="I44" s="16" t="s">
        <v>26</v>
      </c>
      <c r="J44" s="16" t="s">
        <v>26</v>
      </c>
      <c r="K44" s="67" t="s">
        <v>95</v>
      </c>
      <c r="L44" s="16" t="s">
        <v>25</v>
      </c>
    </row>
    <row r="45">
      <c r="A45" s="65"/>
      <c r="B45" s="16" t="s">
        <v>19</v>
      </c>
      <c r="D45" s="65"/>
      <c r="E45" s="16" t="s">
        <v>19</v>
      </c>
      <c r="H45" s="15">
        <v>7492.0</v>
      </c>
      <c r="I45" s="16" t="s">
        <v>23</v>
      </c>
      <c r="J45" s="16" t="s">
        <v>23</v>
      </c>
      <c r="K45" s="65"/>
      <c r="L45" s="16" t="s">
        <v>19</v>
      </c>
    </row>
    <row r="46">
      <c r="A46" s="65"/>
      <c r="B46" s="16" t="s">
        <v>19</v>
      </c>
      <c r="D46" s="65"/>
      <c r="E46" s="16" t="s">
        <v>19</v>
      </c>
      <c r="H46" s="15">
        <v>6204.0</v>
      </c>
      <c r="I46" s="16" t="s">
        <v>86</v>
      </c>
      <c r="J46" s="16" t="s">
        <v>86</v>
      </c>
      <c r="K46" s="65"/>
      <c r="L46" s="16" t="s">
        <v>19</v>
      </c>
    </row>
    <row r="47">
      <c r="A47" s="65"/>
      <c r="B47" s="16" t="s">
        <v>19</v>
      </c>
      <c r="D47" s="65"/>
      <c r="E47" s="16" t="s">
        <v>19</v>
      </c>
      <c r="H47" s="15">
        <v>6736.0</v>
      </c>
      <c r="I47" s="16" t="s">
        <v>23</v>
      </c>
      <c r="J47" s="16" t="s">
        <v>23</v>
      </c>
      <c r="K47" s="65"/>
      <c r="L47" s="16" t="s">
        <v>19</v>
      </c>
    </row>
    <row r="48">
      <c r="A48" s="65"/>
      <c r="B48" s="16" t="s">
        <v>19</v>
      </c>
      <c r="D48" s="65"/>
      <c r="E48" s="16" t="s">
        <v>19</v>
      </c>
      <c r="H48" s="15">
        <v>6105.0</v>
      </c>
      <c r="I48" s="16" t="s">
        <v>86</v>
      </c>
      <c r="J48" s="16" t="s">
        <v>86</v>
      </c>
      <c r="K48" s="65"/>
      <c r="L48" s="16" t="s">
        <v>19</v>
      </c>
    </row>
    <row r="49">
      <c r="A49" s="65"/>
      <c r="B49" s="16" t="s">
        <v>19</v>
      </c>
      <c r="D49" s="65"/>
      <c r="E49" s="16" t="s">
        <v>19</v>
      </c>
      <c r="H49" s="15">
        <v>5938.0</v>
      </c>
      <c r="I49" s="16" t="s">
        <v>23</v>
      </c>
      <c r="J49" s="16" t="s">
        <v>23</v>
      </c>
      <c r="K49" s="65"/>
      <c r="L49" s="16" t="s">
        <v>19</v>
      </c>
    </row>
    <row r="50">
      <c r="A50" s="67" t="s">
        <v>38</v>
      </c>
      <c r="B50" s="16" t="s">
        <v>29</v>
      </c>
      <c r="D50" s="67" t="s">
        <v>38</v>
      </c>
      <c r="E50" s="16" t="s">
        <v>29</v>
      </c>
      <c r="H50" s="15">
        <v>6936.0</v>
      </c>
      <c r="I50" s="16" t="s">
        <v>86</v>
      </c>
      <c r="J50" s="16" t="s">
        <v>86</v>
      </c>
      <c r="K50" s="67" t="s">
        <v>38</v>
      </c>
      <c r="L50" s="16" t="s">
        <v>29</v>
      </c>
    </row>
    <row r="51">
      <c r="A51" s="69" t="s">
        <v>37</v>
      </c>
      <c r="B51" s="16" t="s">
        <v>29</v>
      </c>
      <c r="D51" s="69" t="s">
        <v>37</v>
      </c>
      <c r="E51" s="16" t="s">
        <v>29</v>
      </c>
      <c r="H51" s="15">
        <v>6625.0</v>
      </c>
      <c r="I51" s="16" t="s">
        <v>86</v>
      </c>
      <c r="J51" s="16" t="s">
        <v>86</v>
      </c>
      <c r="K51" s="69" t="s">
        <v>37</v>
      </c>
      <c r="L51" s="16" t="s">
        <v>29</v>
      </c>
    </row>
    <row r="52">
      <c r="A52" s="65"/>
      <c r="B52" s="16" t="s">
        <v>19</v>
      </c>
      <c r="D52" s="65"/>
      <c r="E52" s="16" t="s">
        <v>19</v>
      </c>
      <c r="H52" s="15">
        <v>6288.0</v>
      </c>
      <c r="I52" s="16" t="s">
        <v>86</v>
      </c>
      <c r="J52" s="16" t="s">
        <v>86</v>
      </c>
      <c r="K52" s="65"/>
      <c r="L52" s="16" t="s">
        <v>19</v>
      </c>
    </row>
    <row r="53">
      <c r="A53" s="65"/>
      <c r="B53" s="16" t="s">
        <v>19</v>
      </c>
      <c r="D53" s="65"/>
      <c r="E53" s="16" t="s">
        <v>19</v>
      </c>
      <c r="H53" s="15">
        <v>7214.0</v>
      </c>
      <c r="I53" s="16" t="s">
        <v>26</v>
      </c>
      <c r="J53" s="16" t="s">
        <v>26</v>
      </c>
      <c r="K53" s="65"/>
      <c r="L53" s="16" t="s">
        <v>19</v>
      </c>
    </row>
    <row r="54">
      <c r="A54" s="31"/>
      <c r="D54" s="31"/>
    </row>
    <row r="55">
      <c r="A55" s="31"/>
      <c r="D55" s="31"/>
    </row>
    <row r="56">
      <c r="A56" s="31"/>
      <c r="D56" s="31"/>
    </row>
    <row r="57">
      <c r="A57" s="31"/>
      <c r="D57" s="31"/>
    </row>
    <row r="58">
      <c r="A58" s="31"/>
      <c r="D58" s="31"/>
    </row>
    <row r="59">
      <c r="A59" s="31"/>
      <c r="D59" s="31"/>
    </row>
    <row r="60">
      <c r="A60" s="31"/>
      <c r="D60" s="31"/>
    </row>
    <row r="61">
      <c r="A61" s="31"/>
      <c r="C61" s="16" t="s">
        <v>99</v>
      </c>
      <c r="D61" s="31"/>
    </row>
    <row r="62">
      <c r="A62" s="31"/>
      <c r="D62" s="31"/>
    </row>
    <row r="63">
      <c r="A63" s="31"/>
      <c r="D63" s="31"/>
    </row>
    <row r="64">
      <c r="A64" s="31"/>
      <c r="D64" s="31"/>
    </row>
    <row r="65">
      <c r="A65" s="31"/>
      <c r="D65" s="31"/>
    </row>
    <row r="66">
      <c r="A66" s="31"/>
      <c r="D66" s="31"/>
    </row>
    <row r="67">
      <c r="A67" s="31"/>
      <c r="D67" s="31"/>
    </row>
    <row r="68">
      <c r="A68" s="31"/>
      <c r="D68" s="31"/>
    </row>
    <row r="69">
      <c r="A69" s="31"/>
      <c r="D69" s="31"/>
    </row>
    <row r="70">
      <c r="A70" s="31"/>
      <c r="D70" s="31"/>
    </row>
    <row r="71">
      <c r="A71" s="31"/>
      <c r="D71" s="31"/>
    </row>
    <row r="72">
      <c r="A72" s="31"/>
      <c r="D72" s="31"/>
    </row>
    <row r="73">
      <c r="A73" s="31"/>
      <c r="D73" s="31"/>
    </row>
    <row r="74">
      <c r="A74" s="31"/>
      <c r="D74" s="31"/>
    </row>
    <row r="75">
      <c r="A75" s="31"/>
      <c r="D75" s="31"/>
    </row>
    <row r="76">
      <c r="A76" s="31"/>
      <c r="D76" s="31"/>
    </row>
    <row r="77">
      <c r="A77" s="31"/>
      <c r="D77" s="31"/>
    </row>
    <row r="78">
      <c r="A78" s="31"/>
      <c r="D78" s="31"/>
    </row>
    <row r="79">
      <c r="A79" s="31"/>
      <c r="D79" s="31"/>
    </row>
    <row r="80">
      <c r="A80" s="31"/>
      <c r="D80" s="31"/>
    </row>
    <row r="81">
      <c r="A81" s="31"/>
      <c r="D81" s="31"/>
    </row>
    <row r="82">
      <c r="A82" s="31"/>
      <c r="D82" s="31"/>
    </row>
    <row r="83">
      <c r="A83" s="31"/>
      <c r="D83" s="31"/>
    </row>
    <row r="84">
      <c r="A84" s="31"/>
      <c r="D84" s="31"/>
    </row>
    <row r="85">
      <c r="A85" s="31"/>
      <c r="D85" s="31"/>
    </row>
    <row r="86">
      <c r="A86" s="31"/>
      <c r="D86" s="31"/>
    </row>
    <row r="87">
      <c r="A87" s="31"/>
      <c r="D87" s="31"/>
    </row>
    <row r="88">
      <c r="A88" s="31"/>
      <c r="D88" s="31"/>
    </row>
    <row r="89">
      <c r="A89" s="31"/>
      <c r="D89" s="31"/>
    </row>
    <row r="90">
      <c r="A90" s="31"/>
      <c r="D90" s="31"/>
    </row>
    <row r="91">
      <c r="A91" s="31"/>
      <c r="D91" s="31"/>
    </row>
    <row r="92">
      <c r="A92" s="31"/>
      <c r="D92" s="31"/>
    </row>
    <row r="93">
      <c r="A93" s="31"/>
      <c r="D93" s="31"/>
    </row>
    <row r="94">
      <c r="A94" s="31"/>
      <c r="D94" s="31"/>
    </row>
    <row r="95">
      <c r="A95" s="31"/>
      <c r="D95" s="31"/>
    </row>
    <row r="96">
      <c r="A96" s="31"/>
      <c r="D96" s="31"/>
    </row>
    <row r="97">
      <c r="A97" s="31"/>
      <c r="D97" s="31"/>
    </row>
    <row r="98">
      <c r="A98" s="31"/>
      <c r="D98" s="31"/>
    </row>
    <row r="99">
      <c r="A99" s="31"/>
      <c r="D99" s="31"/>
    </row>
    <row r="100">
      <c r="A100" s="31"/>
      <c r="D100" s="31"/>
    </row>
    <row r="101">
      <c r="A101" s="31"/>
      <c r="D101" s="31"/>
    </row>
    <row r="102">
      <c r="A102" s="31"/>
      <c r="D102" s="31"/>
    </row>
    <row r="103">
      <c r="A103" s="31"/>
      <c r="D103" s="31"/>
    </row>
    <row r="104">
      <c r="A104" s="31"/>
      <c r="D104" s="31"/>
    </row>
    <row r="105">
      <c r="A105" s="31"/>
      <c r="D105" s="31"/>
    </row>
    <row r="106">
      <c r="A106" s="31"/>
      <c r="D106" s="31"/>
    </row>
    <row r="107">
      <c r="A107" s="31"/>
      <c r="D107" s="31"/>
    </row>
    <row r="108">
      <c r="A108" s="31"/>
      <c r="D108" s="31"/>
    </row>
    <row r="109">
      <c r="A109" s="31"/>
      <c r="D109" s="31"/>
    </row>
    <row r="110">
      <c r="A110" s="31"/>
      <c r="D110" s="31"/>
    </row>
    <row r="111">
      <c r="A111" s="31"/>
      <c r="D111" s="31"/>
    </row>
    <row r="112">
      <c r="A112" s="31"/>
      <c r="D112" s="31"/>
    </row>
    <row r="113">
      <c r="A113" s="31"/>
      <c r="D113" s="31"/>
    </row>
    <row r="114">
      <c r="A114" s="31"/>
      <c r="D114" s="31"/>
    </row>
    <row r="115">
      <c r="A115" s="31"/>
      <c r="D115" s="31"/>
    </row>
    <row r="116">
      <c r="A116" s="31"/>
      <c r="D116" s="31"/>
    </row>
    <row r="117">
      <c r="A117" s="31"/>
      <c r="D117" s="31"/>
    </row>
    <row r="118">
      <c r="A118" s="31"/>
      <c r="D118" s="31"/>
    </row>
    <row r="119">
      <c r="A119" s="31"/>
      <c r="D119" s="31"/>
    </row>
    <row r="120">
      <c r="A120" s="31"/>
      <c r="D120" s="31"/>
    </row>
    <row r="121">
      <c r="A121" s="31"/>
      <c r="D121" s="31"/>
    </row>
    <row r="122">
      <c r="A122" s="31"/>
      <c r="D122" s="31"/>
    </row>
    <row r="123">
      <c r="A123" s="31"/>
      <c r="D123" s="31"/>
    </row>
    <row r="124">
      <c r="A124" s="31"/>
      <c r="D124" s="31"/>
    </row>
    <row r="125">
      <c r="A125" s="31"/>
      <c r="D125" s="31"/>
    </row>
    <row r="126">
      <c r="A126" s="31"/>
      <c r="D126" s="31"/>
    </row>
    <row r="127">
      <c r="A127" s="31"/>
      <c r="D127" s="31"/>
    </row>
    <row r="128">
      <c r="A128" s="31"/>
      <c r="D128" s="31"/>
    </row>
    <row r="129">
      <c r="A129" s="31"/>
      <c r="D129" s="31"/>
    </row>
    <row r="130">
      <c r="A130" s="31"/>
      <c r="D130" s="31"/>
    </row>
    <row r="131">
      <c r="A131" s="31"/>
      <c r="D131" s="31"/>
    </row>
    <row r="132">
      <c r="A132" s="31"/>
      <c r="D132" s="31"/>
    </row>
    <row r="133">
      <c r="A133" s="31"/>
      <c r="D133" s="31"/>
    </row>
    <row r="134">
      <c r="A134" s="31"/>
      <c r="D134" s="31"/>
    </row>
    <row r="135">
      <c r="A135" s="31"/>
      <c r="D135" s="31"/>
    </row>
    <row r="136">
      <c r="A136" s="31"/>
      <c r="D136" s="31"/>
    </row>
    <row r="137">
      <c r="A137" s="31"/>
      <c r="D137" s="31"/>
    </row>
    <row r="138">
      <c r="A138" s="31"/>
      <c r="D138" s="31"/>
    </row>
    <row r="139">
      <c r="A139" s="31"/>
      <c r="D139" s="31"/>
    </row>
    <row r="140">
      <c r="A140" s="31"/>
      <c r="D140" s="31"/>
    </row>
    <row r="141">
      <c r="A141" s="31"/>
      <c r="D141" s="31"/>
    </row>
    <row r="142">
      <c r="A142" s="31"/>
      <c r="D142" s="31"/>
    </row>
    <row r="143">
      <c r="A143" s="31"/>
      <c r="D143" s="31"/>
    </row>
    <row r="144">
      <c r="A144" s="31"/>
      <c r="D144" s="31"/>
    </row>
    <row r="145">
      <c r="A145" s="31"/>
      <c r="D145" s="31"/>
    </row>
    <row r="146">
      <c r="A146" s="31"/>
      <c r="D146" s="31"/>
    </row>
    <row r="147">
      <c r="A147" s="31"/>
      <c r="D147" s="31"/>
    </row>
    <row r="148">
      <c r="A148" s="31"/>
      <c r="D148" s="31"/>
    </row>
    <row r="149">
      <c r="A149" s="31"/>
      <c r="D149" s="31"/>
    </row>
    <row r="150">
      <c r="A150" s="31"/>
      <c r="D150" s="31"/>
    </row>
    <row r="151">
      <c r="A151" s="31"/>
      <c r="D151" s="31"/>
    </row>
    <row r="152">
      <c r="A152" s="31"/>
      <c r="D152" s="31"/>
    </row>
    <row r="153">
      <c r="A153" s="31"/>
      <c r="D153" s="31"/>
    </row>
    <row r="154">
      <c r="A154" s="31"/>
      <c r="D154" s="31"/>
    </row>
    <row r="155">
      <c r="A155" s="31"/>
      <c r="D155" s="31"/>
    </row>
    <row r="156">
      <c r="A156" s="31"/>
      <c r="D156" s="31"/>
    </row>
    <row r="157">
      <c r="A157" s="31"/>
      <c r="D157" s="31"/>
    </row>
    <row r="158">
      <c r="A158" s="31"/>
      <c r="D158" s="31"/>
    </row>
    <row r="159">
      <c r="A159" s="31"/>
      <c r="D159" s="31"/>
    </row>
    <row r="160">
      <c r="A160" s="31"/>
      <c r="D160" s="31"/>
    </row>
    <row r="161">
      <c r="A161" s="31"/>
      <c r="D161" s="31"/>
    </row>
    <row r="162">
      <c r="A162" s="31"/>
      <c r="D162" s="31"/>
    </row>
    <row r="163">
      <c r="A163" s="31"/>
      <c r="D163" s="31"/>
    </row>
    <row r="164">
      <c r="A164" s="31"/>
      <c r="D164" s="31"/>
    </row>
    <row r="165">
      <c r="A165" s="31"/>
      <c r="D165" s="31"/>
    </row>
    <row r="166">
      <c r="A166" s="31"/>
      <c r="D166" s="31"/>
    </row>
    <row r="167">
      <c r="A167" s="31"/>
      <c r="D167" s="31"/>
    </row>
    <row r="168">
      <c r="A168" s="31"/>
      <c r="D168" s="31"/>
    </row>
    <row r="169">
      <c r="A169" s="31"/>
      <c r="D169" s="31"/>
    </row>
    <row r="170">
      <c r="A170" s="31"/>
      <c r="D170" s="31"/>
    </row>
    <row r="171">
      <c r="A171" s="31"/>
      <c r="D171" s="31"/>
    </row>
    <row r="172">
      <c r="A172" s="31"/>
      <c r="D172" s="31"/>
    </row>
    <row r="173">
      <c r="A173" s="31"/>
      <c r="D173" s="31"/>
    </row>
    <row r="174">
      <c r="A174" s="31"/>
      <c r="D174" s="31"/>
    </row>
    <row r="175">
      <c r="A175" s="31"/>
      <c r="D175" s="31"/>
    </row>
    <row r="176">
      <c r="A176" s="31"/>
      <c r="D176" s="31"/>
    </row>
    <row r="177">
      <c r="A177" s="31"/>
      <c r="D177" s="31"/>
    </row>
    <row r="178">
      <c r="A178" s="31"/>
      <c r="D178" s="31"/>
    </row>
    <row r="179">
      <c r="A179" s="31"/>
      <c r="D179" s="31"/>
    </row>
    <row r="180">
      <c r="A180" s="31"/>
      <c r="D180" s="31"/>
    </row>
    <row r="181">
      <c r="A181" s="31"/>
      <c r="D181" s="31"/>
    </row>
    <row r="182">
      <c r="A182" s="31"/>
      <c r="D182" s="31"/>
    </row>
    <row r="183">
      <c r="A183" s="31"/>
      <c r="D183" s="31"/>
    </row>
    <row r="184">
      <c r="A184" s="31"/>
      <c r="D184" s="31"/>
    </row>
    <row r="185">
      <c r="A185" s="31"/>
      <c r="D185" s="31"/>
    </row>
    <row r="186">
      <c r="A186" s="31"/>
      <c r="D186" s="31"/>
    </row>
    <row r="187">
      <c r="A187" s="31"/>
      <c r="D187" s="31"/>
    </row>
    <row r="188">
      <c r="A188" s="31"/>
      <c r="D188" s="31"/>
    </row>
    <row r="189">
      <c r="A189" s="31"/>
      <c r="D189" s="31"/>
    </row>
    <row r="190">
      <c r="A190" s="31"/>
      <c r="D190" s="31"/>
    </row>
    <row r="191">
      <c r="A191" s="31"/>
      <c r="D191" s="31"/>
    </row>
    <row r="192">
      <c r="A192" s="31"/>
      <c r="D192" s="31"/>
    </row>
    <row r="193">
      <c r="A193" s="31"/>
      <c r="D193" s="31"/>
    </row>
    <row r="194">
      <c r="A194" s="31"/>
      <c r="D194" s="31"/>
    </row>
    <row r="195">
      <c r="A195" s="31"/>
      <c r="D195" s="31"/>
    </row>
    <row r="196">
      <c r="A196" s="31"/>
      <c r="D196" s="31"/>
    </row>
    <row r="197">
      <c r="A197" s="31"/>
      <c r="D197" s="31"/>
    </row>
    <row r="198">
      <c r="A198" s="31"/>
      <c r="D198" s="31"/>
    </row>
    <row r="199">
      <c r="A199" s="31"/>
      <c r="D199" s="31"/>
    </row>
    <row r="200">
      <c r="A200" s="31"/>
      <c r="D200" s="31"/>
    </row>
    <row r="201">
      <c r="A201" s="31"/>
      <c r="D201" s="31"/>
    </row>
    <row r="202">
      <c r="A202" s="31"/>
      <c r="D202" s="31"/>
    </row>
    <row r="203">
      <c r="A203" s="31"/>
      <c r="D203" s="31"/>
    </row>
    <row r="204">
      <c r="A204" s="31"/>
      <c r="D204" s="31"/>
    </row>
    <row r="205">
      <c r="A205" s="31"/>
      <c r="D205" s="31"/>
    </row>
    <row r="206">
      <c r="A206" s="31"/>
      <c r="D206" s="31"/>
    </row>
    <row r="207">
      <c r="A207" s="31"/>
      <c r="D207" s="31"/>
    </row>
    <row r="208">
      <c r="A208" s="31"/>
      <c r="D208" s="31"/>
    </row>
    <row r="209">
      <c r="A209" s="31"/>
      <c r="D209" s="31"/>
    </row>
    <row r="210">
      <c r="A210" s="31"/>
      <c r="D210" s="31"/>
    </row>
    <row r="211">
      <c r="A211" s="31"/>
      <c r="D211" s="31"/>
    </row>
    <row r="212">
      <c r="A212" s="31"/>
      <c r="D212" s="31"/>
    </row>
    <row r="213">
      <c r="A213" s="31"/>
      <c r="D213" s="31"/>
    </row>
    <row r="214">
      <c r="A214" s="31"/>
      <c r="D214" s="31"/>
    </row>
    <row r="215">
      <c r="A215" s="31"/>
      <c r="D215" s="31"/>
    </row>
    <row r="216">
      <c r="A216" s="31"/>
      <c r="D216" s="31"/>
    </row>
    <row r="217">
      <c r="A217" s="31"/>
      <c r="D217" s="31"/>
    </row>
    <row r="218">
      <c r="A218" s="31"/>
      <c r="D218" s="31"/>
    </row>
    <row r="219">
      <c r="A219" s="31"/>
      <c r="D219" s="31"/>
    </row>
    <row r="220">
      <c r="A220" s="31"/>
      <c r="D220" s="31"/>
    </row>
    <row r="221">
      <c r="A221" s="31"/>
      <c r="D221" s="31"/>
    </row>
    <row r="222">
      <c r="A222" s="31"/>
      <c r="D222" s="31"/>
    </row>
    <row r="223">
      <c r="A223" s="31"/>
      <c r="D223" s="31"/>
    </row>
    <row r="224">
      <c r="A224" s="31"/>
      <c r="D224" s="31"/>
    </row>
    <row r="225">
      <c r="A225" s="31"/>
      <c r="D225" s="31"/>
    </row>
    <row r="226">
      <c r="A226" s="31"/>
      <c r="D226" s="31"/>
    </row>
    <row r="227">
      <c r="A227" s="31"/>
      <c r="D227" s="31"/>
    </row>
    <row r="228">
      <c r="A228" s="31"/>
      <c r="D228" s="31"/>
    </row>
    <row r="229">
      <c r="A229" s="31"/>
      <c r="D229" s="31"/>
    </row>
    <row r="230">
      <c r="A230" s="31"/>
      <c r="D230" s="31"/>
    </row>
    <row r="231">
      <c r="A231" s="31"/>
      <c r="D231" s="31"/>
    </row>
    <row r="232">
      <c r="A232" s="31"/>
      <c r="D232" s="31"/>
    </row>
    <row r="233">
      <c r="A233" s="31"/>
      <c r="D233" s="31"/>
    </row>
    <row r="234">
      <c r="A234" s="31"/>
      <c r="D234" s="31"/>
    </row>
    <row r="235">
      <c r="A235" s="31"/>
      <c r="D235" s="31"/>
    </row>
    <row r="236">
      <c r="A236" s="31"/>
      <c r="D236" s="31"/>
    </row>
    <row r="237">
      <c r="A237" s="31"/>
      <c r="D237" s="31"/>
    </row>
    <row r="238">
      <c r="A238" s="31"/>
      <c r="D238" s="31"/>
    </row>
    <row r="239">
      <c r="A239" s="31"/>
      <c r="D239" s="31"/>
    </row>
    <row r="240">
      <c r="A240" s="31"/>
      <c r="D240" s="31"/>
    </row>
    <row r="241">
      <c r="A241" s="31"/>
      <c r="D241" s="31"/>
    </row>
    <row r="242">
      <c r="A242" s="31"/>
      <c r="D242" s="31"/>
    </row>
    <row r="243">
      <c r="A243" s="31"/>
      <c r="D243" s="31"/>
    </row>
    <row r="244">
      <c r="A244" s="31"/>
      <c r="D244" s="31"/>
    </row>
    <row r="245">
      <c r="A245" s="31"/>
      <c r="D245" s="31"/>
    </row>
    <row r="246">
      <c r="A246" s="31"/>
      <c r="D246" s="31"/>
    </row>
    <row r="247">
      <c r="A247" s="31"/>
      <c r="D247" s="31"/>
    </row>
    <row r="248">
      <c r="A248" s="31"/>
      <c r="D248" s="31"/>
    </row>
    <row r="249">
      <c r="A249" s="31"/>
      <c r="D249" s="31"/>
    </row>
    <row r="250">
      <c r="A250" s="31"/>
      <c r="D250" s="31"/>
    </row>
    <row r="251">
      <c r="A251" s="31"/>
      <c r="D251" s="31"/>
    </row>
    <row r="252">
      <c r="A252" s="31"/>
      <c r="D252" s="31"/>
    </row>
    <row r="253">
      <c r="A253" s="31"/>
      <c r="D253" s="31"/>
    </row>
    <row r="254">
      <c r="A254" s="31"/>
      <c r="D254" s="31"/>
    </row>
    <row r="255">
      <c r="A255" s="31"/>
      <c r="D255" s="31"/>
    </row>
    <row r="256">
      <c r="A256" s="31"/>
      <c r="D256" s="31"/>
    </row>
    <row r="257">
      <c r="A257" s="31"/>
      <c r="D257" s="31"/>
    </row>
    <row r="258">
      <c r="A258" s="31"/>
      <c r="D258" s="31"/>
    </row>
    <row r="259">
      <c r="A259" s="31"/>
      <c r="D259" s="31"/>
    </row>
    <row r="260">
      <c r="A260" s="31"/>
      <c r="D260" s="31"/>
    </row>
    <row r="261">
      <c r="A261" s="31"/>
      <c r="D261" s="31"/>
    </row>
    <row r="262">
      <c r="A262" s="31"/>
      <c r="D262" s="31"/>
    </row>
    <row r="263">
      <c r="A263" s="31"/>
      <c r="D263" s="31"/>
    </row>
    <row r="264">
      <c r="A264" s="31"/>
      <c r="D264" s="31"/>
    </row>
    <row r="265">
      <c r="A265" s="31"/>
      <c r="D265" s="31"/>
    </row>
    <row r="266">
      <c r="A266" s="31"/>
      <c r="D266" s="31"/>
    </row>
    <row r="267">
      <c r="A267" s="31"/>
      <c r="D267" s="31"/>
    </row>
    <row r="268">
      <c r="A268" s="31"/>
      <c r="D268" s="31"/>
    </row>
    <row r="269">
      <c r="A269" s="31"/>
      <c r="D269" s="31"/>
    </row>
    <row r="270">
      <c r="A270" s="31"/>
      <c r="D270" s="31"/>
    </row>
    <row r="271">
      <c r="A271" s="31"/>
      <c r="D271" s="31"/>
    </row>
    <row r="272">
      <c r="A272" s="31"/>
      <c r="D272" s="31"/>
    </row>
    <row r="273">
      <c r="A273" s="31"/>
      <c r="D273" s="31"/>
    </row>
    <row r="274">
      <c r="A274" s="31"/>
      <c r="D274" s="31"/>
    </row>
    <row r="275">
      <c r="A275" s="31"/>
      <c r="D275" s="31"/>
    </row>
    <row r="276">
      <c r="A276" s="31"/>
      <c r="D276" s="31"/>
    </row>
    <row r="277">
      <c r="A277" s="31"/>
      <c r="D277" s="31"/>
    </row>
    <row r="278">
      <c r="A278" s="31"/>
      <c r="D278" s="31"/>
    </row>
    <row r="279">
      <c r="A279" s="31"/>
      <c r="D279" s="31"/>
    </row>
    <row r="280">
      <c r="A280" s="31"/>
      <c r="D280" s="31"/>
    </row>
    <row r="281">
      <c r="A281" s="31"/>
      <c r="D281" s="31"/>
    </row>
    <row r="282">
      <c r="A282" s="31"/>
      <c r="D282" s="31"/>
    </row>
    <row r="283">
      <c r="A283" s="31"/>
      <c r="D283" s="31"/>
    </row>
    <row r="284">
      <c r="A284" s="31"/>
      <c r="D284" s="31"/>
    </row>
    <row r="285">
      <c r="A285" s="31"/>
      <c r="D285" s="31"/>
    </row>
    <row r="286">
      <c r="A286" s="31"/>
      <c r="D286" s="31"/>
    </row>
    <row r="287">
      <c r="A287" s="31"/>
      <c r="D287" s="31"/>
    </row>
    <row r="288">
      <c r="A288" s="31"/>
      <c r="D288" s="31"/>
    </row>
    <row r="289">
      <c r="A289" s="31"/>
      <c r="D289" s="31"/>
    </row>
    <row r="290">
      <c r="A290" s="31"/>
      <c r="D290" s="31"/>
    </row>
    <row r="291">
      <c r="A291" s="31"/>
      <c r="D291" s="31"/>
    </row>
    <row r="292">
      <c r="A292" s="31"/>
      <c r="D292" s="31"/>
    </row>
    <row r="293">
      <c r="A293" s="31"/>
      <c r="D293" s="31"/>
    </row>
    <row r="294">
      <c r="A294" s="31"/>
      <c r="D294" s="31"/>
    </row>
    <row r="295">
      <c r="A295" s="31"/>
      <c r="D295" s="31"/>
    </row>
    <row r="296">
      <c r="A296" s="31"/>
      <c r="D296" s="31"/>
    </row>
    <row r="297">
      <c r="A297" s="31"/>
      <c r="D297" s="31"/>
    </row>
    <row r="298">
      <c r="A298" s="31"/>
      <c r="D298" s="31"/>
    </row>
    <row r="299">
      <c r="A299" s="31"/>
      <c r="D299" s="31"/>
    </row>
    <row r="300">
      <c r="A300" s="31"/>
      <c r="D300" s="31"/>
    </row>
    <row r="301">
      <c r="A301" s="31"/>
      <c r="D301" s="31"/>
    </row>
    <row r="302">
      <c r="A302" s="31"/>
      <c r="D302" s="31"/>
    </row>
    <row r="303">
      <c r="A303" s="31"/>
      <c r="D303" s="31"/>
    </row>
    <row r="304">
      <c r="A304" s="31"/>
      <c r="D304" s="31"/>
    </row>
    <row r="305">
      <c r="A305" s="31"/>
      <c r="D305" s="31"/>
    </row>
    <row r="306">
      <c r="A306" s="31"/>
      <c r="D306" s="31"/>
    </row>
    <row r="307">
      <c r="A307" s="31"/>
      <c r="D307" s="31"/>
    </row>
    <row r="308">
      <c r="A308" s="31"/>
      <c r="D308" s="31"/>
    </row>
    <row r="309">
      <c r="A309" s="31"/>
      <c r="D309" s="31"/>
    </row>
    <row r="310">
      <c r="A310" s="31"/>
      <c r="D310" s="31"/>
    </row>
    <row r="311">
      <c r="A311" s="31"/>
      <c r="D311" s="31"/>
    </row>
    <row r="312">
      <c r="A312" s="31"/>
      <c r="D312" s="31"/>
    </row>
    <row r="313">
      <c r="A313" s="31"/>
      <c r="D313" s="31"/>
    </row>
    <row r="314">
      <c r="A314" s="31"/>
      <c r="D314" s="31"/>
    </row>
    <row r="315">
      <c r="A315" s="31"/>
      <c r="D315" s="31"/>
    </row>
    <row r="316">
      <c r="A316" s="31"/>
      <c r="D316" s="31"/>
    </row>
    <row r="317">
      <c r="A317" s="31"/>
      <c r="D317" s="31"/>
    </row>
    <row r="318">
      <c r="A318" s="31"/>
      <c r="D318" s="31"/>
    </row>
    <row r="319">
      <c r="A319" s="31"/>
      <c r="D319" s="31"/>
    </row>
    <row r="320">
      <c r="A320" s="31"/>
      <c r="D320" s="31"/>
    </row>
    <row r="321">
      <c r="A321" s="31"/>
      <c r="D321" s="31"/>
    </row>
    <row r="322">
      <c r="A322" s="31"/>
      <c r="D322" s="31"/>
    </row>
    <row r="323">
      <c r="A323" s="31"/>
      <c r="D323" s="31"/>
    </row>
    <row r="324">
      <c r="A324" s="31"/>
      <c r="D324" s="31"/>
    </row>
    <row r="325">
      <c r="A325" s="31"/>
      <c r="D325" s="31"/>
    </row>
    <row r="326">
      <c r="A326" s="31"/>
      <c r="D326" s="31"/>
    </row>
    <row r="327">
      <c r="A327" s="31"/>
      <c r="D327" s="31"/>
    </row>
    <row r="328">
      <c r="A328" s="31"/>
      <c r="D328" s="31"/>
    </row>
    <row r="329">
      <c r="A329" s="31"/>
      <c r="D329" s="31"/>
    </row>
    <row r="330">
      <c r="A330" s="31"/>
      <c r="D330" s="31"/>
    </row>
    <row r="331">
      <c r="A331" s="31"/>
      <c r="D331" s="31"/>
    </row>
    <row r="332">
      <c r="A332" s="31"/>
      <c r="D332" s="31"/>
    </row>
    <row r="333">
      <c r="A333" s="31"/>
      <c r="D333" s="31"/>
    </row>
    <row r="334">
      <c r="A334" s="31"/>
      <c r="D334" s="31"/>
    </row>
    <row r="335">
      <c r="A335" s="31"/>
      <c r="D335" s="31"/>
    </row>
    <row r="336">
      <c r="A336" s="31"/>
      <c r="D336" s="31"/>
    </row>
    <row r="337">
      <c r="A337" s="31"/>
      <c r="D337" s="31"/>
    </row>
    <row r="338">
      <c r="A338" s="31"/>
      <c r="D338" s="31"/>
    </row>
    <row r="339">
      <c r="A339" s="31"/>
      <c r="D339" s="31"/>
    </row>
    <row r="340">
      <c r="A340" s="31"/>
      <c r="D340" s="31"/>
    </row>
    <row r="341">
      <c r="A341" s="31"/>
      <c r="D341" s="31"/>
    </row>
    <row r="342">
      <c r="A342" s="31"/>
      <c r="D342" s="31"/>
    </row>
    <row r="343">
      <c r="A343" s="31"/>
      <c r="D343" s="31"/>
    </row>
    <row r="344">
      <c r="A344" s="31"/>
      <c r="D344" s="31"/>
    </row>
    <row r="345">
      <c r="A345" s="31"/>
      <c r="D345" s="31"/>
    </row>
    <row r="346">
      <c r="A346" s="31"/>
      <c r="D346" s="31"/>
    </row>
    <row r="347">
      <c r="A347" s="31"/>
      <c r="D347" s="31"/>
    </row>
    <row r="348">
      <c r="A348" s="31"/>
      <c r="D348" s="31"/>
    </row>
    <row r="349">
      <c r="A349" s="31"/>
      <c r="D349" s="31"/>
    </row>
    <row r="350">
      <c r="A350" s="31"/>
      <c r="D350" s="31"/>
    </row>
    <row r="351">
      <c r="A351" s="31"/>
      <c r="D351" s="31"/>
    </row>
    <row r="352">
      <c r="A352" s="31"/>
      <c r="D352" s="31"/>
    </row>
    <row r="353">
      <c r="A353" s="31"/>
      <c r="D353" s="31"/>
    </row>
    <row r="354">
      <c r="A354" s="31"/>
      <c r="D354" s="31"/>
    </row>
    <row r="355">
      <c r="A355" s="31"/>
      <c r="D355" s="31"/>
    </row>
    <row r="356">
      <c r="A356" s="31"/>
      <c r="D356" s="31"/>
    </row>
    <row r="357">
      <c r="A357" s="31"/>
      <c r="D357" s="31"/>
    </row>
    <row r="358">
      <c r="A358" s="31"/>
      <c r="D358" s="31"/>
    </row>
    <row r="359">
      <c r="A359" s="31"/>
      <c r="D359" s="31"/>
    </row>
    <row r="360">
      <c r="A360" s="31"/>
      <c r="D360" s="31"/>
    </row>
    <row r="361">
      <c r="A361" s="31"/>
      <c r="D361" s="31"/>
    </row>
    <row r="362">
      <c r="A362" s="31"/>
      <c r="D362" s="31"/>
    </row>
    <row r="363">
      <c r="A363" s="31"/>
      <c r="D363" s="31"/>
    </row>
    <row r="364">
      <c r="A364" s="31"/>
      <c r="D364" s="31"/>
    </row>
    <row r="365">
      <c r="A365" s="31"/>
      <c r="D365" s="31"/>
    </row>
    <row r="366">
      <c r="A366" s="31"/>
      <c r="D366" s="31"/>
    </row>
    <row r="367">
      <c r="A367" s="31"/>
      <c r="D367" s="31"/>
    </row>
    <row r="368">
      <c r="A368" s="31"/>
      <c r="D368" s="31"/>
    </row>
    <row r="369">
      <c r="A369" s="31"/>
      <c r="D369" s="31"/>
    </row>
    <row r="370">
      <c r="A370" s="31"/>
      <c r="D370" s="31"/>
    </row>
    <row r="371">
      <c r="A371" s="31"/>
      <c r="D371" s="31"/>
    </row>
    <row r="372">
      <c r="A372" s="31"/>
      <c r="D372" s="31"/>
    </row>
    <row r="373">
      <c r="A373" s="31"/>
      <c r="D373" s="31"/>
    </row>
    <row r="374">
      <c r="A374" s="31"/>
      <c r="D374" s="31"/>
    </row>
    <row r="375">
      <c r="A375" s="31"/>
      <c r="D375" s="31"/>
    </row>
    <row r="376">
      <c r="A376" s="31"/>
      <c r="D376" s="31"/>
    </row>
    <row r="377">
      <c r="A377" s="31"/>
      <c r="D377" s="31"/>
    </row>
    <row r="378">
      <c r="A378" s="31"/>
      <c r="D378" s="31"/>
    </row>
    <row r="379">
      <c r="A379" s="31"/>
      <c r="D379" s="31"/>
    </row>
    <row r="380">
      <c r="A380" s="31"/>
      <c r="D380" s="31"/>
    </row>
    <row r="381">
      <c r="A381" s="31"/>
      <c r="D381" s="31"/>
    </row>
    <row r="382">
      <c r="A382" s="31"/>
      <c r="D382" s="31"/>
    </row>
    <row r="383">
      <c r="A383" s="31"/>
      <c r="D383" s="31"/>
    </row>
    <row r="384">
      <c r="A384" s="31"/>
      <c r="D384" s="31"/>
    </row>
    <row r="385">
      <c r="A385" s="31"/>
      <c r="D385" s="31"/>
    </row>
    <row r="386">
      <c r="A386" s="31"/>
      <c r="D386" s="31"/>
    </row>
    <row r="387">
      <c r="A387" s="31"/>
      <c r="D387" s="31"/>
    </row>
    <row r="388">
      <c r="A388" s="31"/>
      <c r="D388" s="31"/>
    </row>
    <row r="389">
      <c r="A389" s="31"/>
      <c r="D389" s="31"/>
    </row>
    <row r="390">
      <c r="A390" s="31"/>
      <c r="D390" s="31"/>
    </row>
    <row r="391">
      <c r="A391" s="31"/>
      <c r="D391" s="31"/>
    </row>
    <row r="392">
      <c r="A392" s="31"/>
      <c r="D392" s="31"/>
    </row>
    <row r="393">
      <c r="A393" s="31"/>
      <c r="D393" s="31"/>
    </row>
    <row r="394">
      <c r="A394" s="31"/>
      <c r="D394" s="31"/>
    </row>
    <row r="395">
      <c r="A395" s="31"/>
      <c r="D395" s="31"/>
    </row>
    <row r="396">
      <c r="A396" s="31"/>
      <c r="D396" s="31"/>
    </row>
    <row r="397">
      <c r="A397" s="31"/>
      <c r="D397" s="31"/>
    </row>
    <row r="398">
      <c r="A398" s="31"/>
      <c r="D398" s="31"/>
    </row>
    <row r="399">
      <c r="A399" s="31"/>
      <c r="D399" s="31"/>
    </row>
    <row r="400">
      <c r="A400" s="31"/>
      <c r="D400" s="31"/>
    </row>
    <row r="401">
      <c r="A401" s="31"/>
      <c r="D401" s="31"/>
    </row>
    <row r="402">
      <c r="A402" s="31"/>
      <c r="D402" s="31"/>
    </row>
    <row r="403">
      <c r="A403" s="31"/>
      <c r="D403" s="31"/>
    </row>
    <row r="404">
      <c r="A404" s="31"/>
      <c r="D404" s="31"/>
    </row>
    <row r="405">
      <c r="A405" s="31"/>
      <c r="D405" s="31"/>
    </row>
    <row r="406">
      <c r="A406" s="31"/>
      <c r="D406" s="31"/>
    </row>
    <row r="407">
      <c r="A407" s="31"/>
      <c r="D407" s="31"/>
    </row>
    <row r="408">
      <c r="A408" s="31"/>
      <c r="D408" s="31"/>
    </row>
    <row r="409">
      <c r="A409" s="31"/>
      <c r="D409" s="31"/>
    </row>
    <row r="410">
      <c r="A410" s="31"/>
      <c r="D410" s="31"/>
    </row>
    <row r="411">
      <c r="A411" s="31"/>
      <c r="D411" s="31"/>
    </row>
    <row r="412">
      <c r="A412" s="31"/>
      <c r="D412" s="31"/>
    </row>
    <row r="413">
      <c r="A413" s="31"/>
      <c r="D413" s="31"/>
    </row>
    <row r="414">
      <c r="A414" s="31"/>
      <c r="D414" s="31"/>
    </row>
    <row r="415">
      <c r="A415" s="31"/>
      <c r="D415" s="31"/>
    </row>
    <row r="416">
      <c r="A416" s="31"/>
      <c r="D416" s="31"/>
    </row>
    <row r="417">
      <c r="A417" s="31"/>
      <c r="D417" s="31"/>
    </row>
    <row r="418">
      <c r="A418" s="31"/>
      <c r="D418" s="31"/>
    </row>
    <row r="419">
      <c r="A419" s="31"/>
      <c r="D419" s="31"/>
    </row>
    <row r="420">
      <c r="A420" s="31"/>
      <c r="D420" s="31"/>
    </row>
    <row r="421">
      <c r="A421" s="31"/>
      <c r="D421" s="31"/>
    </row>
    <row r="422">
      <c r="A422" s="31"/>
      <c r="D422" s="31"/>
    </row>
    <row r="423">
      <c r="A423" s="31"/>
      <c r="D423" s="31"/>
    </row>
    <row r="424">
      <c r="A424" s="31"/>
      <c r="D424" s="31"/>
    </row>
    <row r="425">
      <c r="A425" s="31"/>
      <c r="D425" s="31"/>
    </row>
    <row r="426">
      <c r="A426" s="31"/>
      <c r="D426" s="31"/>
    </row>
    <row r="427">
      <c r="A427" s="31"/>
      <c r="D427" s="31"/>
    </row>
    <row r="428">
      <c r="A428" s="31"/>
      <c r="D428" s="31"/>
    </row>
    <row r="429">
      <c r="A429" s="31"/>
      <c r="D429" s="31"/>
    </row>
    <row r="430">
      <c r="A430" s="31"/>
      <c r="D430" s="31"/>
    </row>
    <row r="431">
      <c r="A431" s="31"/>
      <c r="D431" s="31"/>
    </row>
    <row r="432">
      <c r="A432" s="31"/>
      <c r="D432" s="31"/>
    </row>
    <row r="433">
      <c r="A433" s="31"/>
      <c r="D433" s="31"/>
    </row>
    <row r="434">
      <c r="A434" s="31"/>
      <c r="D434" s="31"/>
    </row>
    <row r="435">
      <c r="A435" s="31"/>
      <c r="D435" s="31"/>
    </row>
    <row r="436">
      <c r="A436" s="31"/>
      <c r="D436" s="31"/>
    </row>
    <row r="437">
      <c r="A437" s="31"/>
      <c r="D437" s="31"/>
    </row>
    <row r="438">
      <c r="A438" s="31"/>
      <c r="D438" s="31"/>
    </row>
    <row r="439">
      <c r="A439" s="31"/>
      <c r="D439" s="31"/>
    </row>
    <row r="440">
      <c r="A440" s="31"/>
      <c r="D440" s="31"/>
    </row>
    <row r="441">
      <c r="A441" s="31"/>
      <c r="D441" s="31"/>
    </row>
    <row r="442">
      <c r="A442" s="31"/>
      <c r="D442" s="31"/>
    </row>
    <row r="443">
      <c r="A443" s="31"/>
      <c r="D443" s="31"/>
    </row>
    <row r="444">
      <c r="A444" s="31"/>
      <c r="D444" s="31"/>
    </row>
    <row r="445">
      <c r="A445" s="31"/>
      <c r="D445" s="31"/>
    </row>
    <row r="446">
      <c r="A446" s="31"/>
      <c r="D446" s="31"/>
    </row>
    <row r="447">
      <c r="A447" s="31"/>
      <c r="D447" s="31"/>
    </row>
    <row r="448">
      <c r="A448" s="31"/>
      <c r="D448" s="31"/>
    </row>
    <row r="449">
      <c r="A449" s="31"/>
      <c r="D449" s="31"/>
    </row>
    <row r="450">
      <c r="A450" s="31"/>
      <c r="D450" s="31"/>
    </row>
    <row r="451">
      <c r="A451" s="31"/>
      <c r="D451" s="31"/>
    </row>
    <row r="452">
      <c r="A452" s="31"/>
      <c r="D452" s="31"/>
    </row>
    <row r="453">
      <c r="A453" s="31"/>
      <c r="D453" s="31"/>
    </row>
    <row r="454">
      <c r="A454" s="31"/>
      <c r="D454" s="31"/>
    </row>
    <row r="455">
      <c r="A455" s="31"/>
      <c r="D455" s="31"/>
    </row>
    <row r="456">
      <c r="A456" s="31"/>
      <c r="D456" s="31"/>
    </row>
    <row r="457">
      <c r="A457" s="31"/>
      <c r="D457" s="31"/>
    </row>
    <row r="458">
      <c r="A458" s="31"/>
      <c r="D458" s="31"/>
    </row>
    <row r="459">
      <c r="A459" s="31"/>
      <c r="D459" s="31"/>
    </row>
    <row r="460">
      <c r="A460" s="31"/>
      <c r="D460" s="31"/>
    </row>
    <row r="461">
      <c r="A461" s="31"/>
      <c r="D461" s="31"/>
    </row>
    <row r="462">
      <c r="A462" s="31"/>
      <c r="D462" s="31"/>
    </row>
    <row r="463">
      <c r="A463" s="31"/>
      <c r="D463" s="31"/>
    </row>
    <row r="464">
      <c r="A464" s="31"/>
      <c r="D464" s="31"/>
    </row>
    <row r="465">
      <c r="A465" s="31"/>
      <c r="D465" s="31"/>
    </row>
    <row r="466">
      <c r="A466" s="31"/>
      <c r="D466" s="31"/>
    </row>
    <row r="467">
      <c r="A467" s="31"/>
      <c r="D467" s="31"/>
    </row>
    <row r="468">
      <c r="A468" s="31"/>
      <c r="D468" s="31"/>
    </row>
    <row r="469">
      <c r="A469" s="31"/>
      <c r="D469" s="31"/>
    </row>
    <row r="470">
      <c r="A470" s="31"/>
      <c r="D470" s="31"/>
    </row>
    <row r="471">
      <c r="A471" s="31"/>
      <c r="D471" s="31"/>
    </row>
    <row r="472">
      <c r="A472" s="31"/>
      <c r="D472" s="31"/>
    </row>
    <row r="473">
      <c r="A473" s="31"/>
      <c r="D473" s="31"/>
    </row>
    <row r="474">
      <c r="A474" s="31"/>
      <c r="D474" s="31"/>
    </row>
    <row r="475">
      <c r="A475" s="31"/>
      <c r="D475" s="31"/>
    </row>
    <row r="476">
      <c r="A476" s="31"/>
      <c r="D476" s="31"/>
    </row>
    <row r="477">
      <c r="A477" s="31"/>
      <c r="D477" s="31"/>
    </row>
    <row r="478">
      <c r="A478" s="31"/>
      <c r="D478" s="31"/>
    </row>
    <row r="479">
      <c r="A479" s="31"/>
      <c r="D479" s="31"/>
    </row>
    <row r="480">
      <c r="A480" s="31"/>
      <c r="D480" s="31"/>
    </row>
    <row r="481">
      <c r="A481" s="31"/>
      <c r="D481" s="31"/>
    </row>
    <row r="482">
      <c r="A482" s="31"/>
      <c r="D482" s="31"/>
    </row>
    <row r="483">
      <c r="A483" s="31"/>
      <c r="D483" s="31"/>
    </row>
    <row r="484">
      <c r="A484" s="31"/>
      <c r="D484" s="31"/>
    </row>
    <row r="485">
      <c r="A485" s="31"/>
      <c r="D485" s="31"/>
    </row>
    <row r="486">
      <c r="A486" s="31"/>
      <c r="D486" s="31"/>
    </row>
    <row r="487">
      <c r="A487" s="31"/>
      <c r="D487" s="31"/>
    </row>
    <row r="488">
      <c r="A488" s="31"/>
      <c r="D488" s="31"/>
    </row>
    <row r="489">
      <c r="A489" s="31"/>
      <c r="D489" s="31"/>
    </row>
    <row r="490">
      <c r="A490" s="31"/>
      <c r="D490" s="31"/>
    </row>
    <row r="491">
      <c r="A491" s="31"/>
      <c r="D491" s="31"/>
    </row>
    <row r="492">
      <c r="A492" s="31"/>
      <c r="D492" s="31"/>
    </row>
    <row r="493">
      <c r="A493" s="31"/>
      <c r="D493" s="31"/>
    </row>
    <row r="494">
      <c r="A494" s="31"/>
      <c r="D494" s="31"/>
    </row>
    <row r="495">
      <c r="A495" s="31"/>
      <c r="D495" s="31"/>
    </row>
    <row r="496">
      <c r="A496" s="31"/>
      <c r="D496" s="31"/>
    </row>
    <row r="497">
      <c r="A497" s="31"/>
      <c r="D497" s="31"/>
    </row>
    <row r="498">
      <c r="A498" s="31"/>
      <c r="D498" s="31"/>
    </row>
    <row r="499">
      <c r="A499" s="31"/>
      <c r="D499" s="31"/>
    </row>
    <row r="500">
      <c r="A500" s="31"/>
      <c r="D500" s="31"/>
    </row>
    <row r="501">
      <c r="A501" s="31"/>
      <c r="D501" s="31"/>
    </row>
    <row r="502">
      <c r="A502" s="31"/>
      <c r="D502" s="31"/>
    </row>
    <row r="503">
      <c r="A503" s="31"/>
      <c r="D503" s="31"/>
    </row>
    <row r="504">
      <c r="A504" s="31"/>
      <c r="D504" s="31"/>
    </row>
    <row r="505">
      <c r="A505" s="31"/>
      <c r="D505" s="31"/>
    </row>
    <row r="506">
      <c r="A506" s="31"/>
      <c r="D506" s="31"/>
    </row>
    <row r="507">
      <c r="A507" s="31"/>
      <c r="D507" s="31"/>
    </row>
    <row r="508">
      <c r="A508" s="31"/>
      <c r="D508" s="31"/>
    </row>
    <row r="509">
      <c r="A509" s="31"/>
      <c r="D509" s="31"/>
    </row>
    <row r="510">
      <c r="A510" s="31"/>
      <c r="D510" s="31"/>
    </row>
    <row r="511">
      <c r="A511" s="31"/>
      <c r="D511" s="31"/>
    </row>
    <row r="512">
      <c r="A512" s="31"/>
      <c r="D512" s="31"/>
    </row>
    <row r="513">
      <c r="A513" s="31"/>
      <c r="D513" s="31"/>
    </row>
    <row r="514">
      <c r="A514" s="31"/>
      <c r="D514" s="31"/>
    </row>
    <row r="515">
      <c r="A515" s="31"/>
      <c r="D515" s="31"/>
    </row>
    <row r="516">
      <c r="A516" s="31"/>
      <c r="D516" s="31"/>
    </row>
    <row r="517">
      <c r="A517" s="31"/>
      <c r="D517" s="31"/>
    </row>
    <row r="518">
      <c r="A518" s="31"/>
      <c r="D518" s="31"/>
    </row>
    <row r="519">
      <c r="A519" s="31"/>
      <c r="D519" s="31"/>
    </row>
    <row r="520">
      <c r="A520" s="31"/>
      <c r="D520" s="31"/>
    </row>
    <row r="521">
      <c r="A521" s="31"/>
      <c r="D521" s="31"/>
    </row>
    <row r="522">
      <c r="A522" s="31"/>
      <c r="D522" s="31"/>
    </row>
    <row r="523">
      <c r="A523" s="31"/>
      <c r="D523" s="31"/>
    </row>
    <row r="524">
      <c r="A524" s="31"/>
      <c r="D524" s="31"/>
    </row>
    <row r="525">
      <c r="A525" s="31"/>
      <c r="D525" s="31"/>
    </row>
    <row r="526">
      <c r="A526" s="31"/>
      <c r="D526" s="31"/>
    </row>
    <row r="527">
      <c r="A527" s="31"/>
      <c r="D527" s="31"/>
    </row>
    <row r="528">
      <c r="A528" s="31"/>
      <c r="D528" s="31"/>
    </row>
    <row r="529">
      <c r="A529" s="31"/>
      <c r="D529" s="31"/>
    </row>
    <row r="530">
      <c r="A530" s="31"/>
      <c r="D530" s="31"/>
    </row>
    <row r="531">
      <c r="A531" s="31"/>
      <c r="D531" s="31"/>
    </row>
    <row r="532">
      <c r="A532" s="31"/>
      <c r="D532" s="31"/>
    </row>
    <row r="533">
      <c r="A533" s="31"/>
      <c r="D533" s="31"/>
    </row>
    <row r="534">
      <c r="A534" s="31"/>
      <c r="D534" s="31"/>
    </row>
    <row r="535">
      <c r="A535" s="31"/>
      <c r="D535" s="31"/>
    </row>
    <row r="536">
      <c r="A536" s="31"/>
      <c r="D536" s="31"/>
    </row>
    <row r="537">
      <c r="A537" s="31"/>
      <c r="D537" s="31"/>
    </row>
    <row r="538">
      <c r="A538" s="31"/>
      <c r="D538" s="31"/>
    </row>
    <row r="539">
      <c r="A539" s="31"/>
      <c r="D539" s="31"/>
    </row>
    <row r="540">
      <c r="A540" s="31"/>
      <c r="D540" s="31"/>
    </row>
    <row r="541">
      <c r="A541" s="31"/>
      <c r="D541" s="31"/>
    </row>
    <row r="542">
      <c r="A542" s="31"/>
      <c r="D542" s="31"/>
    </row>
    <row r="543">
      <c r="A543" s="31"/>
      <c r="D543" s="31"/>
    </row>
    <row r="544">
      <c r="A544" s="31"/>
      <c r="D544" s="31"/>
    </row>
    <row r="545">
      <c r="A545" s="31"/>
      <c r="D545" s="31"/>
    </row>
    <row r="546">
      <c r="A546" s="31"/>
      <c r="D546" s="31"/>
    </row>
    <row r="547">
      <c r="A547" s="31"/>
      <c r="D547" s="31"/>
    </row>
    <row r="548">
      <c r="A548" s="31"/>
      <c r="D548" s="31"/>
    </row>
    <row r="549">
      <c r="A549" s="31"/>
      <c r="D549" s="31"/>
    </row>
    <row r="550">
      <c r="A550" s="31"/>
      <c r="D550" s="31"/>
    </row>
    <row r="551">
      <c r="A551" s="31"/>
      <c r="D551" s="31"/>
    </row>
    <row r="552">
      <c r="A552" s="31"/>
      <c r="D552" s="31"/>
    </row>
    <row r="553">
      <c r="A553" s="31"/>
      <c r="D553" s="31"/>
    </row>
    <row r="554">
      <c r="A554" s="31"/>
      <c r="D554" s="31"/>
    </row>
    <row r="555">
      <c r="A555" s="31"/>
      <c r="D555" s="31"/>
    </row>
    <row r="556">
      <c r="A556" s="31"/>
      <c r="D556" s="31"/>
    </row>
    <row r="557">
      <c r="A557" s="31"/>
      <c r="D557" s="31"/>
    </row>
    <row r="558">
      <c r="A558" s="31"/>
      <c r="D558" s="31"/>
    </row>
    <row r="559">
      <c r="A559" s="31"/>
      <c r="D559" s="31"/>
    </row>
    <row r="560">
      <c r="A560" s="31"/>
      <c r="D560" s="31"/>
    </row>
    <row r="561">
      <c r="A561" s="31"/>
      <c r="D561" s="31"/>
    </row>
    <row r="562">
      <c r="A562" s="31"/>
      <c r="D562" s="31"/>
    </row>
    <row r="563">
      <c r="A563" s="31"/>
      <c r="D563" s="31"/>
    </row>
    <row r="564">
      <c r="A564" s="31"/>
      <c r="D564" s="31"/>
    </row>
    <row r="565">
      <c r="A565" s="31"/>
      <c r="D565" s="31"/>
    </row>
    <row r="566">
      <c r="A566" s="31"/>
      <c r="D566" s="31"/>
    </row>
    <row r="567">
      <c r="A567" s="31"/>
      <c r="D567" s="31"/>
    </row>
    <row r="568">
      <c r="A568" s="31"/>
      <c r="D568" s="31"/>
    </row>
    <row r="569">
      <c r="A569" s="31"/>
      <c r="D569" s="31"/>
    </row>
    <row r="570">
      <c r="A570" s="31"/>
      <c r="D570" s="31"/>
    </row>
    <row r="571">
      <c r="A571" s="31"/>
      <c r="D571" s="31"/>
    </row>
    <row r="572">
      <c r="A572" s="31"/>
      <c r="D572" s="31"/>
    </row>
    <row r="573">
      <c r="A573" s="31"/>
      <c r="D573" s="31"/>
    </row>
    <row r="574">
      <c r="A574" s="31"/>
      <c r="D574" s="31"/>
    </row>
    <row r="575">
      <c r="A575" s="31"/>
      <c r="D575" s="31"/>
    </row>
    <row r="576">
      <c r="A576" s="31"/>
      <c r="D576" s="31"/>
    </row>
    <row r="577">
      <c r="A577" s="31"/>
      <c r="D577" s="31"/>
    </row>
    <row r="578">
      <c r="A578" s="31"/>
      <c r="D578" s="31"/>
    </row>
    <row r="579">
      <c r="A579" s="31"/>
      <c r="D579" s="31"/>
    </row>
    <row r="580">
      <c r="A580" s="31"/>
      <c r="D580" s="31"/>
    </row>
    <row r="581">
      <c r="A581" s="31"/>
      <c r="D581" s="31"/>
    </row>
    <row r="582">
      <c r="A582" s="31"/>
      <c r="D582" s="31"/>
    </row>
    <row r="583">
      <c r="A583" s="31"/>
      <c r="D583" s="31"/>
    </row>
    <row r="584">
      <c r="A584" s="31"/>
      <c r="D584" s="31"/>
    </row>
    <row r="585">
      <c r="A585" s="31"/>
      <c r="D585" s="31"/>
    </row>
    <row r="586">
      <c r="A586" s="31"/>
      <c r="D586" s="31"/>
    </row>
    <row r="587">
      <c r="A587" s="31"/>
      <c r="D587" s="31"/>
    </row>
    <row r="588">
      <c r="A588" s="31"/>
      <c r="D588" s="31"/>
    </row>
    <row r="589">
      <c r="A589" s="31"/>
      <c r="D589" s="31"/>
    </row>
    <row r="590">
      <c r="A590" s="31"/>
      <c r="D590" s="31"/>
    </row>
    <row r="591">
      <c r="A591" s="31"/>
      <c r="D591" s="31"/>
    </row>
    <row r="592">
      <c r="A592" s="31"/>
      <c r="D592" s="31"/>
    </row>
    <row r="593">
      <c r="A593" s="31"/>
      <c r="D593" s="31"/>
    </row>
    <row r="594">
      <c r="A594" s="31"/>
      <c r="D594" s="31"/>
    </row>
    <row r="595">
      <c r="A595" s="31"/>
      <c r="D595" s="31"/>
    </row>
    <row r="596">
      <c r="A596" s="31"/>
      <c r="D596" s="31"/>
    </row>
    <row r="597">
      <c r="A597" s="31"/>
      <c r="D597" s="31"/>
    </row>
    <row r="598">
      <c r="A598" s="31"/>
      <c r="D598" s="31"/>
    </row>
    <row r="599">
      <c r="A599" s="31"/>
      <c r="D599" s="31"/>
    </row>
    <row r="600">
      <c r="A600" s="31"/>
      <c r="D600" s="31"/>
    </row>
    <row r="601">
      <c r="A601" s="31"/>
      <c r="D601" s="31"/>
    </row>
    <row r="602">
      <c r="A602" s="31"/>
      <c r="D602" s="31"/>
    </row>
    <row r="603">
      <c r="A603" s="31"/>
      <c r="D603" s="31"/>
    </row>
    <row r="604">
      <c r="A604" s="31"/>
      <c r="D604" s="31"/>
    </row>
    <row r="605">
      <c r="A605" s="31"/>
      <c r="D605" s="31"/>
    </row>
    <row r="606">
      <c r="A606" s="31"/>
      <c r="D606" s="31"/>
    </row>
    <row r="607">
      <c r="A607" s="31"/>
      <c r="D607" s="31"/>
    </row>
    <row r="608">
      <c r="A608" s="31"/>
      <c r="D608" s="31"/>
    </row>
    <row r="609">
      <c r="A609" s="31"/>
      <c r="D609" s="31"/>
    </row>
    <row r="610">
      <c r="A610" s="31"/>
      <c r="D610" s="31"/>
    </row>
    <row r="611">
      <c r="A611" s="31"/>
      <c r="D611" s="31"/>
    </row>
    <row r="612">
      <c r="A612" s="31"/>
      <c r="D612" s="31"/>
    </row>
    <row r="613">
      <c r="A613" s="31"/>
      <c r="D613" s="31"/>
    </row>
    <row r="614">
      <c r="A614" s="31"/>
      <c r="D614" s="31"/>
    </row>
    <row r="615">
      <c r="A615" s="31"/>
      <c r="D615" s="31"/>
    </row>
    <row r="616">
      <c r="A616" s="31"/>
      <c r="D616" s="31"/>
    </row>
    <row r="617">
      <c r="A617" s="31"/>
      <c r="D617" s="31"/>
    </row>
    <row r="618">
      <c r="A618" s="31"/>
      <c r="D618" s="31"/>
    </row>
    <row r="619">
      <c r="A619" s="31"/>
      <c r="D619" s="31"/>
    </row>
    <row r="620">
      <c r="A620" s="31"/>
      <c r="D620" s="31"/>
    </row>
    <row r="621">
      <c r="A621" s="31"/>
      <c r="D621" s="31"/>
    </row>
    <row r="622">
      <c r="A622" s="31"/>
      <c r="D622" s="31"/>
    </row>
    <row r="623">
      <c r="A623" s="31"/>
      <c r="D623" s="31"/>
    </row>
    <row r="624">
      <c r="A624" s="31"/>
      <c r="D624" s="31"/>
    </row>
    <row r="625">
      <c r="A625" s="31"/>
      <c r="D625" s="31"/>
    </row>
    <row r="626">
      <c r="A626" s="31"/>
      <c r="D626" s="31"/>
    </row>
    <row r="627">
      <c r="A627" s="31"/>
      <c r="D627" s="31"/>
    </row>
    <row r="628">
      <c r="A628" s="31"/>
      <c r="D628" s="31"/>
    </row>
    <row r="629">
      <c r="A629" s="31"/>
      <c r="D629" s="31"/>
    </row>
    <row r="630">
      <c r="A630" s="31"/>
      <c r="D630" s="31"/>
    </row>
    <row r="631">
      <c r="A631" s="31"/>
      <c r="D631" s="31"/>
    </row>
    <row r="632">
      <c r="A632" s="31"/>
      <c r="D632" s="31"/>
    </row>
    <row r="633">
      <c r="A633" s="31"/>
      <c r="D633" s="31"/>
    </row>
    <row r="634">
      <c r="A634" s="31"/>
      <c r="D634" s="31"/>
    </row>
    <row r="635">
      <c r="A635" s="31"/>
      <c r="D635" s="31"/>
    </row>
    <row r="636">
      <c r="A636" s="31"/>
      <c r="D636" s="31"/>
    </row>
    <row r="637">
      <c r="A637" s="31"/>
      <c r="D637" s="31"/>
    </row>
    <row r="638">
      <c r="A638" s="31"/>
      <c r="D638" s="31"/>
    </row>
    <row r="639">
      <c r="A639" s="31"/>
      <c r="D639" s="31"/>
    </row>
    <row r="640">
      <c r="A640" s="31"/>
      <c r="D640" s="31"/>
    </row>
    <row r="641">
      <c r="A641" s="31"/>
      <c r="D641" s="31"/>
    </row>
    <row r="642">
      <c r="A642" s="31"/>
      <c r="D642" s="31"/>
    </row>
    <row r="643">
      <c r="A643" s="31"/>
      <c r="D643" s="31"/>
    </row>
    <row r="644">
      <c r="A644" s="31"/>
      <c r="D644" s="31"/>
    </row>
    <row r="645">
      <c r="A645" s="31"/>
      <c r="D645" s="31"/>
    </row>
    <row r="646">
      <c r="A646" s="31"/>
      <c r="D646" s="31"/>
    </row>
    <row r="647">
      <c r="A647" s="31"/>
      <c r="D647" s="31"/>
    </row>
    <row r="648">
      <c r="A648" s="31"/>
      <c r="D648" s="31"/>
    </row>
    <row r="649">
      <c r="A649" s="31"/>
      <c r="D649" s="31"/>
    </row>
    <row r="650">
      <c r="A650" s="31"/>
      <c r="D650" s="31"/>
    </row>
    <row r="651">
      <c r="A651" s="31"/>
      <c r="D651" s="31"/>
    </row>
    <row r="652">
      <c r="A652" s="31"/>
      <c r="D652" s="31"/>
    </row>
    <row r="653">
      <c r="A653" s="31"/>
      <c r="D653" s="31"/>
    </row>
    <row r="654">
      <c r="A654" s="31"/>
      <c r="D654" s="31"/>
    </row>
    <row r="655">
      <c r="A655" s="31"/>
      <c r="D655" s="31"/>
    </row>
    <row r="656">
      <c r="A656" s="31"/>
      <c r="D656" s="31"/>
    </row>
    <row r="657">
      <c r="A657" s="31"/>
      <c r="D657" s="31"/>
    </row>
    <row r="658">
      <c r="A658" s="31"/>
      <c r="D658" s="31"/>
    </row>
    <row r="659">
      <c r="A659" s="31"/>
      <c r="D659" s="31"/>
    </row>
    <row r="660">
      <c r="A660" s="31"/>
      <c r="D660" s="31"/>
    </row>
    <row r="661">
      <c r="A661" s="31"/>
      <c r="D661" s="31"/>
    </row>
    <row r="662">
      <c r="A662" s="31"/>
      <c r="D662" s="31"/>
    </row>
    <row r="663">
      <c r="A663" s="31"/>
      <c r="D663" s="31"/>
    </row>
    <row r="664">
      <c r="A664" s="31"/>
      <c r="D664" s="31"/>
    </row>
    <row r="665">
      <c r="A665" s="31"/>
      <c r="D665" s="31"/>
    </row>
    <row r="666">
      <c r="A666" s="31"/>
      <c r="D666" s="31"/>
    </row>
    <row r="667">
      <c r="A667" s="31"/>
      <c r="D667" s="31"/>
    </row>
    <row r="668">
      <c r="A668" s="31"/>
      <c r="D668" s="31"/>
    </row>
    <row r="669">
      <c r="A669" s="31"/>
      <c r="D669" s="31"/>
    </row>
    <row r="670">
      <c r="A670" s="31"/>
      <c r="D670" s="31"/>
    </row>
    <row r="671">
      <c r="A671" s="31"/>
      <c r="D671" s="31"/>
    </row>
    <row r="672">
      <c r="A672" s="31"/>
      <c r="D672" s="31"/>
    </row>
    <row r="673">
      <c r="A673" s="31"/>
      <c r="D673" s="31"/>
    </row>
    <row r="674">
      <c r="A674" s="31"/>
      <c r="D674" s="31"/>
    </row>
    <row r="675">
      <c r="A675" s="31"/>
      <c r="D675" s="31"/>
    </row>
    <row r="676">
      <c r="A676" s="31"/>
      <c r="D676" s="31"/>
    </row>
    <row r="677">
      <c r="A677" s="31"/>
      <c r="D677" s="31"/>
    </row>
    <row r="678">
      <c r="A678" s="31"/>
      <c r="D678" s="31"/>
    </row>
    <row r="679">
      <c r="A679" s="31"/>
      <c r="D679" s="31"/>
    </row>
    <row r="680">
      <c r="A680" s="31"/>
      <c r="D680" s="31"/>
    </row>
    <row r="681">
      <c r="A681" s="31"/>
      <c r="D681" s="31"/>
    </row>
    <row r="682">
      <c r="A682" s="31"/>
      <c r="D682" s="31"/>
    </row>
    <row r="683">
      <c r="A683" s="31"/>
      <c r="D683" s="31"/>
    </row>
    <row r="684">
      <c r="A684" s="31"/>
      <c r="D684" s="31"/>
    </row>
    <row r="685">
      <c r="A685" s="31"/>
      <c r="D685" s="31"/>
    </row>
    <row r="686">
      <c r="A686" s="31"/>
      <c r="D686" s="31"/>
    </row>
    <row r="687">
      <c r="A687" s="31"/>
      <c r="D687" s="31"/>
    </row>
    <row r="688">
      <c r="A688" s="31"/>
      <c r="D688" s="31"/>
    </row>
    <row r="689">
      <c r="A689" s="31"/>
      <c r="D689" s="31"/>
    </row>
    <row r="690">
      <c r="A690" s="31"/>
      <c r="D690" s="31"/>
    </row>
    <row r="691">
      <c r="A691" s="31"/>
      <c r="D691" s="31"/>
    </row>
    <row r="692">
      <c r="A692" s="31"/>
      <c r="D692" s="31"/>
    </row>
    <row r="693">
      <c r="A693" s="31"/>
      <c r="D693" s="31"/>
    </row>
    <row r="694">
      <c r="A694" s="31"/>
      <c r="D694" s="31"/>
    </row>
    <row r="695">
      <c r="A695" s="31"/>
      <c r="D695" s="31"/>
    </row>
    <row r="696">
      <c r="A696" s="31"/>
      <c r="D696" s="31"/>
    </row>
    <row r="697">
      <c r="A697" s="31"/>
      <c r="D697" s="31"/>
    </row>
    <row r="698">
      <c r="A698" s="31"/>
      <c r="D698" s="31"/>
    </row>
    <row r="699">
      <c r="A699" s="31"/>
      <c r="D699" s="31"/>
    </row>
    <row r="700">
      <c r="A700" s="31"/>
      <c r="D700" s="31"/>
    </row>
    <row r="701">
      <c r="A701" s="31"/>
      <c r="D701" s="31"/>
    </row>
    <row r="702">
      <c r="A702" s="31"/>
      <c r="D702" s="31"/>
    </row>
    <row r="703">
      <c r="A703" s="31"/>
      <c r="D703" s="31"/>
    </row>
    <row r="704">
      <c r="A704" s="31"/>
      <c r="D704" s="31"/>
    </row>
    <row r="705">
      <c r="A705" s="31"/>
      <c r="D705" s="31"/>
    </row>
    <row r="706">
      <c r="A706" s="31"/>
      <c r="D706" s="31"/>
    </row>
    <row r="707">
      <c r="A707" s="31"/>
      <c r="D707" s="31"/>
    </row>
    <row r="708">
      <c r="A708" s="31"/>
      <c r="D708" s="31"/>
    </row>
    <row r="709">
      <c r="A709" s="31"/>
      <c r="D709" s="31"/>
    </row>
    <row r="710">
      <c r="A710" s="31"/>
      <c r="D710" s="31"/>
    </row>
    <row r="711">
      <c r="A711" s="31"/>
      <c r="D711" s="31"/>
    </row>
    <row r="712">
      <c r="A712" s="31"/>
      <c r="D712" s="31"/>
    </row>
    <row r="713">
      <c r="A713" s="31"/>
      <c r="D713" s="31"/>
    </row>
    <row r="714">
      <c r="A714" s="31"/>
      <c r="D714" s="31"/>
    </row>
    <row r="715">
      <c r="A715" s="31"/>
      <c r="D715" s="31"/>
    </row>
    <row r="716">
      <c r="A716" s="31"/>
      <c r="D716" s="31"/>
    </row>
    <row r="717">
      <c r="A717" s="31"/>
      <c r="D717" s="31"/>
    </row>
    <row r="718">
      <c r="A718" s="31"/>
      <c r="D718" s="31"/>
    </row>
    <row r="719">
      <c r="A719" s="31"/>
      <c r="D719" s="31"/>
    </row>
    <row r="720">
      <c r="A720" s="31"/>
      <c r="D720" s="31"/>
    </row>
    <row r="721">
      <c r="A721" s="31"/>
      <c r="D721" s="31"/>
    </row>
    <row r="722">
      <c r="A722" s="31"/>
      <c r="D722" s="31"/>
    </row>
    <row r="723">
      <c r="A723" s="31"/>
      <c r="D723" s="31"/>
    </row>
    <row r="724">
      <c r="A724" s="31"/>
      <c r="D724" s="31"/>
    </row>
    <row r="725">
      <c r="A725" s="31"/>
      <c r="D725" s="31"/>
    </row>
    <row r="726">
      <c r="A726" s="31"/>
      <c r="D726" s="31"/>
    </row>
    <row r="727">
      <c r="A727" s="31"/>
      <c r="D727" s="31"/>
    </row>
    <row r="728">
      <c r="A728" s="31"/>
      <c r="D728" s="31"/>
    </row>
    <row r="729">
      <c r="A729" s="31"/>
      <c r="D729" s="31"/>
    </row>
    <row r="730">
      <c r="A730" s="31"/>
      <c r="D730" s="31"/>
    </row>
    <row r="731">
      <c r="A731" s="31"/>
      <c r="D731" s="31"/>
    </row>
    <row r="732">
      <c r="A732" s="31"/>
      <c r="D732" s="31"/>
    </row>
    <row r="733">
      <c r="A733" s="31"/>
      <c r="D733" s="31"/>
    </row>
    <row r="734">
      <c r="A734" s="31"/>
      <c r="D734" s="31"/>
    </row>
    <row r="735">
      <c r="A735" s="31"/>
      <c r="D735" s="31"/>
    </row>
    <row r="736">
      <c r="A736" s="31"/>
      <c r="D736" s="31"/>
    </row>
    <row r="737">
      <c r="A737" s="31"/>
      <c r="D737" s="31"/>
    </row>
    <row r="738">
      <c r="A738" s="31"/>
      <c r="D738" s="31"/>
    </row>
    <row r="739">
      <c r="A739" s="31"/>
      <c r="D739" s="31"/>
    </row>
    <row r="740">
      <c r="A740" s="31"/>
      <c r="D740" s="31"/>
    </row>
    <row r="741">
      <c r="A741" s="31"/>
      <c r="D741" s="31"/>
    </row>
    <row r="742">
      <c r="A742" s="31"/>
      <c r="D742" s="31"/>
    </row>
    <row r="743">
      <c r="A743" s="31"/>
      <c r="D743" s="31"/>
    </row>
    <row r="744">
      <c r="A744" s="31"/>
      <c r="D744" s="31"/>
    </row>
    <row r="745">
      <c r="A745" s="31"/>
      <c r="D745" s="31"/>
    </row>
    <row r="746">
      <c r="A746" s="31"/>
      <c r="D746" s="31"/>
    </row>
    <row r="747">
      <c r="A747" s="31"/>
      <c r="D747" s="31"/>
    </row>
    <row r="748">
      <c r="A748" s="31"/>
      <c r="D748" s="31"/>
    </row>
    <row r="749">
      <c r="A749" s="31"/>
      <c r="D749" s="31"/>
    </row>
    <row r="750">
      <c r="A750" s="31"/>
      <c r="D750" s="31"/>
    </row>
    <row r="751">
      <c r="A751" s="31"/>
      <c r="D751" s="31"/>
    </row>
    <row r="752">
      <c r="A752" s="31"/>
      <c r="D752" s="31"/>
    </row>
    <row r="753">
      <c r="A753" s="31"/>
      <c r="D753" s="31"/>
    </row>
    <row r="754">
      <c r="A754" s="31"/>
      <c r="D754" s="31"/>
    </row>
    <row r="755">
      <c r="A755" s="31"/>
      <c r="D755" s="31"/>
    </row>
    <row r="756">
      <c r="A756" s="31"/>
      <c r="D756" s="31"/>
    </row>
    <row r="757">
      <c r="A757" s="31"/>
      <c r="D757" s="31"/>
    </row>
    <row r="758">
      <c r="A758" s="31"/>
      <c r="D758" s="31"/>
    </row>
    <row r="759">
      <c r="A759" s="31"/>
      <c r="D759" s="31"/>
    </row>
    <row r="760">
      <c r="A760" s="31"/>
      <c r="D760" s="31"/>
    </row>
    <row r="761">
      <c r="A761" s="31"/>
      <c r="D761" s="31"/>
    </row>
    <row r="762">
      <c r="A762" s="31"/>
      <c r="D762" s="31"/>
    </row>
    <row r="763">
      <c r="A763" s="31"/>
      <c r="D763" s="31"/>
    </row>
    <row r="764">
      <c r="A764" s="31"/>
      <c r="D764" s="31"/>
    </row>
    <row r="765">
      <c r="A765" s="31"/>
      <c r="D765" s="31"/>
    </row>
    <row r="766">
      <c r="A766" s="31"/>
      <c r="D766" s="31"/>
    </row>
    <row r="767">
      <c r="A767" s="31"/>
      <c r="D767" s="31"/>
    </row>
    <row r="768">
      <c r="A768" s="31"/>
      <c r="D768" s="31"/>
    </row>
    <row r="769">
      <c r="A769" s="31"/>
      <c r="D769" s="31"/>
    </row>
    <row r="770">
      <c r="A770" s="31"/>
      <c r="D770" s="31"/>
    </row>
    <row r="771">
      <c r="A771" s="31"/>
      <c r="D771" s="31"/>
    </row>
    <row r="772">
      <c r="A772" s="31"/>
      <c r="D772" s="31"/>
    </row>
    <row r="773">
      <c r="A773" s="31"/>
      <c r="D773" s="31"/>
    </row>
    <row r="774">
      <c r="A774" s="31"/>
      <c r="D774" s="31"/>
    </row>
    <row r="775">
      <c r="A775" s="31"/>
      <c r="D775" s="31"/>
    </row>
    <row r="776">
      <c r="A776" s="31"/>
      <c r="D776" s="31"/>
    </row>
    <row r="777">
      <c r="A777" s="31"/>
      <c r="D777" s="31"/>
    </row>
    <row r="778">
      <c r="A778" s="31"/>
      <c r="D778" s="31"/>
    </row>
    <row r="779">
      <c r="A779" s="31"/>
      <c r="D779" s="31"/>
    </row>
    <row r="780">
      <c r="A780" s="31"/>
      <c r="D780" s="31"/>
    </row>
    <row r="781">
      <c r="A781" s="31"/>
      <c r="D781" s="31"/>
    </row>
    <row r="782">
      <c r="A782" s="31"/>
      <c r="D782" s="31"/>
    </row>
    <row r="783">
      <c r="A783" s="31"/>
      <c r="D783" s="31"/>
    </row>
    <row r="784">
      <c r="A784" s="31"/>
      <c r="D784" s="31"/>
    </row>
    <row r="785">
      <c r="A785" s="31"/>
      <c r="D785" s="31"/>
    </row>
    <row r="786">
      <c r="A786" s="31"/>
      <c r="D786" s="31"/>
    </row>
    <row r="787">
      <c r="A787" s="31"/>
      <c r="D787" s="31"/>
    </row>
    <row r="788">
      <c r="A788" s="31"/>
      <c r="D788" s="31"/>
    </row>
    <row r="789">
      <c r="A789" s="31"/>
      <c r="D789" s="31"/>
    </row>
    <row r="790">
      <c r="A790" s="31"/>
      <c r="D790" s="31"/>
    </row>
    <row r="791">
      <c r="A791" s="31"/>
      <c r="D791" s="31"/>
    </row>
    <row r="792">
      <c r="A792" s="31"/>
      <c r="D792" s="31"/>
    </row>
    <row r="793">
      <c r="A793" s="31"/>
      <c r="D793" s="31"/>
    </row>
    <row r="794">
      <c r="A794" s="31"/>
      <c r="D794" s="31"/>
    </row>
    <row r="795">
      <c r="A795" s="31"/>
      <c r="D795" s="31"/>
    </row>
    <row r="796">
      <c r="A796" s="31"/>
      <c r="D796" s="31"/>
    </row>
    <row r="797">
      <c r="A797" s="31"/>
      <c r="D797" s="31"/>
    </row>
    <row r="798">
      <c r="A798" s="31"/>
      <c r="D798" s="31"/>
    </row>
    <row r="799">
      <c r="A799" s="31"/>
      <c r="D799" s="31"/>
    </row>
    <row r="800">
      <c r="A800" s="31"/>
      <c r="D800" s="31"/>
    </row>
    <row r="801">
      <c r="A801" s="31"/>
      <c r="D801" s="31"/>
    </row>
    <row r="802">
      <c r="A802" s="31"/>
      <c r="D802" s="31"/>
    </row>
    <row r="803">
      <c r="A803" s="31"/>
      <c r="D803" s="31"/>
    </row>
    <row r="804">
      <c r="A804" s="31"/>
      <c r="D804" s="31"/>
    </row>
    <row r="805">
      <c r="A805" s="31"/>
      <c r="D805" s="31"/>
    </row>
    <row r="806">
      <c r="A806" s="31"/>
      <c r="D806" s="31"/>
    </row>
    <row r="807">
      <c r="A807" s="31"/>
      <c r="D807" s="31"/>
    </row>
    <row r="808">
      <c r="A808" s="31"/>
      <c r="D808" s="31"/>
    </row>
    <row r="809">
      <c r="A809" s="31"/>
      <c r="D809" s="31"/>
    </row>
    <row r="810">
      <c r="A810" s="31"/>
      <c r="D810" s="31"/>
    </row>
    <row r="811">
      <c r="A811" s="31"/>
      <c r="D811" s="31"/>
    </row>
    <row r="812">
      <c r="A812" s="31"/>
      <c r="D812" s="31"/>
    </row>
    <row r="813">
      <c r="A813" s="31"/>
      <c r="D813" s="31"/>
    </row>
    <row r="814">
      <c r="A814" s="31"/>
      <c r="D814" s="31"/>
    </row>
    <row r="815">
      <c r="A815" s="31"/>
      <c r="D815" s="31"/>
    </row>
    <row r="816">
      <c r="A816" s="31"/>
      <c r="D816" s="31"/>
    </row>
    <row r="817">
      <c r="A817" s="31"/>
      <c r="D817" s="31"/>
    </row>
    <row r="818">
      <c r="A818" s="31"/>
      <c r="D818" s="31"/>
    </row>
    <row r="819">
      <c r="A819" s="31"/>
      <c r="D819" s="31"/>
    </row>
    <row r="820">
      <c r="A820" s="31"/>
      <c r="D820" s="31"/>
    </row>
    <row r="821">
      <c r="A821" s="31"/>
      <c r="D821" s="31"/>
    </row>
    <row r="822">
      <c r="A822" s="31"/>
      <c r="D822" s="31"/>
    </row>
    <row r="823">
      <c r="A823" s="31"/>
      <c r="D823" s="31"/>
    </row>
    <row r="824">
      <c r="A824" s="31"/>
      <c r="D824" s="31"/>
    </row>
    <row r="825">
      <c r="A825" s="31"/>
      <c r="D825" s="31"/>
    </row>
    <row r="826">
      <c r="A826" s="31"/>
      <c r="D826" s="31"/>
    </row>
    <row r="827">
      <c r="A827" s="31"/>
      <c r="D827" s="31"/>
    </row>
    <row r="828">
      <c r="A828" s="31"/>
      <c r="D828" s="31"/>
    </row>
    <row r="829">
      <c r="A829" s="31"/>
      <c r="D829" s="31"/>
    </row>
    <row r="830">
      <c r="A830" s="31"/>
      <c r="D830" s="31"/>
    </row>
    <row r="831">
      <c r="A831" s="31"/>
      <c r="D831" s="31"/>
    </row>
    <row r="832">
      <c r="A832" s="31"/>
      <c r="D832" s="31"/>
    </row>
    <row r="833">
      <c r="A833" s="31"/>
      <c r="D833" s="31"/>
    </row>
    <row r="834">
      <c r="A834" s="31"/>
      <c r="D834" s="31"/>
    </row>
    <row r="835">
      <c r="A835" s="31"/>
      <c r="D835" s="31"/>
    </row>
    <row r="836">
      <c r="A836" s="31"/>
      <c r="D836" s="31"/>
    </row>
    <row r="837">
      <c r="A837" s="31"/>
      <c r="D837" s="31"/>
    </row>
    <row r="838">
      <c r="A838" s="31"/>
      <c r="D838" s="31"/>
    </row>
    <row r="839">
      <c r="A839" s="31"/>
      <c r="D839" s="31"/>
    </row>
    <row r="840">
      <c r="A840" s="31"/>
      <c r="D840" s="31"/>
    </row>
    <row r="841">
      <c r="A841" s="31"/>
      <c r="D841" s="31"/>
    </row>
    <row r="842">
      <c r="A842" s="31"/>
      <c r="D842" s="31"/>
    </row>
    <row r="843">
      <c r="A843" s="31"/>
      <c r="D843" s="31"/>
    </row>
    <row r="844">
      <c r="A844" s="31"/>
      <c r="D844" s="31"/>
    </row>
    <row r="845">
      <c r="A845" s="31"/>
      <c r="D845" s="31"/>
    </row>
    <row r="846">
      <c r="A846" s="31"/>
      <c r="D846" s="31"/>
    </row>
    <row r="847">
      <c r="A847" s="31"/>
      <c r="D847" s="31"/>
    </row>
    <row r="848">
      <c r="A848" s="31"/>
      <c r="D848" s="31"/>
    </row>
    <row r="849">
      <c r="A849" s="31"/>
      <c r="D849" s="31"/>
    </row>
    <row r="850">
      <c r="A850" s="31"/>
      <c r="D850" s="31"/>
    </row>
    <row r="851">
      <c r="A851" s="31"/>
      <c r="D851" s="31"/>
    </row>
    <row r="852">
      <c r="A852" s="31"/>
      <c r="D852" s="31"/>
    </row>
    <row r="853">
      <c r="A853" s="31"/>
      <c r="D853" s="31"/>
    </row>
    <row r="854">
      <c r="A854" s="31"/>
      <c r="D854" s="31"/>
    </row>
    <row r="855">
      <c r="A855" s="31"/>
      <c r="D855" s="31"/>
    </row>
    <row r="856">
      <c r="A856" s="31"/>
      <c r="D856" s="31"/>
    </row>
    <row r="857">
      <c r="A857" s="31"/>
      <c r="D857" s="31"/>
    </row>
    <row r="858">
      <c r="A858" s="31"/>
      <c r="D858" s="31"/>
    </row>
    <row r="859">
      <c r="A859" s="31"/>
      <c r="D859" s="31"/>
    </row>
    <row r="860">
      <c r="A860" s="31"/>
      <c r="D860" s="31"/>
    </row>
    <row r="861">
      <c r="A861" s="31"/>
      <c r="D861" s="31"/>
    </row>
    <row r="862">
      <c r="A862" s="31"/>
      <c r="D862" s="31"/>
    </row>
    <row r="863">
      <c r="A863" s="31"/>
      <c r="D863" s="31"/>
    </row>
    <row r="864">
      <c r="A864" s="31"/>
      <c r="D864" s="31"/>
    </row>
    <row r="865">
      <c r="A865" s="31"/>
      <c r="D865" s="31"/>
    </row>
    <row r="866">
      <c r="A866" s="31"/>
      <c r="D866" s="31"/>
    </row>
    <row r="867">
      <c r="A867" s="31"/>
      <c r="D867" s="31"/>
    </row>
    <row r="868">
      <c r="A868" s="31"/>
      <c r="D868" s="31"/>
    </row>
    <row r="869">
      <c r="A869" s="31"/>
      <c r="D869" s="31"/>
    </row>
    <row r="870">
      <c r="A870" s="31"/>
      <c r="D870" s="31"/>
    </row>
    <row r="871">
      <c r="A871" s="31"/>
      <c r="D871" s="31"/>
    </row>
    <row r="872">
      <c r="A872" s="31"/>
      <c r="D872" s="31"/>
    </row>
    <row r="873">
      <c r="A873" s="31"/>
      <c r="D873" s="31"/>
    </row>
    <row r="874">
      <c r="A874" s="31"/>
      <c r="D874" s="31"/>
    </row>
    <row r="875">
      <c r="A875" s="31"/>
      <c r="D875" s="31"/>
    </row>
    <row r="876">
      <c r="A876" s="31"/>
      <c r="D876" s="31"/>
    </row>
    <row r="877">
      <c r="A877" s="31"/>
      <c r="D877" s="31"/>
    </row>
    <row r="878">
      <c r="A878" s="31"/>
      <c r="D878" s="31"/>
    </row>
    <row r="879">
      <c r="A879" s="31"/>
      <c r="D879" s="31"/>
    </row>
    <row r="880">
      <c r="A880" s="31"/>
      <c r="D880" s="31"/>
    </row>
    <row r="881">
      <c r="A881" s="31"/>
      <c r="D881" s="31"/>
    </row>
    <row r="882">
      <c r="A882" s="31"/>
      <c r="D882" s="31"/>
    </row>
    <row r="883">
      <c r="A883" s="31"/>
      <c r="D883" s="31"/>
    </row>
    <row r="884">
      <c r="A884" s="31"/>
      <c r="D884" s="31"/>
    </row>
    <row r="885">
      <c r="A885" s="31"/>
      <c r="D885" s="31"/>
    </row>
    <row r="886">
      <c r="A886" s="31"/>
      <c r="D886" s="31"/>
    </row>
    <row r="887">
      <c r="A887" s="31"/>
      <c r="D887" s="31"/>
    </row>
    <row r="888">
      <c r="A888" s="31"/>
      <c r="D888" s="31"/>
    </row>
    <row r="889">
      <c r="A889" s="31"/>
      <c r="D889" s="31"/>
    </row>
    <row r="890">
      <c r="A890" s="31"/>
      <c r="D890" s="31"/>
    </row>
    <row r="891">
      <c r="A891" s="31"/>
      <c r="D891" s="31"/>
    </row>
    <row r="892">
      <c r="A892" s="31"/>
      <c r="D892" s="31"/>
    </row>
    <row r="893">
      <c r="A893" s="31"/>
      <c r="D893" s="31"/>
    </row>
    <row r="894">
      <c r="A894" s="31"/>
      <c r="D894" s="31"/>
    </row>
    <row r="895">
      <c r="A895" s="31"/>
      <c r="D895" s="31"/>
    </row>
    <row r="896">
      <c r="A896" s="31"/>
      <c r="D896" s="31"/>
    </row>
    <row r="897">
      <c r="A897" s="31"/>
      <c r="D897" s="31"/>
    </row>
    <row r="898">
      <c r="A898" s="31"/>
      <c r="D898" s="31"/>
    </row>
    <row r="899">
      <c r="A899" s="31"/>
      <c r="D899" s="31"/>
    </row>
    <row r="900">
      <c r="A900" s="31"/>
      <c r="D900" s="31"/>
    </row>
    <row r="901">
      <c r="A901" s="31"/>
      <c r="D901" s="31"/>
    </row>
    <row r="902">
      <c r="A902" s="31"/>
      <c r="D902" s="31"/>
    </row>
    <row r="903">
      <c r="A903" s="31"/>
      <c r="D903" s="31"/>
    </row>
    <row r="904">
      <c r="A904" s="31"/>
      <c r="D904" s="31"/>
    </row>
    <row r="905">
      <c r="A905" s="31"/>
      <c r="D905" s="31"/>
    </row>
    <row r="906">
      <c r="A906" s="31"/>
      <c r="D906" s="31"/>
    </row>
    <row r="907">
      <c r="A907" s="31"/>
      <c r="D907" s="31"/>
    </row>
    <row r="908">
      <c r="A908" s="31"/>
      <c r="D908" s="31"/>
    </row>
    <row r="909">
      <c r="A909" s="31"/>
      <c r="D909" s="31"/>
    </row>
    <row r="910">
      <c r="A910" s="31"/>
      <c r="D910" s="31"/>
    </row>
    <row r="911">
      <c r="A911" s="31"/>
      <c r="D911" s="31"/>
    </row>
    <row r="912">
      <c r="A912" s="31"/>
      <c r="D912" s="31"/>
    </row>
    <row r="913">
      <c r="A913" s="31"/>
      <c r="D913" s="31"/>
    </row>
    <row r="914">
      <c r="A914" s="31"/>
      <c r="D914" s="31"/>
    </row>
    <row r="915">
      <c r="A915" s="31"/>
      <c r="D915" s="31"/>
    </row>
    <row r="916">
      <c r="A916" s="31"/>
      <c r="D916" s="31"/>
    </row>
    <row r="917">
      <c r="A917" s="31"/>
      <c r="D917" s="31"/>
    </row>
    <row r="918">
      <c r="A918" s="31"/>
      <c r="D918" s="31"/>
    </row>
    <row r="919">
      <c r="A919" s="31"/>
      <c r="D919" s="31"/>
    </row>
    <row r="920">
      <c r="A920" s="31"/>
      <c r="D920" s="31"/>
    </row>
    <row r="921">
      <c r="A921" s="31"/>
      <c r="D921" s="31"/>
    </row>
    <row r="922">
      <c r="A922" s="31"/>
      <c r="D922" s="31"/>
    </row>
    <row r="923">
      <c r="A923" s="31"/>
      <c r="D923" s="31"/>
    </row>
    <row r="924">
      <c r="A924" s="31"/>
      <c r="D924" s="31"/>
    </row>
    <row r="925">
      <c r="A925" s="31"/>
      <c r="D925" s="31"/>
    </row>
    <row r="926">
      <c r="A926" s="31"/>
      <c r="D926" s="31"/>
    </row>
    <row r="927">
      <c r="A927" s="31"/>
      <c r="D927" s="31"/>
    </row>
    <row r="928">
      <c r="A928" s="31"/>
      <c r="D928" s="31"/>
    </row>
    <row r="929">
      <c r="A929" s="31"/>
      <c r="D929" s="31"/>
    </row>
    <row r="930">
      <c r="A930" s="31"/>
      <c r="D930" s="31"/>
    </row>
    <row r="931">
      <c r="A931" s="31"/>
      <c r="D931" s="31"/>
    </row>
    <row r="932">
      <c r="A932" s="31"/>
      <c r="D932" s="31"/>
    </row>
    <row r="933">
      <c r="A933" s="31"/>
      <c r="D933" s="31"/>
    </row>
    <row r="934">
      <c r="A934" s="31"/>
      <c r="D934" s="31"/>
    </row>
    <row r="935">
      <c r="A935" s="31"/>
      <c r="D935" s="31"/>
    </row>
    <row r="936">
      <c r="A936" s="31"/>
      <c r="D936" s="31"/>
    </row>
    <row r="937">
      <c r="A937" s="31"/>
      <c r="D937" s="31"/>
    </row>
    <row r="938">
      <c r="A938" s="31"/>
      <c r="D938" s="31"/>
    </row>
    <row r="939">
      <c r="A939" s="31"/>
      <c r="D939" s="31"/>
    </row>
    <row r="940">
      <c r="A940" s="31"/>
      <c r="D940" s="31"/>
    </row>
    <row r="941">
      <c r="A941" s="31"/>
      <c r="D941" s="31"/>
    </row>
    <row r="942">
      <c r="A942" s="31"/>
      <c r="D942" s="31"/>
    </row>
    <row r="943">
      <c r="A943" s="31"/>
      <c r="D943" s="31"/>
    </row>
    <row r="944">
      <c r="A944" s="31"/>
      <c r="D944" s="31"/>
    </row>
    <row r="945">
      <c r="A945" s="31"/>
      <c r="D945" s="31"/>
    </row>
    <row r="946">
      <c r="A946" s="31"/>
      <c r="D946" s="31"/>
    </row>
    <row r="947">
      <c r="A947" s="31"/>
      <c r="D947" s="31"/>
    </row>
    <row r="948">
      <c r="A948" s="31"/>
      <c r="D948" s="31"/>
    </row>
    <row r="949">
      <c r="A949" s="31"/>
      <c r="D949" s="31"/>
    </row>
    <row r="950">
      <c r="A950" s="31"/>
      <c r="D950" s="31"/>
    </row>
    <row r="951">
      <c r="A951" s="31"/>
      <c r="D951" s="31"/>
    </row>
    <row r="952">
      <c r="A952" s="31"/>
      <c r="D952" s="31"/>
    </row>
    <row r="953">
      <c r="A953" s="31"/>
      <c r="D953" s="31"/>
    </row>
    <row r="954">
      <c r="A954" s="31"/>
      <c r="D954" s="31"/>
    </row>
    <row r="955">
      <c r="A955" s="31"/>
      <c r="D955" s="31"/>
    </row>
    <row r="956">
      <c r="A956" s="31"/>
      <c r="D956" s="31"/>
    </row>
    <row r="957">
      <c r="A957" s="31"/>
      <c r="D957" s="31"/>
    </row>
    <row r="958">
      <c r="A958" s="31"/>
      <c r="D958" s="31"/>
    </row>
    <row r="959">
      <c r="A959" s="31"/>
      <c r="D959" s="31"/>
    </row>
    <row r="960">
      <c r="A960" s="31"/>
      <c r="D960" s="31"/>
    </row>
    <row r="961">
      <c r="A961" s="31"/>
      <c r="D961" s="31"/>
    </row>
    <row r="962">
      <c r="A962" s="31"/>
      <c r="D962" s="31"/>
    </row>
    <row r="963">
      <c r="A963" s="31"/>
      <c r="D963" s="31"/>
    </row>
    <row r="964">
      <c r="A964" s="31"/>
      <c r="D964" s="31"/>
    </row>
    <row r="965">
      <c r="A965" s="31"/>
      <c r="D965" s="31"/>
    </row>
    <row r="966">
      <c r="A966" s="31"/>
      <c r="D966" s="31"/>
    </row>
    <row r="967">
      <c r="A967" s="31"/>
      <c r="D967" s="31"/>
    </row>
    <row r="968">
      <c r="A968" s="31"/>
      <c r="D968" s="31"/>
    </row>
    <row r="969">
      <c r="A969" s="31"/>
      <c r="D969" s="31"/>
    </row>
    <row r="970">
      <c r="A970" s="31"/>
      <c r="D970" s="31"/>
    </row>
    <row r="971">
      <c r="A971" s="31"/>
      <c r="D971" s="31"/>
    </row>
    <row r="972">
      <c r="A972" s="31"/>
      <c r="D972" s="31"/>
    </row>
    <row r="973">
      <c r="A973" s="31"/>
      <c r="D973" s="31"/>
    </row>
    <row r="974">
      <c r="A974" s="31"/>
      <c r="D974" s="31"/>
    </row>
    <row r="975">
      <c r="A975" s="31"/>
      <c r="D975" s="31"/>
    </row>
    <row r="976">
      <c r="A976" s="31"/>
      <c r="D976" s="31"/>
    </row>
    <row r="977">
      <c r="A977" s="31"/>
      <c r="D977" s="31"/>
    </row>
    <row r="978">
      <c r="A978" s="31"/>
      <c r="D978" s="31"/>
    </row>
    <row r="979">
      <c r="A979" s="31"/>
      <c r="D979" s="31"/>
    </row>
    <row r="980">
      <c r="A980" s="31"/>
      <c r="D980" s="31"/>
    </row>
    <row r="981">
      <c r="A981" s="31"/>
      <c r="D981" s="31"/>
    </row>
    <row r="982">
      <c r="A982" s="31"/>
      <c r="D982" s="31"/>
    </row>
    <row r="983">
      <c r="A983" s="31"/>
      <c r="D983" s="31"/>
    </row>
    <row r="984">
      <c r="A984" s="31"/>
      <c r="D984" s="31"/>
    </row>
    <row r="985">
      <c r="A985" s="31"/>
      <c r="D985" s="31"/>
    </row>
    <row r="986">
      <c r="A986" s="31"/>
      <c r="D986" s="31"/>
    </row>
    <row r="987">
      <c r="A987" s="31"/>
      <c r="D987" s="31"/>
    </row>
    <row r="988">
      <c r="A988" s="31"/>
      <c r="D988" s="31"/>
    </row>
    <row r="989">
      <c r="A989" s="31"/>
      <c r="D989" s="31"/>
    </row>
    <row r="990">
      <c r="A990" s="31"/>
      <c r="D990" s="31"/>
    </row>
    <row r="991">
      <c r="A991" s="31"/>
      <c r="D991" s="31"/>
    </row>
    <row r="992">
      <c r="A992" s="31"/>
      <c r="D992" s="31"/>
    </row>
    <row r="993">
      <c r="A993" s="31"/>
      <c r="D993" s="31"/>
    </row>
    <row r="994">
      <c r="A994" s="31"/>
      <c r="D994" s="31"/>
    </row>
    <row r="995">
      <c r="A995" s="31"/>
      <c r="D995" s="31"/>
    </row>
    <row r="996">
      <c r="A996" s="31"/>
      <c r="D996" s="31"/>
    </row>
    <row r="997">
      <c r="A997" s="31"/>
      <c r="D997" s="31"/>
    </row>
    <row r="998">
      <c r="A998" s="31"/>
      <c r="D998" s="31"/>
    </row>
    <row r="999">
      <c r="A999" s="31"/>
      <c r="D999" s="31"/>
    </row>
  </sheetData>
  <mergeCells count="2">
    <mergeCell ref="A1:B1"/>
    <mergeCell ref="D1:E1"/>
  </mergeCells>
  <dataValidations>
    <dataValidation type="list" allowBlank="1" showErrorMessage="1" sqref="B4:B53 E4:E53 L4:L53">
      <formula1>"Yes,No,Maybe"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</cols>
  <sheetData>
    <row r="3">
      <c r="A3" s="29" t="s">
        <v>100</v>
      </c>
      <c r="B3" s="36" t="s">
        <v>101</v>
      </c>
      <c r="C3" s="36" t="s">
        <v>102</v>
      </c>
      <c r="D3" s="36" t="s">
        <v>103</v>
      </c>
      <c r="E3" s="36" t="s">
        <v>104</v>
      </c>
    </row>
    <row r="4">
      <c r="A4" s="29" t="s">
        <v>105</v>
      </c>
      <c r="B4" s="70">
        <v>0.6</v>
      </c>
      <c r="C4" s="70">
        <v>0.26</v>
      </c>
      <c r="D4" s="70">
        <v>0.14</v>
      </c>
      <c r="E4" s="29" t="s">
        <v>23</v>
      </c>
      <c r="G4" s="71">
        <f t="shared" ref="G4:G8" si="1">sum(B4:D4)</f>
        <v>1</v>
      </c>
    </row>
    <row r="5">
      <c r="A5" s="29" t="s">
        <v>106</v>
      </c>
      <c r="B5" s="70">
        <v>0.66</v>
      </c>
      <c r="C5" s="70">
        <v>0.2</v>
      </c>
      <c r="D5" s="70">
        <v>0.14</v>
      </c>
      <c r="E5" s="29" t="s">
        <v>23</v>
      </c>
      <c r="G5" s="71">
        <f t="shared" si="1"/>
        <v>1</v>
      </c>
    </row>
    <row r="6">
      <c r="A6" s="29" t="s">
        <v>107</v>
      </c>
      <c r="B6" s="70">
        <v>0.62</v>
      </c>
      <c r="C6" s="70">
        <v>0.18</v>
      </c>
      <c r="D6" s="70">
        <v>0.2</v>
      </c>
      <c r="E6" s="29" t="s">
        <v>23</v>
      </c>
      <c r="G6" s="71">
        <f t="shared" si="1"/>
        <v>1</v>
      </c>
    </row>
    <row r="7">
      <c r="A7" s="29" t="s">
        <v>108</v>
      </c>
      <c r="B7" s="70">
        <v>0.98</v>
      </c>
      <c r="C7" s="70">
        <v>0.02</v>
      </c>
      <c r="D7" s="70">
        <v>0.0</v>
      </c>
      <c r="E7" s="29" t="s">
        <v>50</v>
      </c>
      <c r="G7" s="71">
        <f t="shared" si="1"/>
        <v>1</v>
      </c>
    </row>
    <row r="8">
      <c r="A8" s="29" t="s">
        <v>109</v>
      </c>
      <c r="B8" s="70">
        <v>0.6</v>
      </c>
      <c r="C8" s="70">
        <v>0.36</v>
      </c>
      <c r="D8" s="70">
        <v>0.04</v>
      </c>
      <c r="E8" s="29" t="s">
        <v>26</v>
      </c>
      <c r="G8" s="71">
        <f t="shared" si="1"/>
        <v>1</v>
      </c>
    </row>
    <row r="9">
      <c r="E9" s="4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3.88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72">
        <v>6088.0</v>
      </c>
      <c r="B3" s="29" t="s">
        <v>23</v>
      </c>
      <c r="C3" s="29" t="s">
        <v>23</v>
      </c>
      <c r="D3" s="40" t="b">
        <v>0</v>
      </c>
      <c r="E3" s="29" t="b">
        <v>1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s">
        <v>18</v>
      </c>
      <c r="L3" s="29" t="b">
        <v>1</v>
      </c>
      <c r="M3" s="73" t="s">
        <v>37</v>
      </c>
      <c r="N3" s="29" t="s">
        <v>29</v>
      </c>
      <c r="O3" s="40"/>
      <c r="P3" s="74">
        <f>COUNTIF(N3:N52, "Yes")/50</f>
        <v>0.6</v>
      </c>
      <c r="Q3" s="40"/>
      <c r="R3" s="18" t="s">
        <v>21</v>
      </c>
      <c r="S3" s="18" t="s">
        <v>20</v>
      </c>
      <c r="T3" s="43" t="s">
        <v>22</v>
      </c>
      <c r="U3" s="40"/>
      <c r="V3" s="40"/>
      <c r="W3" s="40"/>
      <c r="X3" s="40"/>
      <c r="Y3" s="40"/>
      <c r="Z3" s="40"/>
      <c r="AA3" s="40"/>
      <c r="AB3" s="40"/>
    </row>
    <row r="4">
      <c r="A4" s="72">
        <v>4423.0</v>
      </c>
      <c r="B4" s="29" t="s">
        <v>23</v>
      </c>
      <c r="C4" s="29" t="s">
        <v>23</v>
      </c>
      <c r="D4" s="40" t="b">
        <v>0</v>
      </c>
      <c r="E4" s="29" t="b">
        <v>1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s">
        <v>18</v>
      </c>
      <c r="L4" s="29" t="b">
        <v>1</v>
      </c>
      <c r="M4" s="73" t="s">
        <v>110</v>
      </c>
      <c r="N4" s="29" t="s">
        <v>29</v>
      </c>
      <c r="O4" s="40"/>
      <c r="P4" s="75">
        <f>COUNTIF(N3:N52, "Maybe")/50</f>
        <v>0.36</v>
      </c>
      <c r="Q4" s="40"/>
      <c r="R4" s="20">
        <f>COUNTIFS(C:C,C3,N:N,"Yes")/COUNTIF(C:C,C3)</f>
        <v>0.7142857143</v>
      </c>
      <c r="S4" s="20">
        <f>COUNTIFS(C:C,C7,N:N,"Yes")/COUNTIF(C:C,C7)</f>
        <v>0.5714285714</v>
      </c>
      <c r="T4" s="20">
        <f>COUNTIFS(C:C,C28,N:N,"Yes")/COUNTIF(C:C,C28)</f>
        <v>0.4666666667</v>
      </c>
      <c r="U4" s="40"/>
      <c r="V4" s="40"/>
      <c r="W4" s="40"/>
      <c r="X4" s="40"/>
      <c r="Y4" s="40"/>
      <c r="Z4" s="40"/>
      <c r="AA4" s="40"/>
      <c r="AB4" s="40"/>
    </row>
    <row r="5">
      <c r="A5" s="72">
        <v>2454.0</v>
      </c>
      <c r="B5" s="29" t="s">
        <v>86</v>
      </c>
      <c r="C5" s="29" t="s">
        <v>86</v>
      </c>
      <c r="D5" s="29" t="b">
        <v>1</v>
      </c>
      <c r="E5" s="40" t="b">
        <v>0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s">
        <v>18</v>
      </c>
      <c r="L5" s="29" t="b">
        <v>1</v>
      </c>
      <c r="M5" s="76"/>
      <c r="N5" s="29" t="s">
        <v>19</v>
      </c>
      <c r="O5" s="40"/>
      <c r="P5" s="77">
        <f>COUNTIF(N3:N52, "No")/50</f>
        <v>0.04</v>
      </c>
      <c r="Q5" s="40"/>
      <c r="R5" s="23">
        <f>COUNTIFS(C:C,C3,N:N,"No")/COUNTIF(C:C,C3)</f>
        <v>0</v>
      </c>
      <c r="S5" s="23">
        <f>COUNTIFS(C:C,C7,N:N,"No")/COUNTIF(C:C,C7)</f>
        <v>0</v>
      </c>
      <c r="T5" s="23">
        <f>COUNTIFS(C:C,C28,N:N,"No")/COUNTIF(C:C,C28)</f>
        <v>0.1333333333</v>
      </c>
      <c r="U5" s="40"/>
      <c r="V5" s="40"/>
      <c r="W5" s="40"/>
      <c r="X5" s="40"/>
      <c r="Y5" s="40"/>
      <c r="Z5" s="40"/>
      <c r="AA5" s="40"/>
      <c r="AB5" s="40"/>
    </row>
    <row r="6">
      <c r="A6" s="72">
        <v>4706.0</v>
      </c>
      <c r="B6" s="29" t="s">
        <v>26</v>
      </c>
      <c r="C6" s="29" t="s">
        <v>26</v>
      </c>
      <c r="D6" s="29" t="b">
        <v>1</v>
      </c>
      <c r="E6" s="40" t="b">
        <v>0</v>
      </c>
      <c r="F6" s="29" t="b">
        <v>1</v>
      </c>
      <c r="G6" s="29" t="b">
        <v>1</v>
      </c>
      <c r="H6" s="29" t="b">
        <v>1</v>
      </c>
      <c r="I6" s="29" t="b">
        <v>1</v>
      </c>
      <c r="J6" s="29" t="b">
        <v>1</v>
      </c>
      <c r="K6" s="29" t="s">
        <v>18</v>
      </c>
      <c r="L6" s="29" t="b">
        <v>1</v>
      </c>
      <c r="M6" s="76"/>
      <c r="N6" s="29" t="s">
        <v>19</v>
      </c>
      <c r="O6" s="40"/>
      <c r="P6" s="40"/>
      <c r="Q6" s="40"/>
      <c r="R6" s="25">
        <f>COUNTIFS(C:C,C3,N:N,"Maybe")/COUNTIF(C:C,C3)</f>
        <v>0.2857142857</v>
      </c>
      <c r="S6" s="25">
        <f>COUNTIFS(C:C,C7,N:N,"Maybe")/COUNTIF(C:C,C7)</f>
        <v>0.4285714286</v>
      </c>
      <c r="T6" s="25">
        <f>COUNTIFS(C:C,C28,N:N,"Maybe")/COUNTIF(C:C,C28)</f>
        <v>0.4</v>
      </c>
      <c r="U6" s="40"/>
      <c r="V6" s="40"/>
      <c r="W6" s="40"/>
      <c r="X6" s="40"/>
      <c r="Y6" s="40"/>
      <c r="Z6" s="40"/>
      <c r="AA6" s="40"/>
      <c r="AB6" s="40"/>
    </row>
    <row r="7">
      <c r="A7" s="72">
        <v>6501.0</v>
      </c>
      <c r="B7" s="29" t="s">
        <v>86</v>
      </c>
      <c r="C7" s="29" t="s">
        <v>86</v>
      </c>
      <c r="D7" s="29" t="b">
        <v>1</v>
      </c>
      <c r="E7" s="40" t="b">
        <v>0</v>
      </c>
      <c r="F7" s="29" t="b">
        <v>1</v>
      </c>
      <c r="G7" s="29" t="b">
        <v>1</v>
      </c>
      <c r="H7" s="29" t="b">
        <v>1</v>
      </c>
      <c r="I7" s="29" t="b">
        <v>1</v>
      </c>
      <c r="J7" s="29" t="b">
        <v>1</v>
      </c>
      <c r="K7" s="29" t="s">
        <v>18</v>
      </c>
      <c r="L7" s="29" t="b">
        <v>0</v>
      </c>
      <c r="M7" s="73" t="s">
        <v>38</v>
      </c>
      <c r="N7" s="29" t="s">
        <v>29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72">
        <v>509.0</v>
      </c>
      <c r="B8" s="29" t="s">
        <v>26</v>
      </c>
      <c r="C8" s="29" t="s">
        <v>26</v>
      </c>
      <c r="D8" s="29" t="b">
        <v>0</v>
      </c>
      <c r="E8" s="29" t="b">
        <v>1</v>
      </c>
      <c r="F8" s="29" t="b">
        <v>1</v>
      </c>
      <c r="G8" s="29" t="b">
        <v>1</v>
      </c>
      <c r="H8" s="29" t="b">
        <v>1</v>
      </c>
      <c r="I8" s="29" t="b">
        <v>1</v>
      </c>
      <c r="J8" s="29" t="b">
        <v>1</v>
      </c>
      <c r="K8" s="29" t="s">
        <v>18</v>
      </c>
      <c r="L8" s="29" t="b">
        <v>1</v>
      </c>
      <c r="M8" s="78" t="s">
        <v>37</v>
      </c>
      <c r="N8" s="29" t="s">
        <v>29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72">
        <v>251.0</v>
      </c>
      <c r="B9" s="29" t="s">
        <v>26</v>
      </c>
      <c r="C9" s="29" t="s">
        <v>26</v>
      </c>
      <c r="D9" s="29" t="b">
        <v>1</v>
      </c>
      <c r="E9" s="40" t="b">
        <v>0</v>
      </c>
      <c r="F9" s="29" t="b">
        <v>1</v>
      </c>
      <c r="G9" s="29" t="b">
        <v>1</v>
      </c>
      <c r="H9" s="29" t="b">
        <v>1</v>
      </c>
      <c r="I9" s="29" t="b">
        <v>1</v>
      </c>
      <c r="J9" s="29" t="b">
        <v>1</v>
      </c>
      <c r="K9" s="29" t="s">
        <v>18</v>
      </c>
      <c r="L9" s="29" t="b">
        <v>0</v>
      </c>
      <c r="M9" s="73" t="s">
        <v>39</v>
      </c>
      <c r="N9" s="29" t="s">
        <v>29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72">
        <v>4466.0</v>
      </c>
      <c r="B10" s="29" t="s">
        <v>26</v>
      </c>
      <c r="C10" s="29" t="s">
        <v>26</v>
      </c>
      <c r="D10" s="40" t="b">
        <v>0</v>
      </c>
      <c r="E10" s="40" t="b">
        <v>0</v>
      </c>
      <c r="F10" s="40" t="b">
        <v>0</v>
      </c>
      <c r="G10" s="40" t="b">
        <v>0</v>
      </c>
      <c r="H10" s="40" t="b">
        <v>0</v>
      </c>
      <c r="I10" s="40" t="b">
        <v>0</v>
      </c>
      <c r="J10" s="40" t="b">
        <v>0</v>
      </c>
      <c r="K10" s="29" t="s">
        <v>18</v>
      </c>
      <c r="L10" s="40" t="b">
        <v>0</v>
      </c>
      <c r="M10" s="73" t="s">
        <v>111</v>
      </c>
      <c r="N10" s="29" t="s">
        <v>25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72">
        <v>278.0</v>
      </c>
      <c r="B11" s="29" t="s">
        <v>26</v>
      </c>
      <c r="C11" s="29" t="s">
        <v>26</v>
      </c>
      <c r="D11" s="29" t="b">
        <v>1</v>
      </c>
      <c r="E11" s="40" t="b">
        <v>0</v>
      </c>
      <c r="F11" s="29" t="b">
        <v>1</v>
      </c>
      <c r="G11" s="29" t="b">
        <v>1</v>
      </c>
      <c r="H11" s="29" t="b">
        <v>1</v>
      </c>
      <c r="I11" s="29" t="b">
        <v>1</v>
      </c>
      <c r="J11" s="29" t="b">
        <v>1</v>
      </c>
      <c r="K11" s="29" t="s">
        <v>18</v>
      </c>
      <c r="L11" s="29" t="b">
        <v>1</v>
      </c>
      <c r="M11" s="76"/>
      <c r="N11" s="29" t="s">
        <v>19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72">
        <v>6256.0</v>
      </c>
      <c r="B12" s="29" t="s">
        <v>23</v>
      </c>
      <c r="C12" s="29" t="s">
        <v>23</v>
      </c>
      <c r="D12" s="29" t="b">
        <v>1</v>
      </c>
      <c r="E12" s="40" t="b">
        <v>0</v>
      </c>
      <c r="F12" s="29" t="b">
        <v>1</v>
      </c>
      <c r="G12" s="29" t="b">
        <v>1</v>
      </c>
      <c r="H12" s="29" t="b">
        <v>1</v>
      </c>
      <c r="I12" s="29" t="b">
        <v>1</v>
      </c>
      <c r="J12" s="29" t="b">
        <v>1</v>
      </c>
      <c r="K12" s="29" t="s">
        <v>18</v>
      </c>
      <c r="L12" s="29" t="b">
        <v>1</v>
      </c>
      <c r="M12" s="76"/>
      <c r="N12" s="29" t="s">
        <v>19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72">
        <v>2884.0</v>
      </c>
      <c r="B13" s="29" t="s">
        <v>23</v>
      </c>
      <c r="C13" s="29" t="s">
        <v>23</v>
      </c>
      <c r="D13" s="29" t="b">
        <v>1</v>
      </c>
      <c r="E13" s="40" t="b">
        <v>0</v>
      </c>
      <c r="F13" s="29" t="b">
        <v>1</v>
      </c>
      <c r="G13" s="29" t="b">
        <v>1</v>
      </c>
      <c r="H13" s="29" t="b">
        <v>1</v>
      </c>
      <c r="I13" s="29" t="b">
        <v>1</v>
      </c>
      <c r="J13" s="29" t="b">
        <v>1</v>
      </c>
      <c r="K13" s="29" t="s">
        <v>18</v>
      </c>
      <c r="L13" s="29" t="b">
        <v>1</v>
      </c>
      <c r="M13" s="76"/>
      <c r="N13" s="29" t="s">
        <v>19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72">
        <v>3432.0</v>
      </c>
      <c r="B14" s="29" t="s">
        <v>86</v>
      </c>
      <c r="C14" s="29" t="s">
        <v>86</v>
      </c>
      <c r="D14" s="29" t="b">
        <v>1</v>
      </c>
      <c r="E14" s="40" t="b">
        <v>0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s">
        <v>18</v>
      </c>
      <c r="L14" s="29" t="b">
        <v>1</v>
      </c>
      <c r="M14" s="76"/>
      <c r="N14" s="29" t="s">
        <v>19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72">
        <v>5572.0</v>
      </c>
      <c r="B15" s="29" t="s">
        <v>23</v>
      </c>
      <c r="C15" s="29" t="s">
        <v>23</v>
      </c>
      <c r="D15" s="29" t="b">
        <v>1</v>
      </c>
      <c r="E15" s="40" t="b">
        <v>0</v>
      </c>
      <c r="F15" s="29" t="b">
        <v>1</v>
      </c>
      <c r="G15" s="29" t="b">
        <v>1</v>
      </c>
      <c r="H15" s="29" t="b">
        <v>1</v>
      </c>
      <c r="I15" s="29" t="b">
        <v>1</v>
      </c>
      <c r="J15" s="29" t="b">
        <v>1</v>
      </c>
      <c r="K15" s="29" t="s">
        <v>18</v>
      </c>
      <c r="L15" s="29" t="b">
        <v>1</v>
      </c>
      <c r="M15" s="76"/>
      <c r="N15" s="29" t="s">
        <v>19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72">
        <v>6999.0</v>
      </c>
      <c r="B16" s="29" t="s">
        <v>86</v>
      </c>
      <c r="C16" s="29" t="s">
        <v>86</v>
      </c>
      <c r="D16" s="29" t="b">
        <v>1</v>
      </c>
      <c r="E16" s="40" t="b">
        <v>0</v>
      </c>
      <c r="F16" s="29" t="b">
        <v>1</v>
      </c>
      <c r="G16" s="29" t="b">
        <v>1</v>
      </c>
      <c r="H16" s="29" t="b">
        <v>1</v>
      </c>
      <c r="I16" s="29" t="b">
        <v>1</v>
      </c>
      <c r="J16" s="29" t="b">
        <v>1</v>
      </c>
      <c r="K16" s="29" t="s">
        <v>18</v>
      </c>
      <c r="L16" s="29" t="b">
        <v>0</v>
      </c>
      <c r="M16" s="73" t="s">
        <v>38</v>
      </c>
      <c r="N16" s="29" t="s">
        <v>29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72">
        <v>4807.0</v>
      </c>
      <c r="B17" s="29" t="s">
        <v>23</v>
      </c>
      <c r="C17" s="29" t="s">
        <v>23</v>
      </c>
      <c r="D17" s="29" t="b">
        <v>1</v>
      </c>
      <c r="E17" s="40" t="b">
        <v>0</v>
      </c>
      <c r="F17" s="29" t="b">
        <v>1</v>
      </c>
      <c r="G17" s="29" t="b">
        <v>1</v>
      </c>
      <c r="H17" s="29" t="b">
        <v>1</v>
      </c>
      <c r="I17" s="29" t="b">
        <v>0</v>
      </c>
      <c r="J17" s="29" t="b">
        <v>1</v>
      </c>
      <c r="K17" s="29" t="s">
        <v>18</v>
      </c>
      <c r="L17" s="29" t="b">
        <v>1</v>
      </c>
      <c r="M17" s="76"/>
      <c r="N17" s="29" t="s">
        <v>19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72">
        <v>1733.0</v>
      </c>
      <c r="B18" s="29" t="s">
        <v>26</v>
      </c>
      <c r="C18" s="29" t="s">
        <v>26</v>
      </c>
      <c r="D18" s="29" t="b">
        <v>1</v>
      </c>
      <c r="E18" s="40" t="b">
        <v>0</v>
      </c>
      <c r="F18" s="29" t="b">
        <v>1</v>
      </c>
      <c r="G18" s="29" t="b">
        <v>1</v>
      </c>
      <c r="H18" s="29" t="b">
        <v>1</v>
      </c>
      <c r="I18" s="29" t="b">
        <v>1</v>
      </c>
      <c r="J18" s="29" t="b">
        <v>1</v>
      </c>
      <c r="K18" s="29" t="s">
        <v>18</v>
      </c>
      <c r="L18" s="29" t="b">
        <v>1</v>
      </c>
      <c r="M18" s="76"/>
      <c r="N18" s="29" t="s">
        <v>19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72">
        <v>3603.0</v>
      </c>
      <c r="B19" s="29" t="s">
        <v>86</v>
      </c>
      <c r="C19" s="29" t="s">
        <v>86</v>
      </c>
      <c r="D19" s="29" t="b">
        <v>1</v>
      </c>
      <c r="E19" s="40" t="b">
        <v>0</v>
      </c>
      <c r="F19" s="29" t="b">
        <v>1</v>
      </c>
      <c r="G19" s="29" t="b">
        <v>1</v>
      </c>
      <c r="H19" s="29" t="b">
        <v>1</v>
      </c>
      <c r="I19" s="29" t="b">
        <v>1</v>
      </c>
      <c r="J19" s="29" t="b">
        <v>1</v>
      </c>
      <c r="K19" s="29" t="s">
        <v>18</v>
      </c>
      <c r="L19" s="29" t="b">
        <v>0</v>
      </c>
      <c r="M19" s="73" t="s">
        <v>112</v>
      </c>
      <c r="N19" s="29" t="s">
        <v>29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72">
        <v>1171.0</v>
      </c>
      <c r="B20" s="29" t="s">
        <v>23</v>
      </c>
      <c r="C20" s="29" t="s">
        <v>23</v>
      </c>
      <c r="D20" s="29" t="b">
        <v>1</v>
      </c>
      <c r="E20" s="40" t="b">
        <v>0</v>
      </c>
      <c r="F20" s="29" t="b">
        <v>1</v>
      </c>
      <c r="G20" s="29" t="b">
        <v>1</v>
      </c>
      <c r="H20" s="29" t="b">
        <v>1</v>
      </c>
      <c r="I20" s="29" t="b">
        <v>1</v>
      </c>
      <c r="J20" s="29" t="b">
        <v>1</v>
      </c>
      <c r="K20" s="29" t="s">
        <v>18</v>
      </c>
      <c r="L20" s="29" t="b">
        <v>1</v>
      </c>
      <c r="M20" s="76"/>
      <c r="N20" s="29" t="s">
        <v>19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72">
        <v>3975.0</v>
      </c>
      <c r="B21" s="29" t="s">
        <v>86</v>
      </c>
      <c r="C21" s="29" t="s">
        <v>86</v>
      </c>
      <c r="D21" s="29" t="b">
        <v>1</v>
      </c>
      <c r="E21" s="40" t="b">
        <v>0</v>
      </c>
      <c r="F21" s="29" t="b">
        <v>1</v>
      </c>
      <c r="G21" s="29" t="b">
        <v>1</v>
      </c>
      <c r="H21" s="29" t="b">
        <v>1</v>
      </c>
      <c r="I21" s="29" t="b">
        <v>1</v>
      </c>
      <c r="J21" s="29" t="b">
        <v>1</v>
      </c>
      <c r="K21" s="29" t="s">
        <v>18</v>
      </c>
      <c r="L21" s="29" t="b">
        <v>1</v>
      </c>
      <c r="M21" s="76"/>
      <c r="N21" s="29" t="s">
        <v>19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72">
        <v>4424.0</v>
      </c>
      <c r="B22" s="29" t="s">
        <v>26</v>
      </c>
      <c r="C22" s="29" t="s">
        <v>26</v>
      </c>
      <c r="D22" s="29" t="b">
        <v>0</v>
      </c>
      <c r="E22" s="29" t="b">
        <v>1</v>
      </c>
      <c r="F22" s="29" t="b">
        <v>1</v>
      </c>
      <c r="G22" s="29" t="b">
        <v>1</v>
      </c>
      <c r="H22" s="29" t="b">
        <v>1</v>
      </c>
      <c r="I22" s="29" t="b">
        <v>1</v>
      </c>
      <c r="J22" s="29" t="b">
        <v>1</v>
      </c>
      <c r="K22" s="29" t="s">
        <v>18</v>
      </c>
      <c r="L22" s="29" t="b">
        <v>1</v>
      </c>
      <c r="M22" s="78" t="s">
        <v>37</v>
      </c>
      <c r="N22" s="29" t="s">
        <v>29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72">
        <v>3718.0</v>
      </c>
      <c r="B23" s="29" t="s">
        <v>23</v>
      </c>
      <c r="C23" s="29" t="s">
        <v>23</v>
      </c>
      <c r="D23" s="29" t="b">
        <v>1</v>
      </c>
      <c r="E23" s="40" t="b">
        <v>0</v>
      </c>
      <c r="F23" s="29" t="b">
        <v>1</v>
      </c>
      <c r="G23" s="29" t="b">
        <v>1</v>
      </c>
      <c r="H23" s="29" t="b">
        <v>1</v>
      </c>
      <c r="I23" s="29" t="b">
        <v>1</v>
      </c>
      <c r="J23" s="29" t="b">
        <v>1</v>
      </c>
      <c r="K23" s="29" t="s">
        <v>18</v>
      </c>
      <c r="L23" s="29" t="b">
        <v>1</v>
      </c>
      <c r="M23" s="76"/>
      <c r="N23" s="29" t="s">
        <v>19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72">
        <v>3825.0</v>
      </c>
      <c r="B24" s="29" t="s">
        <v>86</v>
      </c>
      <c r="C24" s="29" t="s">
        <v>86</v>
      </c>
      <c r="D24" s="29" t="b">
        <v>1</v>
      </c>
      <c r="E24" s="40" t="b">
        <v>0</v>
      </c>
      <c r="F24" s="29" t="b">
        <v>1</v>
      </c>
      <c r="G24" s="29" t="b">
        <v>1</v>
      </c>
      <c r="H24" s="29" t="b">
        <v>1</v>
      </c>
      <c r="I24" s="29" t="b">
        <v>1</v>
      </c>
      <c r="J24" s="29" t="b">
        <v>1</v>
      </c>
      <c r="K24" s="29" t="s">
        <v>18</v>
      </c>
      <c r="L24" s="29" t="b">
        <v>1</v>
      </c>
      <c r="M24" s="76"/>
      <c r="N24" s="29" t="s">
        <v>19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72">
        <v>2204.0</v>
      </c>
      <c r="B25" s="29" t="s">
        <v>26</v>
      </c>
      <c r="C25" s="29" t="s">
        <v>26</v>
      </c>
      <c r="D25" s="29" t="b">
        <v>0</v>
      </c>
      <c r="E25" s="29" t="b">
        <v>1</v>
      </c>
      <c r="F25" s="29" t="b">
        <v>1</v>
      </c>
      <c r="G25" s="29" t="b">
        <v>1</v>
      </c>
      <c r="H25" s="29" t="b">
        <v>1</v>
      </c>
      <c r="I25" s="29" t="b">
        <v>1</v>
      </c>
      <c r="J25" s="29" t="b">
        <v>1</v>
      </c>
      <c r="K25" s="29" t="s">
        <v>18</v>
      </c>
      <c r="L25" s="29" t="b">
        <v>1</v>
      </c>
      <c r="M25" s="78" t="s">
        <v>28</v>
      </c>
      <c r="N25" s="29" t="s">
        <v>29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72">
        <v>118.0</v>
      </c>
      <c r="B26" s="29" t="s">
        <v>23</v>
      </c>
      <c r="C26" s="29" t="s">
        <v>23</v>
      </c>
      <c r="D26" s="29" t="b">
        <v>1</v>
      </c>
      <c r="E26" s="40" t="b">
        <v>0</v>
      </c>
      <c r="F26" s="29" t="b">
        <v>1</v>
      </c>
      <c r="G26" s="29" t="b">
        <v>1</v>
      </c>
      <c r="H26" s="29" t="b">
        <v>1</v>
      </c>
      <c r="I26" s="29" t="b">
        <v>1</v>
      </c>
      <c r="J26" s="29" t="b">
        <v>1</v>
      </c>
      <c r="K26" s="29" t="s">
        <v>18</v>
      </c>
      <c r="L26" s="29" t="b">
        <v>1</v>
      </c>
      <c r="M26" s="76"/>
      <c r="N26" s="29" t="s">
        <v>19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72">
        <v>1228.0</v>
      </c>
      <c r="B27" s="29" t="s">
        <v>23</v>
      </c>
      <c r="C27" s="29" t="s">
        <v>23</v>
      </c>
      <c r="D27" s="29" t="b">
        <v>1</v>
      </c>
      <c r="E27" s="40" t="b">
        <v>0</v>
      </c>
      <c r="F27" s="29" t="b">
        <v>1</v>
      </c>
      <c r="G27" s="29" t="b">
        <v>1</v>
      </c>
      <c r="H27" s="29" t="b">
        <v>1</v>
      </c>
      <c r="I27" s="29" t="b">
        <v>1</v>
      </c>
      <c r="J27" s="29" t="b">
        <v>1</v>
      </c>
      <c r="K27" s="29" t="s">
        <v>18</v>
      </c>
      <c r="L27" s="29" t="b">
        <v>1</v>
      </c>
      <c r="M27" s="76"/>
      <c r="N27" s="29" t="s">
        <v>19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72">
        <v>4247.0</v>
      </c>
      <c r="B28" s="29" t="s">
        <v>26</v>
      </c>
      <c r="C28" s="29" t="s">
        <v>26</v>
      </c>
      <c r="D28" s="29" t="b">
        <v>1</v>
      </c>
      <c r="E28" s="40" t="b">
        <v>0</v>
      </c>
      <c r="F28" s="29" t="b">
        <v>1</v>
      </c>
      <c r="G28" s="29" t="b">
        <v>1</v>
      </c>
      <c r="H28" s="29" t="b">
        <v>1</v>
      </c>
      <c r="I28" s="29" t="b">
        <v>1</v>
      </c>
      <c r="J28" s="29" t="b">
        <v>1</v>
      </c>
      <c r="K28" s="29" t="s">
        <v>18</v>
      </c>
      <c r="L28" s="29" t="b">
        <v>1</v>
      </c>
      <c r="M28" s="76"/>
      <c r="N28" s="29" t="s">
        <v>19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72">
        <v>3091.0</v>
      </c>
      <c r="B29" s="29" t="s">
        <v>23</v>
      </c>
      <c r="C29" s="29" t="s">
        <v>23</v>
      </c>
      <c r="D29" s="29" t="b">
        <v>1</v>
      </c>
      <c r="E29" s="40" t="b">
        <v>0</v>
      </c>
      <c r="F29" s="29" t="b">
        <v>1</v>
      </c>
      <c r="G29" s="29" t="b">
        <v>1</v>
      </c>
      <c r="H29" s="29" t="b">
        <v>1</v>
      </c>
      <c r="I29" s="29" t="b">
        <v>1</v>
      </c>
      <c r="J29" s="29" t="b">
        <v>1</v>
      </c>
      <c r="K29" s="29" t="s">
        <v>18</v>
      </c>
      <c r="L29" s="29" t="b">
        <v>1</v>
      </c>
      <c r="M29" s="76"/>
      <c r="N29" s="29" t="s">
        <v>19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72">
        <v>5287.0</v>
      </c>
      <c r="B30" s="29" t="s">
        <v>23</v>
      </c>
      <c r="C30" s="29" t="s">
        <v>23</v>
      </c>
      <c r="D30" s="29" t="b">
        <v>1</v>
      </c>
      <c r="E30" s="40" t="b">
        <v>0</v>
      </c>
      <c r="F30" s="29" t="b">
        <v>1</v>
      </c>
      <c r="G30" s="29" t="b">
        <v>1</v>
      </c>
      <c r="H30" s="29" t="b">
        <v>1</v>
      </c>
      <c r="I30" s="29" t="b">
        <v>1</v>
      </c>
      <c r="J30" s="29" t="b">
        <v>1</v>
      </c>
      <c r="K30" s="29" t="s">
        <v>18</v>
      </c>
      <c r="L30" s="29" t="b">
        <v>1</v>
      </c>
      <c r="M30" s="76"/>
      <c r="N30" s="29" t="s">
        <v>19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72">
        <v>2694.0</v>
      </c>
      <c r="B31" s="29" t="s">
        <v>86</v>
      </c>
      <c r="C31" s="29" t="s">
        <v>86</v>
      </c>
      <c r="D31" s="29" t="b">
        <v>1</v>
      </c>
      <c r="E31" s="40" t="b">
        <v>0</v>
      </c>
      <c r="F31" s="29" t="b">
        <v>1</v>
      </c>
      <c r="G31" s="29" t="b">
        <v>1</v>
      </c>
      <c r="H31" s="29" t="b">
        <v>1</v>
      </c>
      <c r="I31" s="29" t="b">
        <v>1</v>
      </c>
      <c r="J31" s="29" t="b">
        <v>1</v>
      </c>
      <c r="K31" s="29" t="s">
        <v>18</v>
      </c>
      <c r="L31" s="29" t="b">
        <v>1</v>
      </c>
      <c r="M31" s="76"/>
      <c r="N31" s="29" t="s">
        <v>19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72">
        <v>2797.0</v>
      </c>
      <c r="B32" s="29" t="s">
        <v>23</v>
      </c>
      <c r="C32" s="29" t="s">
        <v>23</v>
      </c>
      <c r="D32" s="29" t="b">
        <v>1</v>
      </c>
      <c r="E32" s="40" t="b">
        <v>0</v>
      </c>
      <c r="F32" s="29" t="b">
        <v>1</v>
      </c>
      <c r="G32" s="29" t="b">
        <v>1</v>
      </c>
      <c r="H32" s="29" t="b">
        <v>1</v>
      </c>
      <c r="I32" s="29" t="b">
        <v>1</v>
      </c>
      <c r="J32" s="29" t="b">
        <v>1</v>
      </c>
      <c r="K32" s="29" t="s">
        <v>18</v>
      </c>
      <c r="L32" s="29" t="b">
        <v>1</v>
      </c>
      <c r="M32" s="76"/>
      <c r="N32" s="29" t="s">
        <v>19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72">
        <v>3983.0</v>
      </c>
      <c r="B33" s="29" t="s">
        <v>26</v>
      </c>
      <c r="C33" s="29" t="s">
        <v>26</v>
      </c>
      <c r="D33" s="29" t="b">
        <v>1</v>
      </c>
      <c r="E33" s="40" t="b">
        <v>0</v>
      </c>
      <c r="F33" s="29" t="b">
        <v>1</v>
      </c>
      <c r="G33" s="29" t="b">
        <v>1</v>
      </c>
      <c r="H33" s="29" t="b">
        <v>1</v>
      </c>
      <c r="I33" s="29" t="b">
        <v>1</v>
      </c>
      <c r="J33" s="29" t="b">
        <v>1</v>
      </c>
      <c r="K33" s="29" t="s">
        <v>18</v>
      </c>
      <c r="L33" s="29" t="b">
        <v>1</v>
      </c>
      <c r="M33" s="76"/>
      <c r="N33" s="29" t="s">
        <v>19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72">
        <v>1987.0</v>
      </c>
      <c r="B34" s="29" t="s">
        <v>23</v>
      </c>
      <c r="C34" s="29" t="s">
        <v>23</v>
      </c>
      <c r="D34" s="29" t="b">
        <v>1</v>
      </c>
      <c r="E34" s="40" t="b">
        <v>0</v>
      </c>
      <c r="F34" s="29" t="b">
        <v>1</v>
      </c>
      <c r="G34" s="29" t="b">
        <v>1</v>
      </c>
      <c r="H34" s="29" t="b">
        <v>1</v>
      </c>
      <c r="I34" s="29" t="b">
        <v>1</v>
      </c>
      <c r="J34" s="29" t="b">
        <v>1</v>
      </c>
      <c r="K34" s="29" t="s">
        <v>18</v>
      </c>
      <c r="L34" s="29" t="b">
        <v>1</v>
      </c>
      <c r="M34" s="76"/>
      <c r="N34" s="29" t="s">
        <v>19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72">
        <v>2391.0</v>
      </c>
      <c r="B35" s="29" t="s">
        <v>86</v>
      </c>
      <c r="C35" s="29" t="s">
        <v>86</v>
      </c>
      <c r="D35" s="29" t="b">
        <v>1</v>
      </c>
      <c r="E35" s="40" t="b">
        <v>0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s">
        <v>18</v>
      </c>
      <c r="L35" s="29" t="b">
        <v>1</v>
      </c>
      <c r="M35" s="76"/>
      <c r="N35" s="29" t="s">
        <v>19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72">
        <v>2543.0</v>
      </c>
      <c r="B36" s="29" t="s">
        <v>26</v>
      </c>
      <c r="C36" s="29" t="s">
        <v>26</v>
      </c>
      <c r="D36" s="29" t="b">
        <v>1</v>
      </c>
      <c r="E36" s="40" t="b">
        <v>0</v>
      </c>
      <c r="F36" s="29" t="b">
        <v>1</v>
      </c>
      <c r="G36" s="29" t="b">
        <v>1</v>
      </c>
      <c r="H36" s="29" t="b">
        <v>1</v>
      </c>
      <c r="I36" s="29" t="b">
        <v>1</v>
      </c>
      <c r="J36" s="29" t="b">
        <v>1</v>
      </c>
      <c r="K36" s="29" t="s">
        <v>18</v>
      </c>
      <c r="L36" s="29" t="b">
        <v>1</v>
      </c>
      <c r="M36" s="76"/>
      <c r="N36" s="29" t="s">
        <v>19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72">
        <v>3905.0</v>
      </c>
      <c r="B37" s="29" t="s">
        <v>26</v>
      </c>
      <c r="C37" s="29" t="s">
        <v>26</v>
      </c>
      <c r="D37" s="29" t="b">
        <v>1</v>
      </c>
      <c r="E37" s="40" t="b">
        <v>0</v>
      </c>
      <c r="F37" s="29" t="b">
        <v>1</v>
      </c>
      <c r="G37" s="29" t="b">
        <v>1</v>
      </c>
      <c r="H37" s="29" t="b">
        <v>1</v>
      </c>
      <c r="I37" s="29" t="b">
        <v>1</v>
      </c>
      <c r="J37" s="29" t="b">
        <v>1</v>
      </c>
      <c r="K37" s="29" t="s">
        <v>18</v>
      </c>
      <c r="L37" s="29" t="b">
        <v>1</v>
      </c>
      <c r="M37" s="76"/>
      <c r="N37" s="29" t="s">
        <v>19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72">
        <v>3789.0</v>
      </c>
      <c r="B38" s="29" t="s">
        <v>86</v>
      </c>
      <c r="C38" s="29" t="s">
        <v>86</v>
      </c>
      <c r="D38" s="29" t="b">
        <v>1</v>
      </c>
      <c r="E38" s="40" t="b">
        <v>0</v>
      </c>
      <c r="F38" s="29" t="b">
        <v>1</v>
      </c>
      <c r="G38" s="29" t="b">
        <v>1</v>
      </c>
      <c r="H38" s="29" t="b">
        <v>1</v>
      </c>
      <c r="I38" s="29" t="b">
        <v>1</v>
      </c>
      <c r="J38" s="29" t="b">
        <v>1</v>
      </c>
      <c r="K38" s="29" t="s">
        <v>18</v>
      </c>
      <c r="L38" s="29" t="b">
        <v>1</v>
      </c>
      <c r="M38" s="76"/>
      <c r="N38" s="29" t="s">
        <v>19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72">
        <v>3277.0</v>
      </c>
      <c r="B39" s="29" t="s">
        <v>23</v>
      </c>
      <c r="C39" s="29" t="s">
        <v>23</v>
      </c>
      <c r="D39" s="29" t="b">
        <v>1</v>
      </c>
      <c r="E39" s="40" t="b">
        <v>0</v>
      </c>
      <c r="F39" s="29" t="b">
        <v>1</v>
      </c>
      <c r="G39" s="29" t="b">
        <v>1</v>
      </c>
      <c r="H39" s="29" t="b">
        <v>1</v>
      </c>
      <c r="I39" s="29" t="b">
        <v>1</v>
      </c>
      <c r="J39" s="29" t="b">
        <v>1</v>
      </c>
      <c r="K39" s="29" t="s">
        <v>18</v>
      </c>
      <c r="L39" s="29" t="b">
        <v>1</v>
      </c>
      <c r="M39" s="76"/>
      <c r="N39" s="29" t="s">
        <v>19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72">
        <v>683.0</v>
      </c>
      <c r="B40" s="29" t="s">
        <v>26</v>
      </c>
      <c r="C40" s="29" t="s">
        <v>26</v>
      </c>
      <c r="D40" s="29" t="b">
        <v>1</v>
      </c>
      <c r="E40" s="40" t="b">
        <v>0</v>
      </c>
      <c r="F40" s="29" t="b">
        <v>1</v>
      </c>
      <c r="G40" s="29" t="b">
        <v>1</v>
      </c>
      <c r="H40" s="29" t="b">
        <v>1</v>
      </c>
      <c r="I40" s="29" t="b">
        <v>1</v>
      </c>
      <c r="J40" s="29" t="b">
        <v>1</v>
      </c>
      <c r="K40" s="29" t="s">
        <v>18</v>
      </c>
      <c r="L40" s="29" t="b">
        <v>1</v>
      </c>
      <c r="M40" s="73" t="s">
        <v>113</v>
      </c>
      <c r="N40" s="29" t="s">
        <v>25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72">
        <v>5638.0</v>
      </c>
      <c r="B41" s="29" t="s">
        <v>23</v>
      </c>
      <c r="C41" s="29" t="s">
        <v>23</v>
      </c>
      <c r="D41" s="29" t="b">
        <v>0</v>
      </c>
      <c r="E41" s="29" t="b">
        <v>1</v>
      </c>
      <c r="F41" s="29" t="b">
        <v>1</v>
      </c>
      <c r="G41" s="29" t="b">
        <v>1</v>
      </c>
      <c r="H41" s="29" t="b">
        <v>1</v>
      </c>
      <c r="I41" s="29" t="b">
        <v>1</v>
      </c>
      <c r="J41" s="29" t="b">
        <v>1</v>
      </c>
      <c r="K41" s="29" t="s">
        <v>18</v>
      </c>
      <c r="L41" s="29" t="b">
        <v>1</v>
      </c>
      <c r="M41" s="78" t="s">
        <v>28</v>
      </c>
      <c r="N41" s="29" t="s">
        <v>29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72">
        <v>2297.0</v>
      </c>
      <c r="B42" s="29" t="s">
        <v>26</v>
      </c>
      <c r="C42" s="29" t="s">
        <v>26</v>
      </c>
      <c r="D42" s="29" t="b">
        <v>0</v>
      </c>
      <c r="E42" s="29" t="b">
        <v>1</v>
      </c>
      <c r="F42" s="29" t="b">
        <v>1</v>
      </c>
      <c r="G42" s="29" t="b">
        <v>1</v>
      </c>
      <c r="H42" s="29" t="b">
        <v>1</v>
      </c>
      <c r="I42" s="29" t="b">
        <v>1</v>
      </c>
      <c r="J42" s="29" t="b">
        <v>1</v>
      </c>
      <c r="K42" s="29" t="s">
        <v>18</v>
      </c>
      <c r="L42" s="29" t="b">
        <v>1</v>
      </c>
      <c r="M42" s="79" t="s">
        <v>37</v>
      </c>
      <c r="N42" s="29" t="s">
        <v>29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72">
        <v>3906.0</v>
      </c>
      <c r="B43" s="29" t="s">
        <v>86</v>
      </c>
      <c r="C43" s="29" t="s">
        <v>86</v>
      </c>
      <c r="D43" s="29" t="b">
        <v>1</v>
      </c>
      <c r="E43" s="40" t="b">
        <v>0</v>
      </c>
      <c r="F43" s="29" t="b">
        <v>1</v>
      </c>
      <c r="G43" s="29" t="b">
        <v>1</v>
      </c>
      <c r="H43" s="29" t="b">
        <v>1</v>
      </c>
      <c r="I43" s="29" t="b">
        <v>1</v>
      </c>
      <c r="J43" s="29" t="b">
        <v>1</v>
      </c>
      <c r="K43" s="29" t="s">
        <v>18</v>
      </c>
      <c r="L43" s="29" t="b">
        <v>0</v>
      </c>
      <c r="M43" s="73" t="s">
        <v>38</v>
      </c>
      <c r="N43" s="29" t="s">
        <v>29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72">
        <v>2815.0</v>
      </c>
      <c r="B44" s="29" t="s">
        <v>23</v>
      </c>
      <c r="C44" s="29" t="s">
        <v>23</v>
      </c>
      <c r="D44" s="29" t="b">
        <v>1</v>
      </c>
      <c r="E44" s="40" t="b">
        <v>0</v>
      </c>
      <c r="F44" s="29" t="b">
        <v>1</v>
      </c>
      <c r="G44" s="29" t="b">
        <v>1</v>
      </c>
      <c r="H44" s="29" t="b">
        <v>1</v>
      </c>
      <c r="I44" s="29" t="b">
        <v>1</v>
      </c>
      <c r="J44" s="29" t="b">
        <v>1</v>
      </c>
      <c r="K44" s="29" t="s">
        <v>18</v>
      </c>
      <c r="L44" s="29" t="b">
        <v>1</v>
      </c>
      <c r="M44" s="76"/>
      <c r="N44" s="29" t="s">
        <v>19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72">
        <v>3559.0</v>
      </c>
      <c r="B45" s="29" t="s">
        <v>23</v>
      </c>
      <c r="C45" s="29" t="s">
        <v>23</v>
      </c>
      <c r="D45" s="29" t="b">
        <v>1</v>
      </c>
      <c r="E45" s="40" t="b">
        <v>0</v>
      </c>
      <c r="F45" s="29" t="b">
        <v>1</v>
      </c>
      <c r="G45" s="29" t="b">
        <v>1</v>
      </c>
      <c r="H45" s="29" t="b">
        <v>1</v>
      </c>
      <c r="I45" s="29" t="b">
        <v>1</v>
      </c>
      <c r="J45" s="29" t="b">
        <v>1</v>
      </c>
      <c r="K45" s="29" t="s">
        <v>18</v>
      </c>
      <c r="L45" s="29" t="b">
        <v>1</v>
      </c>
      <c r="M45" s="76"/>
      <c r="N45" s="29" t="s">
        <v>19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72">
        <v>371.0</v>
      </c>
      <c r="B46" s="29" t="s">
        <v>26</v>
      </c>
      <c r="C46" s="29" t="s">
        <v>26</v>
      </c>
      <c r="D46" s="29" t="b">
        <v>0</v>
      </c>
      <c r="E46" s="29" t="b">
        <v>1</v>
      </c>
      <c r="F46" s="29" t="b">
        <v>1</v>
      </c>
      <c r="G46" s="29" t="b">
        <v>1</v>
      </c>
      <c r="H46" s="29" t="b">
        <v>1</v>
      </c>
      <c r="I46" s="29" t="b">
        <v>1</v>
      </c>
      <c r="J46" s="29" t="b">
        <v>1</v>
      </c>
      <c r="K46" s="29" t="s">
        <v>18</v>
      </c>
      <c r="L46" s="29" t="b">
        <v>1</v>
      </c>
      <c r="M46" s="78" t="s">
        <v>28</v>
      </c>
      <c r="N46" s="29" t="s">
        <v>29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72">
        <v>5857.0</v>
      </c>
      <c r="B47" s="29" t="s">
        <v>23</v>
      </c>
      <c r="C47" s="29" t="s">
        <v>23</v>
      </c>
      <c r="D47" s="29" t="b">
        <v>0</v>
      </c>
      <c r="E47" s="29" t="b">
        <v>1</v>
      </c>
      <c r="F47" s="29" t="b">
        <v>1</v>
      </c>
      <c r="G47" s="29" t="b">
        <v>1</v>
      </c>
      <c r="H47" s="29" t="b">
        <v>1</v>
      </c>
      <c r="I47" s="29" t="b">
        <v>1</v>
      </c>
      <c r="J47" s="29" t="b">
        <v>1</v>
      </c>
      <c r="K47" s="29" t="s">
        <v>18</v>
      </c>
      <c r="L47" s="29" t="b">
        <v>1</v>
      </c>
      <c r="M47" s="78" t="s">
        <v>28</v>
      </c>
      <c r="N47" s="29" t="s">
        <v>29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72">
        <v>3858.0</v>
      </c>
      <c r="B48" s="29" t="s">
        <v>86</v>
      </c>
      <c r="C48" s="29" t="s">
        <v>86</v>
      </c>
      <c r="D48" s="29" t="b">
        <v>1</v>
      </c>
      <c r="E48" s="29" t="b">
        <v>0</v>
      </c>
      <c r="F48" s="29" t="b">
        <v>1</v>
      </c>
      <c r="G48" s="29" t="b">
        <v>1</v>
      </c>
      <c r="H48" s="29" t="b">
        <v>1</v>
      </c>
      <c r="I48" s="29" t="b">
        <v>1</v>
      </c>
      <c r="J48" s="29" t="b">
        <v>1</v>
      </c>
      <c r="K48" s="29" t="s">
        <v>18</v>
      </c>
      <c r="L48" s="29" t="b">
        <v>0</v>
      </c>
      <c r="M48" s="73" t="s">
        <v>112</v>
      </c>
      <c r="N48" s="29" t="s">
        <v>29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72">
        <v>804.0</v>
      </c>
      <c r="B49" s="29" t="s">
        <v>86</v>
      </c>
      <c r="C49" s="29" t="s">
        <v>86</v>
      </c>
      <c r="D49" s="29" t="b">
        <v>1</v>
      </c>
      <c r="E49" s="29" t="b">
        <v>0</v>
      </c>
      <c r="F49" s="29" t="b">
        <v>1</v>
      </c>
      <c r="G49" s="29" t="b">
        <v>1</v>
      </c>
      <c r="H49" s="29" t="b">
        <v>1</v>
      </c>
      <c r="I49" s="29" t="b">
        <v>1</v>
      </c>
      <c r="J49" s="29" t="b">
        <v>1</v>
      </c>
      <c r="K49" s="29" t="s">
        <v>18</v>
      </c>
      <c r="L49" s="29" t="b">
        <v>1</v>
      </c>
      <c r="M49" s="78"/>
      <c r="N49" s="29" t="s">
        <v>19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72">
        <v>781.0</v>
      </c>
      <c r="B50" s="29" t="s">
        <v>23</v>
      </c>
      <c r="C50" s="29" t="s">
        <v>23</v>
      </c>
      <c r="D50" s="29" t="b">
        <v>1</v>
      </c>
      <c r="E50" s="40" t="b">
        <v>0</v>
      </c>
      <c r="F50" s="29" t="b">
        <v>1</v>
      </c>
      <c r="G50" s="29" t="b">
        <v>1</v>
      </c>
      <c r="H50" s="29" t="b">
        <v>1</v>
      </c>
      <c r="I50" s="29" t="b">
        <v>1</v>
      </c>
      <c r="J50" s="29" t="b">
        <v>0</v>
      </c>
      <c r="K50" s="29" t="s">
        <v>18</v>
      </c>
      <c r="L50" s="29" t="b">
        <v>0</v>
      </c>
      <c r="M50" s="73" t="s">
        <v>112</v>
      </c>
      <c r="N50" s="29" t="s">
        <v>29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72">
        <v>2521.0</v>
      </c>
      <c r="B51" s="29" t="s">
        <v>23</v>
      </c>
      <c r="C51" s="29" t="s">
        <v>23</v>
      </c>
      <c r="D51" s="29" t="b">
        <v>0</v>
      </c>
      <c r="E51" s="29" t="b">
        <v>1</v>
      </c>
      <c r="F51" s="29" t="b">
        <v>1</v>
      </c>
      <c r="G51" s="29" t="b">
        <v>1</v>
      </c>
      <c r="H51" s="29" t="b">
        <v>1</v>
      </c>
      <c r="I51" s="29" t="b">
        <v>1</v>
      </c>
      <c r="J51" s="29" t="b">
        <v>1</v>
      </c>
      <c r="K51" s="29" t="s">
        <v>18</v>
      </c>
      <c r="L51" s="29" t="b">
        <v>1</v>
      </c>
      <c r="M51" s="78" t="s">
        <v>28</v>
      </c>
      <c r="N51" s="29" t="s">
        <v>29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72">
        <v>3441.0</v>
      </c>
      <c r="B52" s="29" t="s">
        <v>86</v>
      </c>
      <c r="C52" s="29" t="s">
        <v>86</v>
      </c>
      <c r="D52" s="29" t="b">
        <v>0</v>
      </c>
      <c r="E52" s="29" t="b">
        <v>1</v>
      </c>
      <c r="F52" s="29" t="b">
        <v>1</v>
      </c>
      <c r="G52" s="29" t="b">
        <v>1</v>
      </c>
      <c r="H52" s="29" t="b">
        <v>1</v>
      </c>
      <c r="I52" s="29" t="b">
        <v>1</v>
      </c>
      <c r="J52" s="29" t="b">
        <v>1</v>
      </c>
      <c r="K52" s="29" t="s">
        <v>18</v>
      </c>
      <c r="L52" s="29" t="b">
        <v>1</v>
      </c>
      <c r="M52" s="78" t="s">
        <v>114</v>
      </c>
      <c r="N52" s="29" t="s">
        <v>29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40"/>
      <c r="B61" s="40"/>
      <c r="C61" s="40"/>
      <c r="D61" s="40"/>
      <c r="E61" s="40"/>
      <c r="F61" s="27" t="s">
        <v>36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40"/>
      <c r="B62" s="40"/>
      <c r="C62" s="40"/>
      <c r="D62" s="40"/>
      <c r="E62" s="40"/>
      <c r="F62" s="28" t="s">
        <v>37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40"/>
      <c r="B63" s="40"/>
      <c r="C63" s="40"/>
      <c r="D63" s="40"/>
      <c r="E63" s="40"/>
      <c r="F63" s="28" t="s">
        <v>28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40"/>
      <c r="B64" s="40"/>
      <c r="C64" s="40"/>
      <c r="D64" s="40"/>
      <c r="E64" s="40"/>
      <c r="F64" s="29" t="s">
        <v>38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40"/>
      <c r="B65" s="40"/>
      <c r="C65" s="40"/>
      <c r="D65" s="40"/>
      <c r="E65" s="40"/>
      <c r="F65" s="29" t="s">
        <v>35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40"/>
      <c r="B66" s="40"/>
      <c r="C66" s="40"/>
      <c r="D66" s="40"/>
      <c r="E66" s="40"/>
      <c r="F66" s="29" t="s">
        <v>39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40"/>
      <c r="B67" s="40"/>
      <c r="C67" s="40"/>
      <c r="D67" s="40"/>
      <c r="E67" s="40"/>
      <c r="F67" s="29" t="s">
        <v>40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40"/>
      <c r="B68" s="40"/>
      <c r="C68" s="40"/>
      <c r="D68" s="40"/>
      <c r="E68" s="40"/>
      <c r="F68" s="29" t="s">
        <v>41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3.38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72">
        <v>6088.0</v>
      </c>
      <c r="B3" s="29" t="s">
        <v>23</v>
      </c>
      <c r="C3" s="29" t="s">
        <v>23</v>
      </c>
      <c r="D3" s="40" t="b">
        <v>0</v>
      </c>
      <c r="E3" s="29" t="b">
        <v>1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s">
        <v>18</v>
      </c>
      <c r="L3" s="29" t="b">
        <v>1</v>
      </c>
      <c r="M3" s="73" t="s">
        <v>37</v>
      </c>
      <c r="N3" s="29" t="s">
        <v>29</v>
      </c>
      <c r="O3" s="40"/>
      <c r="P3" s="74">
        <f>COUNTIF(N3:N52, "Yes")/50</f>
        <v>0.64</v>
      </c>
      <c r="Q3" s="40"/>
      <c r="R3" s="18" t="s">
        <v>21</v>
      </c>
      <c r="S3" s="18" t="s">
        <v>20</v>
      </c>
      <c r="T3" s="43" t="s">
        <v>22</v>
      </c>
      <c r="U3" s="40"/>
      <c r="V3" s="40"/>
      <c r="W3" s="40"/>
      <c r="X3" s="40"/>
      <c r="Y3" s="40"/>
      <c r="Z3" s="40"/>
      <c r="AA3" s="40"/>
      <c r="AB3" s="40"/>
    </row>
    <row r="4">
      <c r="A4" s="72">
        <v>4423.0</v>
      </c>
      <c r="B4" s="29" t="s">
        <v>23</v>
      </c>
      <c r="C4" s="29" t="s">
        <v>23</v>
      </c>
      <c r="D4" s="40" t="b">
        <v>0</v>
      </c>
      <c r="E4" s="29" t="b">
        <v>1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s">
        <v>18</v>
      </c>
      <c r="L4" s="29" t="b">
        <v>1</v>
      </c>
      <c r="M4" s="73" t="s">
        <v>115</v>
      </c>
      <c r="N4" s="29" t="s">
        <v>25</v>
      </c>
      <c r="O4" s="40"/>
      <c r="P4" s="80">
        <f>COUNTIF(N3:N52, "Maybe")/50</f>
        <v>0.3</v>
      </c>
      <c r="Q4" s="40"/>
      <c r="R4" s="45">
        <f>COUNTIFS(C:C,C3,N:N,"Yes")/COUNTIF(C:C,C3)</f>
        <v>0.7619047619</v>
      </c>
      <c r="S4" s="45">
        <f>COUNTIFS(C:C,C7,N:N,"Yes")/COUNTIF(C:C,C7)</f>
        <v>0.5714285714</v>
      </c>
      <c r="T4" s="45">
        <f>COUNTIFS(C:C,C28,N:N,"Yes")/COUNTIF(C:C,C28)</f>
        <v>0.5333333333</v>
      </c>
      <c r="U4" s="40"/>
      <c r="V4" s="40"/>
      <c r="W4" s="40"/>
      <c r="X4" s="40"/>
      <c r="Y4" s="40"/>
      <c r="Z4" s="40"/>
      <c r="AA4" s="40"/>
      <c r="AB4" s="40"/>
    </row>
    <row r="5">
      <c r="A5" s="72">
        <v>2454.0</v>
      </c>
      <c r="B5" s="29" t="s">
        <v>86</v>
      </c>
      <c r="C5" s="29" t="s">
        <v>86</v>
      </c>
      <c r="D5" s="29" t="b">
        <v>1</v>
      </c>
      <c r="E5" s="40" t="b">
        <v>0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s">
        <v>18</v>
      </c>
      <c r="L5" s="29" t="b">
        <v>1</v>
      </c>
      <c r="M5" s="76"/>
      <c r="N5" s="29" t="s">
        <v>19</v>
      </c>
      <c r="O5" s="40"/>
      <c r="P5" s="77">
        <f>COUNTIF(N3:N52, "No")/50</f>
        <v>0.06</v>
      </c>
      <c r="Q5" s="40"/>
      <c r="R5" s="23">
        <f>COUNTIFS(C:C,C3,N:N,"No")/COUNTIF(C:C,C3)</f>
        <v>0.04761904762</v>
      </c>
      <c r="S5" s="23">
        <f>COUNTIFS(C:C,C7,N:N,"No")/COUNTIF(C:C,C7)</f>
        <v>0</v>
      </c>
      <c r="T5" s="23">
        <f>COUNTIFS(C:C,C28,N:N,"No")/COUNTIF(C:C,C28)</f>
        <v>0.1333333333</v>
      </c>
      <c r="U5" s="40"/>
      <c r="V5" s="40"/>
      <c r="W5" s="40"/>
      <c r="X5" s="40"/>
      <c r="Y5" s="40"/>
      <c r="Z5" s="40"/>
      <c r="AA5" s="40"/>
      <c r="AB5" s="40"/>
    </row>
    <row r="6">
      <c r="A6" s="72">
        <v>4706.0</v>
      </c>
      <c r="B6" s="29" t="s">
        <v>26</v>
      </c>
      <c r="C6" s="29" t="s">
        <v>26</v>
      </c>
      <c r="D6" s="29" t="b">
        <v>1</v>
      </c>
      <c r="E6" s="40" t="b">
        <v>0</v>
      </c>
      <c r="F6" s="29" t="b">
        <v>1</v>
      </c>
      <c r="G6" s="29" t="b">
        <v>1</v>
      </c>
      <c r="H6" s="29" t="b">
        <v>1</v>
      </c>
      <c r="I6" s="29" t="b">
        <v>1</v>
      </c>
      <c r="J6" s="29" t="b">
        <v>1</v>
      </c>
      <c r="K6" s="29" t="s">
        <v>18</v>
      </c>
      <c r="L6" s="29" t="b">
        <v>1</v>
      </c>
      <c r="M6" s="76"/>
      <c r="N6" s="29" t="s">
        <v>19</v>
      </c>
      <c r="O6" s="40"/>
      <c r="P6" s="40"/>
      <c r="Q6" s="40"/>
      <c r="R6" s="25">
        <f>COUNTIFS(C:C,C3,N:N,"Maybe")/COUNTIF(C:C,C3)</f>
        <v>0.1904761905</v>
      </c>
      <c r="S6" s="25">
        <f>COUNTIFS(C:C,C7,N:N,"Maybe")/COUNTIF(C:C,C7)</f>
        <v>0.4285714286</v>
      </c>
      <c r="T6" s="25">
        <f>COUNTIFS(C:C,C28,N:N,"Maybe")/COUNTIF(C:C,C28)</f>
        <v>0.3333333333</v>
      </c>
      <c r="U6" s="40"/>
      <c r="V6" s="40"/>
      <c r="W6" s="40"/>
      <c r="X6" s="40"/>
      <c r="Y6" s="40"/>
      <c r="Z6" s="40"/>
      <c r="AA6" s="40"/>
      <c r="AB6" s="40"/>
    </row>
    <row r="7">
      <c r="A7" s="72">
        <v>6501.0</v>
      </c>
      <c r="B7" s="29" t="s">
        <v>86</v>
      </c>
      <c r="C7" s="29" t="s">
        <v>86</v>
      </c>
      <c r="D7" s="29" t="b">
        <v>1</v>
      </c>
      <c r="E7" s="40" t="b">
        <v>0</v>
      </c>
      <c r="F7" s="29" t="b">
        <v>1</v>
      </c>
      <c r="G7" s="29" t="b">
        <v>1</v>
      </c>
      <c r="H7" s="29" t="b">
        <v>1</v>
      </c>
      <c r="I7" s="29" t="b">
        <v>1</v>
      </c>
      <c r="J7" s="29" t="b">
        <v>1</v>
      </c>
      <c r="K7" s="29" t="s">
        <v>18</v>
      </c>
      <c r="L7" s="29" t="b">
        <v>0</v>
      </c>
      <c r="M7" s="73" t="s">
        <v>38</v>
      </c>
      <c r="N7" s="29" t="s">
        <v>29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72">
        <v>509.0</v>
      </c>
      <c r="B8" s="29" t="s">
        <v>26</v>
      </c>
      <c r="C8" s="29" t="s">
        <v>26</v>
      </c>
      <c r="D8" s="29" t="b">
        <v>0</v>
      </c>
      <c r="E8" s="29" t="b">
        <v>1</v>
      </c>
      <c r="F8" s="29" t="b">
        <v>1</v>
      </c>
      <c r="G8" s="29" t="b">
        <v>1</v>
      </c>
      <c r="H8" s="29" t="b">
        <v>1</v>
      </c>
      <c r="I8" s="29" t="b">
        <v>1</v>
      </c>
      <c r="J8" s="29" t="b">
        <v>1</v>
      </c>
      <c r="K8" s="29" t="s">
        <v>18</v>
      </c>
      <c r="L8" s="29" t="b">
        <v>1</v>
      </c>
      <c r="M8" s="78" t="s">
        <v>37</v>
      </c>
      <c r="N8" s="29" t="s">
        <v>29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72">
        <v>251.0</v>
      </c>
      <c r="B9" s="29" t="s">
        <v>26</v>
      </c>
      <c r="C9" s="29" t="s">
        <v>26</v>
      </c>
      <c r="D9" s="29" t="b">
        <v>1</v>
      </c>
      <c r="E9" s="40" t="b">
        <v>0</v>
      </c>
      <c r="F9" s="29" t="b">
        <v>1</v>
      </c>
      <c r="G9" s="29" t="b">
        <v>1</v>
      </c>
      <c r="H9" s="29" t="b">
        <v>1</v>
      </c>
      <c r="I9" s="29" t="b">
        <v>1</v>
      </c>
      <c r="J9" s="29" t="b">
        <v>1</v>
      </c>
      <c r="K9" s="29" t="s">
        <v>18</v>
      </c>
      <c r="L9" s="29" t="b">
        <v>0</v>
      </c>
      <c r="M9" s="73" t="s">
        <v>38</v>
      </c>
      <c r="N9" s="29" t="s">
        <v>29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72">
        <v>4466.0</v>
      </c>
      <c r="B10" s="29" t="s">
        <v>26</v>
      </c>
      <c r="C10" s="29" t="s">
        <v>26</v>
      </c>
      <c r="D10" s="40" t="b">
        <v>0</v>
      </c>
      <c r="E10" s="29" t="b">
        <v>1</v>
      </c>
      <c r="F10" s="29" t="b">
        <v>1</v>
      </c>
      <c r="G10" s="29" t="b">
        <v>1</v>
      </c>
      <c r="H10" s="29" t="b">
        <v>1</v>
      </c>
      <c r="I10" s="40" t="b">
        <v>0</v>
      </c>
      <c r="J10" s="40" t="b">
        <v>0</v>
      </c>
      <c r="K10" s="29" t="s">
        <v>18</v>
      </c>
      <c r="L10" s="40" t="b">
        <v>0</v>
      </c>
      <c r="M10" s="73" t="s">
        <v>116</v>
      </c>
      <c r="N10" s="29" t="s">
        <v>25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72">
        <v>278.0</v>
      </c>
      <c r="B11" s="29" t="s">
        <v>26</v>
      </c>
      <c r="C11" s="29" t="s">
        <v>26</v>
      </c>
      <c r="D11" s="29" t="b">
        <v>1</v>
      </c>
      <c r="E11" s="40" t="b">
        <v>0</v>
      </c>
      <c r="F11" s="29" t="b">
        <v>1</v>
      </c>
      <c r="G11" s="29" t="b">
        <v>1</v>
      </c>
      <c r="H11" s="29" t="b">
        <v>1</v>
      </c>
      <c r="I11" s="29" t="b">
        <v>1</v>
      </c>
      <c r="J11" s="29" t="b">
        <v>1</v>
      </c>
      <c r="K11" s="29" t="s">
        <v>18</v>
      </c>
      <c r="L11" s="29" t="b">
        <v>1</v>
      </c>
      <c r="M11" s="76"/>
      <c r="N11" s="29" t="s">
        <v>19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72">
        <v>6256.0</v>
      </c>
      <c r="B12" s="29" t="s">
        <v>23</v>
      </c>
      <c r="C12" s="29" t="s">
        <v>23</v>
      </c>
      <c r="D12" s="29" t="b">
        <v>1</v>
      </c>
      <c r="E12" s="40" t="b">
        <v>0</v>
      </c>
      <c r="F12" s="29" t="b">
        <v>1</v>
      </c>
      <c r="G12" s="29" t="b">
        <v>1</v>
      </c>
      <c r="H12" s="29" t="b">
        <v>1</v>
      </c>
      <c r="I12" s="29" t="b">
        <v>1</v>
      </c>
      <c r="J12" s="29" t="b">
        <v>1</v>
      </c>
      <c r="K12" s="29" t="s">
        <v>18</v>
      </c>
      <c r="L12" s="29" t="b">
        <v>1</v>
      </c>
      <c r="M12" s="76"/>
      <c r="N12" s="29" t="s">
        <v>19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72">
        <v>2884.0</v>
      </c>
      <c r="B13" s="29" t="s">
        <v>23</v>
      </c>
      <c r="C13" s="29" t="s">
        <v>23</v>
      </c>
      <c r="D13" s="29" t="b">
        <v>1</v>
      </c>
      <c r="E13" s="40" t="b">
        <v>0</v>
      </c>
      <c r="F13" s="29" t="b">
        <v>1</v>
      </c>
      <c r="G13" s="29" t="b">
        <v>1</v>
      </c>
      <c r="H13" s="29" t="b">
        <v>1</v>
      </c>
      <c r="I13" s="29" t="b">
        <v>1</v>
      </c>
      <c r="J13" s="29" t="b">
        <v>1</v>
      </c>
      <c r="K13" s="29" t="s">
        <v>18</v>
      </c>
      <c r="L13" s="29" t="b">
        <v>1</v>
      </c>
      <c r="M13" s="76"/>
      <c r="N13" s="29" t="s">
        <v>19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72">
        <v>3432.0</v>
      </c>
      <c r="B14" s="29" t="s">
        <v>86</v>
      </c>
      <c r="C14" s="29" t="s">
        <v>86</v>
      </c>
      <c r="D14" s="29" t="b">
        <v>1</v>
      </c>
      <c r="E14" s="40" t="b">
        <v>0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s">
        <v>18</v>
      </c>
      <c r="L14" s="29" t="b">
        <v>1</v>
      </c>
      <c r="M14" s="76"/>
      <c r="N14" s="29" t="s">
        <v>19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72">
        <v>5572.0</v>
      </c>
      <c r="B15" s="29" t="s">
        <v>23</v>
      </c>
      <c r="C15" s="29" t="s">
        <v>23</v>
      </c>
      <c r="D15" s="29" t="b">
        <v>1</v>
      </c>
      <c r="E15" s="40" t="b">
        <v>0</v>
      </c>
      <c r="F15" s="29" t="b">
        <v>1</v>
      </c>
      <c r="G15" s="29" t="b">
        <v>1</v>
      </c>
      <c r="H15" s="29" t="b">
        <v>1</v>
      </c>
      <c r="I15" s="29" t="b">
        <v>1</v>
      </c>
      <c r="J15" s="29" t="b">
        <v>1</v>
      </c>
      <c r="K15" s="29" t="s">
        <v>18</v>
      </c>
      <c r="L15" s="29" t="b">
        <v>1</v>
      </c>
      <c r="M15" s="76"/>
      <c r="N15" s="29" t="s">
        <v>19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72">
        <v>6999.0</v>
      </c>
      <c r="B16" s="29" t="s">
        <v>86</v>
      </c>
      <c r="C16" s="29" t="s">
        <v>86</v>
      </c>
      <c r="D16" s="29" t="b">
        <v>1</v>
      </c>
      <c r="E16" s="40" t="b">
        <v>0</v>
      </c>
      <c r="F16" s="29" t="b">
        <v>1</v>
      </c>
      <c r="G16" s="29" t="b">
        <v>1</v>
      </c>
      <c r="H16" s="29" t="b">
        <v>1</v>
      </c>
      <c r="I16" s="29" t="b">
        <v>1</v>
      </c>
      <c r="J16" s="29" t="b">
        <v>1</v>
      </c>
      <c r="K16" s="29" t="s">
        <v>18</v>
      </c>
      <c r="L16" s="29" t="b">
        <v>0</v>
      </c>
      <c r="M16" s="73" t="s">
        <v>38</v>
      </c>
      <c r="N16" s="29" t="s">
        <v>29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72">
        <v>4807.0</v>
      </c>
      <c r="B17" s="29" t="s">
        <v>23</v>
      </c>
      <c r="C17" s="29" t="s">
        <v>23</v>
      </c>
      <c r="D17" s="29" t="b">
        <v>1</v>
      </c>
      <c r="E17" s="40" t="b">
        <v>0</v>
      </c>
      <c r="F17" s="29" t="b">
        <v>1</v>
      </c>
      <c r="G17" s="29" t="b">
        <v>1</v>
      </c>
      <c r="H17" s="29" t="b">
        <v>1</v>
      </c>
      <c r="I17" s="29" t="b">
        <v>0</v>
      </c>
      <c r="J17" s="29" t="b">
        <v>1</v>
      </c>
      <c r="K17" s="29" t="s">
        <v>18</v>
      </c>
      <c r="L17" s="29" t="b">
        <v>1</v>
      </c>
      <c r="M17" s="76"/>
      <c r="N17" s="29" t="s">
        <v>19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72">
        <v>1733.0</v>
      </c>
      <c r="B18" s="29" t="s">
        <v>26</v>
      </c>
      <c r="C18" s="29" t="s">
        <v>26</v>
      </c>
      <c r="D18" s="29" t="b">
        <v>1</v>
      </c>
      <c r="E18" s="40" t="b">
        <v>0</v>
      </c>
      <c r="F18" s="29" t="b">
        <v>1</v>
      </c>
      <c r="G18" s="29" t="b">
        <v>1</v>
      </c>
      <c r="H18" s="29" t="b">
        <v>1</v>
      </c>
      <c r="I18" s="29" t="b">
        <v>1</v>
      </c>
      <c r="J18" s="29" t="b">
        <v>1</v>
      </c>
      <c r="K18" s="29" t="s">
        <v>18</v>
      </c>
      <c r="L18" s="29" t="b">
        <v>1</v>
      </c>
      <c r="M18" s="76"/>
      <c r="N18" s="29" t="s">
        <v>19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72">
        <v>3603.0</v>
      </c>
      <c r="B19" s="29" t="s">
        <v>86</v>
      </c>
      <c r="C19" s="29" t="s">
        <v>86</v>
      </c>
      <c r="D19" s="29" t="b">
        <v>1</v>
      </c>
      <c r="E19" s="40" t="b">
        <v>0</v>
      </c>
      <c r="F19" s="29" t="b">
        <v>1</v>
      </c>
      <c r="G19" s="29" t="b">
        <v>1</v>
      </c>
      <c r="H19" s="29" t="b">
        <v>1</v>
      </c>
      <c r="I19" s="29" t="b">
        <v>1</v>
      </c>
      <c r="J19" s="29" t="b">
        <v>1</v>
      </c>
      <c r="K19" s="29" t="s">
        <v>18</v>
      </c>
      <c r="L19" s="29" t="b">
        <v>0</v>
      </c>
      <c r="M19" s="73" t="s">
        <v>112</v>
      </c>
      <c r="N19" s="29" t="s">
        <v>29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72">
        <v>1171.0</v>
      </c>
      <c r="B20" s="29" t="s">
        <v>23</v>
      </c>
      <c r="C20" s="29" t="s">
        <v>23</v>
      </c>
      <c r="D20" s="29" t="b">
        <v>1</v>
      </c>
      <c r="E20" s="40" t="b">
        <v>0</v>
      </c>
      <c r="F20" s="29" t="b">
        <v>1</v>
      </c>
      <c r="G20" s="29" t="b">
        <v>1</v>
      </c>
      <c r="H20" s="29" t="b">
        <v>1</v>
      </c>
      <c r="I20" s="29" t="b">
        <v>1</v>
      </c>
      <c r="J20" s="29" t="b">
        <v>1</v>
      </c>
      <c r="K20" s="29" t="s">
        <v>18</v>
      </c>
      <c r="L20" s="29" t="b">
        <v>1</v>
      </c>
      <c r="M20" s="76"/>
      <c r="N20" s="29" t="s">
        <v>19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72">
        <v>3975.0</v>
      </c>
      <c r="B21" s="29" t="s">
        <v>86</v>
      </c>
      <c r="C21" s="29" t="s">
        <v>86</v>
      </c>
      <c r="D21" s="29" t="b">
        <v>1</v>
      </c>
      <c r="E21" s="40" t="b">
        <v>0</v>
      </c>
      <c r="F21" s="29" t="b">
        <v>1</v>
      </c>
      <c r="G21" s="29" t="b">
        <v>1</v>
      </c>
      <c r="H21" s="29" t="b">
        <v>1</v>
      </c>
      <c r="I21" s="29" t="b">
        <v>1</v>
      </c>
      <c r="J21" s="29" t="b">
        <v>1</v>
      </c>
      <c r="K21" s="29" t="s">
        <v>18</v>
      </c>
      <c r="L21" s="29" t="b">
        <v>1</v>
      </c>
      <c r="M21" s="76"/>
      <c r="N21" s="29" t="s">
        <v>19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72">
        <v>4424.0</v>
      </c>
      <c r="B22" s="29" t="s">
        <v>26</v>
      </c>
      <c r="C22" s="29" t="s">
        <v>26</v>
      </c>
      <c r="D22" s="29" t="b">
        <v>1</v>
      </c>
      <c r="E22" s="29" t="b">
        <v>0</v>
      </c>
      <c r="F22" s="29" t="b">
        <v>1</v>
      </c>
      <c r="G22" s="29" t="b">
        <v>1</v>
      </c>
      <c r="H22" s="29" t="b">
        <v>1</v>
      </c>
      <c r="I22" s="29" t="b">
        <v>1</v>
      </c>
      <c r="J22" s="29" t="b">
        <v>1</v>
      </c>
      <c r="K22" s="29" t="s">
        <v>18</v>
      </c>
      <c r="L22" s="29" t="b">
        <v>1</v>
      </c>
      <c r="M22" s="79"/>
      <c r="N22" s="29" t="s">
        <v>19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72">
        <v>3718.0</v>
      </c>
      <c r="B23" s="29" t="s">
        <v>23</v>
      </c>
      <c r="C23" s="29" t="s">
        <v>23</v>
      </c>
      <c r="D23" s="29" t="b">
        <v>1</v>
      </c>
      <c r="E23" s="40" t="b">
        <v>0</v>
      </c>
      <c r="F23" s="29" t="b">
        <v>1</v>
      </c>
      <c r="G23" s="29" t="b">
        <v>1</v>
      </c>
      <c r="H23" s="29" t="b">
        <v>1</v>
      </c>
      <c r="I23" s="29" t="b">
        <v>1</v>
      </c>
      <c r="J23" s="29" t="b">
        <v>1</v>
      </c>
      <c r="K23" s="29" t="s">
        <v>18</v>
      </c>
      <c r="L23" s="29" t="b">
        <v>1</v>
      </c>
      <c r="M23" s="76"/>
      <c r="N23" s="29" t="s">
        <v>19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72">
        <v>3825.0</v>
      </c>
      <c r="B24" s="29" t="s">
        <v>86</v>
      </c>
      <c r="C24" s="29" t="s">
        <v>86</v>
      </c>
      <c r="D24" s="29" t="b">
        <v>1</v>
      </c>
      <c r="E24" s="40" t="b">
        <v>0</v>
      </c>
      <c r="F24" s="29" t="b">
        <v>1</v>
      </c>
      <c r="G24" s="29" t="b">
        <v>1</v>
      </c>
      <c r="H24" s="29" t="b">
        <v>1</v>
      </c>
      <c r="I24" s="29" t="b">
        <v>1</v>
      </c>
      <c r="J24" s="29" t="b">
        <v>1</v>
      </c>
      <c r="K24" s="29" t="s">
        <v>18</v>
      </c>
      <c r="L24" s="29" t="b">
        <v>1</v>
      </c>
      <c r="M24" s="76"/>
      <c r="N24" s="29" t="s">
        <v>19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72">
        <v>2204.0</v>
      </c>
      <c r="B25" s="29" t="s">
        <v>26</v>
      </c>
      <c r="C25" s="29" t="s">
        <v>26</v>
      </c>
      <c r="D25" s="29" t="b">
        <v>0</v>
      </c>
      <c r="E25" s="29" t="b">
        <v>1</v>
      </c>
      <c r="F25" s="29" t="b">
        <v>1</v>
      </c>
      <c r="G25" s="29" t="b">
        <v>1</v>
      </c>
      <c r="H25" s="29" t="b">
        <v>1</v>
      </c>
      <c r="I25" s="29" t="b">
        <v>1</v>
      </c>
      <c r="J25" s="29" t="b">
        <v>1</v>
      </c>
      <c r="K25" s="29" t="s">
        <v>18</v>
      </c>
      <c r="L25" s="29" t="b">
        <v>1</v>
      </c>
      <c r="M25" s="78" t="s">
        <v>28</v>
      </c>
      <c r="N25" s="29" t="s">
        <v>29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72">
        <v>118.0</v>
      </c>
      <c r="B26" s="29" t="s">
        <v>23</v>
      </c>
      <c r="C26" s="29" t="s">
        <v>23</v>
      </c>
      <c r="D26" s="29" t="b">
        <v>1</v>
      </c>
      <c r="E26" s="40" t="b">
        <v>0</v>
      </c>
      <c r="F26" s="29" t="b">
        <v>1</v>
      </c>
      <c r="G26" s="29" t="b">
        <v>1</v>
      </c>
      <c r="H26" s="29" t="b">
        <v>1</v>
      </c>
      <c r="I26" s="29" t="b">
        <v>1</v>
      </c>
      <c r="J26" s="29" t="b">
        <v>1</v>
      </c>
      <c r="K26" s="29" t="s">
        <v>18</v>
      </c>
      <c r="L26" s="29" t="b">
        <v>1</v>
      </c>
      <c r="M26" s="76"/>
      <c r="N26" s="29" t="s">
        <v>19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72">
        <v>1228.0</v>
      </c>
      <c r="B27" s="29" t="s">
        <v>23</v>
      </c>
      <c r="C27" s="29" t="s">
        <v>23</v>
      </c>
      <c r="D27" s="29" t="b">
        <v>1</v>
      </c>
      <c r="E27" s="40" t="b">
        <v>0</v>
      </c>
      <c r="F27" s="29" t="b">
        <v>1</v>
      </c>
      <c r="G27" s="29" t="b">
        <v>1</v>
      </c>
      <c r="H27" s="29" t="b">
        <v>1</v>
      </c>
      <c r="I27" s="29" t="b">
        <v>1</v>
      </c>
      <c r="J27" s="29" t="b">
        <v>1</v>
      </c>
      <c r="K27" s="29" t="s">
        <v>18</v>
      </c>
      <c r="L27" s="29" t="b">
        <v>1</v>
      </c>
      <c r="M27" s="76"/>
      <c r="N27" s="29" t="s">
        <v>19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72">
        <v>4247.0</v>
      </c>
      <c r="B28" s="29" t="s">
        <v>26</v>
      </c>
      <c r="C28" s="29" t="s">
        <v>26</v>
      </c>
      <c r="D28" s="29" t="b">
        <v>1</v>
      </c>
      <c r="E28" s="40" t="b">
        <v>0</v>
      </c>
      <c r="F28" s="29" t="b">
        <v>1</v>
      </c>
      <c r="G28" s="29" t="b">
        <v>1</v>
      </c>
      <c r="H28" s="29" t="b">
        <v>1</v>
      </c>
      <c r="I28" s="29" t="b">
        <v>1</v>
      </c>
      <c r="J28" s="29" t="b">
        <v>1</v>
      </c>
      <c r="K28" s="29" t="s">
        <v>18</v>
      </c>
      <c r="L28" s="29" t="b">
        <v>1</v>
      </c>
      <c r="M28" s="76"/>
      <c r="N28" s="29" t="s">
        <v>19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72">
        <v>3091.0</v>
      </c>
      <c r="B29" s="29" t="s">
        <v>23</v>
      </c>
      <c r="C29" s="29" t="s">
        <v>23</v>
      </c>
      <c r="D29" s="29" t="b">
        <v>1</v>
      </c>
      <c r="E29" s="40" t="b">
        <v>0</v>
      </c>
      <c r="F29" s="29" t="b">
        <v>1</v>
      </c>
      <c r="G29" s="29" t="b">
        <v>1</v>
      </c>
      <c r="H29" s="29" t="b">
        <v>1</v>
      </c>
      <c r="I29" s="29" t="b">
        <v>1</v>
      </c>
      <c r="J29" s="29" t="b">
        <v>1</v>
      </c>
      <c r="K29" s="29" t="s">
        <v>18</v>
      </c>
      <c r="L29" s="29" t="b">
        <v>1</v>
      </c>
      <c r="M29" s="76"/>
      <c r="N29" s="29" t="s">
        <v>19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72">
        <v>5287.0</v>
      </c>
      <c r="B30" s="29" t="s">
        <v>23</v>
      </c>
      <c r="C30" s="29" t="s">
        <v>23</v>
      </c>
      <c r="D30" s="29" t="b">
        <v>1</v>
      </c>
      <c r="E30" s="40" t="b">
        <v>0</v>
      </c>
      <c r="F30" s="29" t="b">
        <v>1</v>
      </c>
      <c r="G30" s="29" t="b">
        <v>1</v>
      </c>
      <c r="H30" s="29" t="b">
        <v>1</v>
      </c>
      <c r="I30" s="29" t="b">
        <v>1</v>
      </c>
      <c r="J30" s="29" t="b">
        <v>1</v>
      </c>
      <c r="K30" s="29" t="s">
        <v>18</v>
      </c>
      <c r="L30" s="29" t="b">
        <v>1</v>
      </c>
      <c r="M30" s="76"/>
      <c r="N30" s="29" t="s">
        <v>19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72">
        <v>2694.0</v>
      </c>
      <c r="B31" s="29" t="s">
        <v>86</v>
      </c>
      <c r="C31" s="29" t="s">
        <v>86</v>
      </c>
      <c r="D31" s="29" t="b">
        <v>1</v>
      </c>
      <c r="E31" s="40" t="b">
        <v>0</v>
      </c>
      <c r="F31" s="29" t="b">
        <v>1</v>
      </c>
      <c r="G31" s="29" t="b">
        <v>1</v>
      </c>
      <c r="H31" s="29" t="b">
        <v>1</v>
      </c>
      <c r="I31" s="29" t="b">
        <v>1</v>
      </c>
      <c r="J31" s="29" t="b">
        <v>1</v>
      </c>
      <c r="K31" s="29" t="s">
        <v>18</v>
      </c>
      <c r="L31" s="29" t="b">
        <v>1</v>
      </c>
      <c r="M31" s="76"/>
      <c r="N31" s="29" t="s">
        <v>19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72">
        <v>2797.0</v>
      </c>
      <c r="B32" s="29" t="s">
        <v>23</v>
      </c>
      <c r="C32" s="29" t="s">
        <v>23</v>
      </c>
      <c r="D32" s="29" t="b">
        <v>1</v>
      </c>
      <c r="E32" s="40" t="b">
        <v>0</v>
      </c>
      <c r="F32" s="29" t="b">
        <v>1</v>
      </c>
      <c r="G32" s="29" t="b">
        <v>1</v>
      </c>
      <c r="H32" s="29" t="b">
        <v>1</v>
      </c>
      <c r="I32" s="29" t="b">
        <v>1</v>
      </c>
      <c r="J32" s="29" t="b">
        <v>1</v>
      </c>
      <c r="K32" s="29" t="s">
        <v>18</v>
      </c>
      <c r="L32" s="29" t="b">
        <v>1</v>
      </c>
      <c r="M32" s="76"/>
      <c r="N32" s="29" t="s">
        <v>19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72">
        <v>3983.0</v>
      </c>
      <c r="B33" s="29" t="s">
        <v>26</v>
      </c>
      <c r="C33" s="29" t="s">
        <v>26</v>
      </c>
      <c r="D33" s="29" t="b">
        <v>1</v>
      </c>
      <c r="E33" s="40" t="b">
        <v>0</v>
      </c>
      <c r="F33" s="29" t="b">
        <v>1</v>
      </c>
      <c r="G33" s="29" t="b">
        <v>1</v>
      </c>
      <c r="H33" s="29" t="b">
        <v>1</v>
      </c>
      <c r="I33" s="29" t="b">
        <v>1</v>
      </c>
      <c r="J33" s="29" t="b">
        <v>1</v>
      </c>
      <c r="K33" s="29" t="s">
        <v>18</v>
      </c>
      <c r="L33" s="29" t="b">
        <v>1</v>
      </c>
      <c r="M33" s="76"/>
      <c r="N33" s="29" t="s">
        <v>19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72">
        <v>1987.0</v>
      </c>
      <c r="B34" s="29" t="s">
        <v>23</v>
      </c>
      <c r="C34" s="29" t="s">
        <v>23</v>
      </c>
      <c r="D34" s="29" t="b">
        <v>1</v>
      </c>
      <c r="E34" s="40" t="b">
        <v>0</v>
      </c>
      <c r="F34" s="29" t="b">
        <v>1</v>
      </c>
      <c r="G34" s="29" t="b">
        <v>1</v>
      </c>
      <c r="H34" s="29" t="b">
        <v>1</v>
      </c>
      <c r="I34" s="29" t="b">
        <v>1</v>
      </c>
      <c r="J34" s="29" t="b">
        <v>1</v>
      </c>
      <c r="K34" s="29" t="s">
        <v>18</v>
      </c>
      <c r="L34" s="29" t="b">
        <v>1</v>
      </c>
      <c r="M34" s="76"/>
      <c r="N34" s="29" t="s">
        <v>19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72">
        <v>2391.0</v>
      </c>
      <c r="B35" s="29" t="s">
        <v>86</v>
      </c>
      <c r="C35" s="29" t="s">
        <v>86</v>
      </c>
      <c r="D35" s="29" t="b">
        <v>1</v>
      </c>
      <c r="E35" s="40" t="b">
        <v>0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s">
        <v>18</v>
      </c>
      <c r="L35" s="29" t="b">
        <v>1</v>
      </c>
      <c r="M35" s="76"/>
      <c r="N35" s="29" t="s">
        <v>19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72">
        <v>2543.0</v>
      </c>
      <c r="B36" s="29" t="s">
        <v>26</v>
      </c>
      <c r="C36" s="29" t="s">
        <v>26</v>
      </c>
      <c r="D36" s="29" t="b">
        <v>1</v>
      </c>
      <c r="E36" s="40" t="b">
        <v>0</v>
      </c>
      <c r="F36" s="29" t="b">
        <v>1</v>
      </c>
      <c r="G36" s="29" t="b">
        <v>1</v>
      </c>
      <c r="H36" s="29" t="b">
        <v>1</v>
      </c>
      <c r="I36" s="29" t="b">
        <v>1</v>
      </c>
      <c r="J36" s="29" t="b">
        <v>1</v>
      </c>
      <c r="K36" s="29" t="s">
        <v>18</v>
      </c>
      <c r="L36" s="29" t="b">
        <v>1</v>
      </c>
      <c r="M36" s="76"/>
      <c r="N36" s="29" t="s">
        <v>19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72">
        <v>3905.0</v>
      </c>
      <c r="B37" s="29" t="s">
        <v>26</v>
      </c>
      <c r="C37" s="29" t="s">
        <v>26</v>
      </c>
      <c r="D37" s="29" t="b">
        <v>1</v>
      </c>
      <c r="E37" s="40" t="b">
        <v>0</v>
      </c>
      <c r="F37" s="29" t="b">
        <v>1</v>
      </c>
      <c r="G37" s="29" t="b">
        <v>1</v>
      </c>
      <c r="H37" s="29" t="b">
        <v>1</v>
      </c>
      <c r="I37" s="29" t="b">
        <v>1</v>
      </c>
      <c r="J37" s="29" t="b">
        <v>1</v>
      </c>
      <c r="K37" s="29" t="s">
        <v>18</v>
      </c>
      <c r="L37" s="29" t="b">
        <v>1</v>
      </c>
      <c r="M37" s="76"/>
      <c r="N37" s="29" t="s">
        <v>19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72">
        <v>3789.0</v>
      </c>
      <c r="B38" s="29" t="s">
        <v>86</v>
      </c>
      <c r="C38" s="29" t="s">
        <v>86</v>
      </c>
      <c r="D38" s="29" t="b">
        <v>1</v>
      </c>
      <c r="E38" s="40" t="b">
        <v>0</v>
      </c>
      <c r="F38" s="29" t="b">
        <v>1</v>
      </c>
      <c r="G38" s="29" t="b">
        <v>1</v>
      </c>
      <c r="H38" s="29" t="b">
        <v>1</v>
      </c>
      <c r="I38" s="29" t="b">
        <v>1</v>
      </c>
      <c r="J38" s="29" t="b">
        <v>1</v>
      </c>
      <c r="K38" s="29" t="s">
        <v>18</v>
      </c>
      <c r="L38" s="29" t="b">
        <v>1</v>
      </c>
      <c r="M38" s="76"/>
      <c r="N38" s="29" t="s">
        <v>19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72">
        <v>3277.0</v>
      </c>
      <c r="B39" s="29" t="s">
        <v>23</v>
      </c>
      <c r="C39" s="29" t="s">
        <v>23</v>
      </c>
      <c r="D39" s="29" t="b">
        <v>1</v>
      </c>
      <c r="E39" s="40" t="b">
        <v>0</v>
      </c>
      <c r="F39" s="29" t="b">
        <v>1</v>
      </c>
      <c r="G39" s="29" t="b">
        <v>1</v>
      </c>
      <c r="H39" s="29" t="b">
        <v>1</v>
      </c>
      <c r="I39" s="29" t="b">
        <v>1</v>
      </c>
      <c r="J39" s="29" t="b">
        <v>1</v>
      </c>
      <c r="K39" s="29" t="s">
        <v>18</v>
      </c>
      <c r="L39" s="29" t="b">
        <v>1</v>
      </c>
      <c r="M39" s="76"/>
      <c r="N39" s="29" t="s">
        <v>19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72">
        <v>683.0</v>
      </c>
      <c r="B40" s="29" t="s">
        <v>26</v>
      </c>
      <c r="C40" s="29" t="s">
        <v>26</v>
      </c>
      <c r="D40" s="29" t="b">
        <v>1</v>
      </c>
      <c r="E40" s="40" t="b">
        <v>0</v>
      </c>
      <c r="F40" s="29" t="b">
        <v>1</v>
      </c>
      <c r="G40" s="29" t="b">
        <v>1</v>
      </c>
      <c r="H40" s="29" t="b">
        <v>1</v>
      </c>
      <c r="I40" s="29" t="b">
        <v>1</v>
      </c>
      <c r="J40" s="29" t="b">
        <v>1</v>
      </c>
      <c r="K40" s="29" t="s">
        <v>18</v>
      </c>
      <c r="L40" s="29" t="b">
        <v>1</v>
      </c>
      <c r="M40" s="73" t="s">
        <v>113</v>
      </c>
      <c r="N40" s="29" t="s">
        <v>25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72">
        <v>5638.0</v>
      </c>
      <c r="B41" s="29" t="s">
        <v>23</v>
      </c>
      <c r="C41" s="29" t="s">
        <v>23</v>
      </c>
      <c r="D41" s="29" t="b">
        <v>0</v>
      </c>
      <c r="E41" s="29" t="b">
        <v>1</v>
      </c>
      <c r="F41" s="29" t="b">
        <v>1</v>
      </c>
      <c r="G41" s="29" t="b">
        <v>1</v>
      </c>
      <c r="H41" s="29" t="b">
        <v>1</v>
      </c>
      <c r="I41" s="29" t="b">
        <v>1</v>
      </c>
      <c r="J41" s="29" t="b">
        <v>1</v>
      </c>
      <c r="K41" s="29" t="s">
        <v>18</v>
      </c>
      <c r="L41" s="29" t="b">
        <v>1</v>
      </c>
      <c r="M41" s="78" t="s">
        <v>28</v>
      </c>
      <c r="N41" s="29" t="s">
        <v>29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72">
        <v>2297.0</v>
      </c>
      <c r="B42" s="29" t="s">
        <v>26</v>
      </c>
      <c r="C42" s="29" t="s">
        <v>26</v>
      </c>
      <c r="D42" s="29" t="b">
        <v>0</v>
      </c>
      <c r="E42" s="29" t="b">
        <v>1</v>
      </c>
      <c r="F42" s="29" t="b">
        <v>1</v>
      </c>
      <c r="G42" s="29" t="b">
        <v>1</v>
      </c>
      <c r="H42" s="29" t="b">
        <v>1</v>
      </c>
      <c r="I42" s="29" t="b">
        <v>1</v>
      </c>
      <c r="J42" s="29" t="b">
        <v>1</v>
      </c>
      <c r="K42" s="29" t="s">
        <v>18</v>
      </c>
      <c r="L42" s="29" t="b">
        <v>1</v>
      </c>
      <c r="M42" s="79" t="s">
        <v>37</v>
      </c>
      <c r="N42" s="29" t="s">
        <v>29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72">
        <v>3906.0</v>
      </c>
      <c r="B43" s="29" t="s">
        <v>86</v>
      </c>
      <c r="C43" s="29" t="s">
        <v>86</v>
      </c>
      <c r="D43" s="29" t="b">
        <v>1</v>
      </c>
      <c r="E43" s="40" t="b">
        <v>0</v>
      </c>
      <c r="F43" s="29" t="b">
        <v>1</v>
      </c>
      <c r="G43" s="29" t="b">
        <v>1</v>
      </c>
      <c r="H43" s="29" t="b">
        <v>1</v>
      </c>
      <c r="I43" s="29" t="b">
        <v>1</v>
      </c>
      <c r="J43" s="29" t="b">
        <v>1</v>
      </c>
      <c r="K43" s="29" t="s">
        <v>18</v>
      </c>
      <c r="L43" s="29" t="b">
        <v>0</v>
      </c>
      <c r="M43" s="73" t="s">
        <v>38</v>
      </c>
      <c r="N43" s="29" t="s">
        <v>29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72">
        <v>2815.0</v>
      </c>
      <c r="B44" s="29" t="s">
        <v>23</v>
      </c>
      <c r="C44" s="29" t="s">
        <v>23</v>
      </c>
      <c r="D44" s="29" t="b">
        <v>1</v>
      </c>
      <c r="E44" s="40" t="b">
        <v>0</v>
      </c>
      <c r="F44" s="29" t="b">
        <v>1</v>
      </c>
      <c r="G44" s="29" t="b">
        <v>1</v>
      </c>
      <c r="H44" s="29" t="b">
        <v>1</v>
      </c>
      <c r="I44" s="29" t="b">
        <v>1</v>
      </c>
      <c r="J44" s="29" t="b">
        <v>1</v>
      </c>
      <c r="K44" s="29" t="s">
        <v>18</v>
      </c>
      <c r="L44" s="29" t="b">
        <v>1</v>
      </c>
      <c r="M44" s="76"/>
      <c r="N44" s="29" t="s">
        <v>19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72">
        <v>3559.0</v>
      </c>
      <c r="B45" s="29" t="s">
        <v>23</v>
      </c>
      <c r="C45" s="29" t="s">
        <v>23</v>
      </c>
      <c r="D45" s="29" t="b">
        <v>1</v>
      </c>
      <c r="E45" s="40" t="b">
        <v>0</v>
      </c>
      <c r="F45" s="29" t="b">
        <v>1</v>
      </c>
      <c r="G45" s="29" t="b">
        <v>1</v>
      </c>
      <c r="H45" s="29" t="b">
        <v>1</v>
      </c>
      <c r="I45" s="29" t="b">
        <v>1</v>
      </c>
      <c r="J45" s="29" t="b">
        <v>1</v>
      </c>
      <c r="K45" s="29" t="s">
        <v>18</v>
      </c>
      <c r="L45" s="29" t="b">
        <v>1</v>
      </c>
      <c r="M45" s="76"/>
      <c r="N45" s="29" t="s">
        <v>19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72">
        <v>371.0</v>
      </c>
      <c r="B46" s="29" t="s">
        <v>26</v>
      </c>
      <c r="C46" s="29" t="s">
        <v>26</v>
      </c>
      <c r="D46" s="29" t="b">
        <v>0</v>
      </c>
      <c r="E46" s="29" t="b">
        <v>1</v>
      </c>
      <c r="F46" s="29" t="b">
        <v>1</v>
      </c>
      <c r="G46" s="29" t="b">
        <v>1</v>
      </c>
      <c r="H46" s="29" t="b">
        <v>1</v>
      </c>
      <c r="I46" s="29" t="b">
        <v>1</v>
      </c>
      <c r="J46" s="29" t="b">
        <v>1</v>
      </c>
      <c r="K46" s="29" t="s">
        <v>18</v>
      </c>
      <c r="L46" s="29" t="b">
        <v>1</v>
      </c>
      <c r="M46" s="79" t="s">
        <v>28</v>
      </c>
      <c r="N46" s="29" t="s">
        <v>29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72">
        <v>5857.0</v>
      </c>
      <c r="B47" s="29" t="s">
        <v>23</v>
      </c>
      <c r="C47" s="29" t="s">
        <v>23</v>
      </c>
      <c r="D47" s="29" t="b">
        <v>1</v>
      </c>
      <c r="E47" s="29" t="b">
        <v>0</v>
      </c>
      <c r="F47" s="29" t="b">
        <v>1</v>
      </c>
      <c r="G47" s="29" t="b">
        <v>1</v>
      </c>
      <c r="H47" s="29" t="b">
        <v>1</v>
      </c>
      <c r="I47" s="29" t="b">
        <v>1</v>
      </c>
      <c r="J47" s="29" t="b">
        <v>1</v>
      </c>
      <c r="K47" s="29" t="s">
        <v>18</v>
      </c>
      <c r="L47" s="29" t="b">
        <v>1</v>
      </c>
      <c r="M47" s="79"/>
      <c r="N47" s="29" t="s">
        <v>19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72">
        <v>3858.0</v>
      </c>
      <c r="B48" s="29" t="s">
        <v>86</v>
      </c>
      <c r="C48" s="29" t="s">
        <v>86</v>
      </c>
      <c r="D48" s="29" t="b">
        <v>1</v>
      </c>
      <c r="E48" s="29" t="b">
        <v>0</v>
      </c>
      <c r="F48" s="29" t="b">
        <v>1</v>
      </c>
      <c r="G48" s="29" t="b">
        <v>1</v>
      </c>
      <c r="H48" s="29" t="b">
        <v>1</v>
      </c>
      <c r="I48" s="29" t="b">
        <v>1</v>
      </c>
      <c r="J48" s="29" t="b">
        <v>1</v>
      </c>
      <c r="K48" s="29" t="s">
        <v>18</v>
      </c>
      <c r="L48" s="29" t="b">
        <v>0</v>
      </c>
      <c r="M48" s="73" t="s">
        <v>112</v>
      </c>
      <c r="N48" s="29" t="s">
        <v>29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72">
        <v>804.0</v>
      </c>
      <c r="B49" s="29" t="s">
        <v>86</v>
      </c>
      <c r="C49" s="29" t="s">
        <v>86</v>
      </c>
      <c r="D49" s="29" t="b">
        <v>1</v>
      </c>
      <c r="E49" s="29" t="b">
        <v>0</v>
      </c>
      <c r="F49" s="29" t="b">
        <v>1</v>
      </c>
      <c r="G49" s="29" t="b">
        <v>1</v>
      </c>
      <c r="H49" s="29" t="b">
        <v>1</v>
      </c>
      <c r="I49" s="29" t="b">
        <v>1</v>
      </c>
      <c r="J49" s="29" t="b">
        <v>1</v>
      </c>
      <c r="K49" s="29" t="s">
        <v>18</v>
      </c>
      <c r="L49" s="29" t="b">
        <v>1</v>
      </c>
      <c r="M49" s="78"/>
      <c r="N49" s="29" t="s">
        <v>19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72">
        <v>781.0</v>
      </c>
      <c r="B50" s="29" t="s">
        <v>23</v>
      </c>
      <c r="C50" s="29" t="s">
        <v>23</v>
      </c>
      <c r="D50" s="29" t="b">
        <v>1</v>
      </c>
      <c r="E50" s="40" t="b">
        <v>0</v>
      </c>
      <c r="F50" s="29" t="b">
        <v>1</v>
      </c>
      <c r="G50" s="29" t="b">
        <v>1</v>
      </c>
      <c r="H50" s="29" t="b">
        <v>1</v>
      </c>
      <c r="I50" s="29" t="b">
        <v>1</v>
      </c>
      <c r="J50" s="40" t="b">
        <v>0</v>
      </c>
      <c r="K50" s="29" t="s">
        <v>18</v>
      </c>
      <c r="L50" s="40" t="b">
        <v>0</v>
      </c>
      <c r="M50" s="73" t="s">
        <v>112</v>
      </c>
      <c r="N50" s="29" t="s">
        <v>29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72">
        <v>2521.0</v>
      </c>
      <c r="B51" s="29" t="s">
        <v>23</v>
      </c>
      <c r="C51" s="29" t="s">
        <v>23</v>
      </c>
      <c r="D51" s="29" t="b">
        <v>0</v>
      </c>
      <c r="E51" s="29" t="b">
        <v>1</v>
      </c>
      <c r="F51" s="29" t="b">
        <v>1</v>
      </c>
      <c r="G51" s="29" t="b">
        <v>1</v>
      </c>
      <c r="H51" s="29" t="b">
        <v>1</v>
      </c>
      <c r="I51" s="29" t="b">
        <v>1</v>
      </c>
      <c r="J51" s="29" t="b">
        <v>1</v>
      </c>
      <c r="K51" s="29" t="s">
        <v>18</v>
      </c>
      <c r="L51" s="29" t="b">
        <v>1</v>
      </c>
      <c r="M51" s="78" t="s">
        <v>28</v>
      </c>
      <c r="N51" s="29" t="s">
        <v>29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72">
        <v>3441.0</v>
      </c>
      <c r="B52" s="29" t="s">
        <v>86</v>
      </c>
      <c r="C52" s="29" t="s">
        <v>86</v>
      </c>
      <c r="D52" s="29" t="b">
        <v>0</v>
      </c>
      <c r="E52" s="29" t="b">
        <v>1</v>
      </c>
      <c r="F52" s="29" t="b">
        <v>1</v>
      </c>
      <c r="G52" s="29" t="b">
        <v>1</v>
      </c>
      <c r="H52" s="29" t="b">
        <v>1</v>
      </c>
      <c r="I52" s="29" t="b">
        <v>1</v>
      </c>
      <c r="J52" s="29" t="b">
        <v>1</v>
      </c>
      <c r="K52" s="29" t="s">
        <v>18</v>
      </c>
      <c r="L52" s="29" t="b">
        <v>1</v>
      </c>
      <c r="M52" s="78" t="s">
        <v>114</v>
      </c>
      <c r="N52" s="29" t="s">
        <v>29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40"/>
      <c r="B56" s="27" t="s">
        <v>36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40"/>
      <c r="B57" s="28" t="s">
        <v>37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40"/>
      <c r="B58" s="28" t="s">
        <v>28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40"/>
      <c r="B59" s="29" t="s">
        <v>38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40"/>
      <c r="B60" s="29" t="s">
        <v>35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40"/>
      <c r="B61" s="29" t="s">
        <v>39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40"/>
      <c r="B62" s="29" t="s">
        <v>40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40"/>
      <c r="B63" s="29" t="s">
        <v>41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0.13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5">
        <v>203.0</v>
      </c>
      <c r="B3" s="15" t="s">
        <v>17</v>
      </c>
      <c r="C3" s="15" t="s">
        <v>17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18</v>
      </c>
      <c r="L3" s="16" t="b">
        <v>1</v>
      </c>
      <c r="N3" s="16" t="s">
        <v>19</v>
      </c>
      <c r="P3" s="17">
        <f>COUNTIF(N3:N52, "Yes")/50</f>
        <v>0.62</v>
      </c>
      <c r="R3" s="18" t="s">
        <v>20</v>
      </c>
      <c r="S3" s="18" t="s">
        <v>21</v>
      </c>
      <c r="T3" s="18" t="s">
        <v>22</v>
      </c>
    </row>
    <row r="4">
      <c r="A4" s="15">
        <v>204.0</v>
      </c>
      <c r="B4" s="15" t="s">
        <v>23</v>
      </c>
      <c r="C4" s="15" t="s">
        <v>23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0</v>
      </c>
      <c r="J4" s="14" t="b">
        <v>0</v>
      </c>
      <c r="K4" s="16" t="s">
        <v>18</v>
      </c>
      <c r="L4" s="14" t="b">
        <v>0</v>
      </c>
      <c r="M4" s="16" t="s">
        <v>24</v>
      </c>
      <c r="N4" s="16" t="s">
        <v>25</v>
      </c>
      <c r="P4" s="19">
        <f>COUNTIF(N3:N52, "Maybe")/50</f>
        <v>0.16</v>
      </c>
      <c r="R4" s="20">
        <f>COUNTIFS(C:C,C3,N:N,"Yes")/COUNTIF(C:C,C3)</f>
        <v>0.8125</v>
      </c>
      <c r="S4" s="20">
        <f>COUNTIFS(C:C,C4,N:N,"Yes")/COUNTIF(C:C,C4)</f>
        <v>0.4285714286</v>
      </c>
      <c r="T4" s="21">
        <f>COUNTIFS(C:C,C5,N:N,"Yes")/COUNTIF(C:C,C5)</f>
        <v>0.5</v>
      </c>
    </row>
    <row r="5">
      <c r="A5" s="15">
        <v>17.0</v>
      </c>
      <c r="B5" s="15" t="s">
        <v>26</v>
      </c>
      <c r="C5" s="15" t="s">
        <v>26</v>
      </c>
      <c r="D5" s="16" t="b">
        <v>1</v>
      </c>
      <c r="E5" s="14" t="b">
        <v>0</v>
      </c>
      <c r="F5" s="16" t="b">
        <v>1</v>
      </c>
      <c r="G5" s="16" t="b">
        <v>1</v>
      </c>
      <c r="H5" s="14" t="b">
        <v>0</v>
      </c>
      <c r="I5" s="14" t="b">
        <v>0</v>
      </c>
      <c r="J5" s="14" t="b">
        <v>0</v>
      </c>
      <c r="K5" s="16" t="s">
        <v>18</v>
      </c>
      <c r="L5" s="14" t="b">
        <v>0</v>
      </c>
      <c r="M5" s="16" t="s">
        <v>27</v>
      </c>
      <c r="N5" s="16" t="s">
        <v>25</v>
      </c>
      <c r="P5" s="22">
        <f>COUNTIF(N3:N52, "No")/50</f>
        <v>0.08</v>
      </c>
      <c r="R5" s="23">
        <f>COUNTIFS(C:C,C3,N:N,"No")/COUNTIF(C:C,C3)</f>
        <v>0.03125</v>
      </c>
      <c r="S5" s="23">
        <f>COUNTIFS(C:C,C4,N:N,"No")/COUNTIF(C:C,C4)</f>
        <v>0.1428571429</v>
      </c>
      <c r="T5" s="24">
        <f>COUNTIFS(C:C,C5,N:N,"No")/COUNTIF(C:C,C5)</f>
        <v>0.5</v>
      </c>
    </row>
    <row r="6">
      <c r="A6" s="15">
        <v>63.0</v>
      </c>
      <c r="B6" s="15" t="s">
        <v>17</v>
      </c>
      <c r="C6" s="15" t="s">
        <v>17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18</v>
      </c>
      <c r="L6" s="16" t="b">
        <v>1</v>
      </c>
      <c r="N6" s="16" t="s">
        <v>19</v>
      </c>
      <c r="R6" s="25">
        <f>COUNTIFS(C:C,C3,N:N,"Maybe")/COUNTIF(C:C,C3)</f>
        <v>0.15625</v>
      </c>
      <c r="S6" s="25">
        <f>COUNTIFS(C:C,C4,N:N,"Maybe")/COUNTIF(C:C,C4)</f>
        <v>0.4285714286</v>
      </c>
      <c r="T6" s="26">
        <f>COUNTIFS(C:C,C5,N:N,"Maybe")/COUNTIF(C:C,C5)</f>
        <v>0</v>
      </c>
    </row>
    <row r="7">
      <c r="A7" s="15">
        <v>126.0</v>
      </c>
      <c r="B7" s="15" t="s">
        <v>17</v>
      </c>
      <c r="C7" s="15" t="s">
        <v>17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18</v>
      </c>
      <c r="L7" s="16" t="b">
        <v>1</v>
      </c>
      <c r="N7" s="16" t="s">
        <v>19</v>
      </c>
    </row>
    <row r="8">
      <c r="A8" s="15">
        <v>49.0</v>
      </c>
      <c r="B8" s="15" t="s">
        <v>17</v>
      </c>
      <c r="C8" s="15" t="s">
        <v>17</v>
      </c>
      <c r="D8" s="16" t="b">
        <v>1</v>
      </c>
      <c r="E8" s="14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18</v>
      </c>
      <c r="L8" s="16" t="b">
        <v>1</v>
      </c>
      <c r="N8" s="16" t="s">
        <v>19</v>
      </c>
    </row>
    <row r="9">
      <c r="A9" s="15">
        <v>157.0</v>
      </c>
      <c r="B9" s="15" t="s">
        <v>17</v>
      </c>
      <c r="C9" s="15" t="s">
        <v>17</v>
      </c>
      <c r="D9" s="16" t="b">
        <v>1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18</v>
      </c>
      <c r="L9" s="16" t="b">
        <v>1</v>
      </c>
      <c r="N9" s="16" t="s">
        <v>19</v>
      </c>
    </row>
    <row r="10">
      <c r="A10" s="15">
        <v>107.0</v>
      </c>
      <c r="B10" s="15" t="s">
        <v>17</v>
      </c>
      <c r="C10" s="15" t="s">
        <v>17</v>
      </c>
      <c r="D10" s="16" t="b">
        <v>0</v>
      </c>
      <c r="E10" s="16" t="b">
        <v>1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18</v>
      </c>
      <c r="L10" s="16" t="b">
        <v>1</v>
      </c>
      <c r="M10" s="16" t="s">
        <v>28</v>
      </c>
      <c r="N10" s="16" t="s">
        <v>29</v>
      </c>
    </row>
    <row r="11">
      <c r="A11" s="15">
        <v>66.0</v>
      </c>
      <c r="B11" s="15" t="s">
        <v>17</v>
      </c>
      <c r="C11" s="15" t="s">
        <v>17</v>
      </c>
      <c r="D11" s="16" t="b">
        <v>1</v>
      </c>
      <c r="E11" s="14" t="b">
        <v>0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18</v>
      </c>
      <c r="L11" s="16" t="b">
        <v>1</v>
      </c>
      <c r="N11" s="16" t="s">
        <v>19</v>
      </c>
    </row>
    <row r="12">
      <c r="A12" s="15">
        <v>210.0</v>
      </c>
      <c r="B12" s="15" t="s">
        <v>17</v>
      </c>
      <c r="C12" s="15" t="s">
        <v>17</v>
      </c>
      <c r="D12" s="16" t="b">
        <v>0</v>
      </c>
      <c r="E12" s="16" t="b">
        <v>1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18</v>
      </c>
      <c r="L12" s="16" t="b">
        <v>1</v>
      </c>
      <c r="M12" s="16" t="s">
        <v>28</v>
      </c>
      <c r="N12" s="16" t="s">
        <v>29</v>
      </c>
    </row>
    <row r="13">
      <c r="A13" s="15">
        <v>14.0</v>
      </c>
      <c r="B13" s="15" t="s">
        <v>17</v>
      </c>
      <c r="C13" s="15" t="s">
        <v>17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18</v>
      </c>
      <c r="L13" s="16" t="b">
        <v>1</v>
      </c>
      <c r="N13" s="16" t="s">
        <v>19</v>
      </c>
    </row>
    <row r="14">
      <c r="A14" s="15">
        <v>193.0</v>
      </c>
      <c r="B14" s="15" t="s">
        <v>17</v>
      </c>
      <c r="C14" s="15" t="s">
        <v>17</v>
      </c>
      <c r="D14" s="16" t="b">
        <v>1</v>
      </c>
      <c r="E14" s="14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18</v>
      </c>
      <c r="L14" s="16" t="b">
        <v>1</v>
      </c>
      <c r="N14" s="16" t="s">
        <v>19</v>
      </c>
    </row>
    <row r="15">
      <c r="A15" s="15">
        <v>112.0</v>
      </c>
      <c r="B15" s="15" t="s">
        <v>17</v>
      </c>
      <c r="C15" s="15" t="s">
        <v>17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18</v>
      </c>
      <c r="L15" s="16" t="b">
        <v>1</v>
      </c>
      <c r="M15" s="16" t="s">
        <v>28</v>
      </c>
      <c r="N15" s="16" t="s">
        <v>29</v>
      </c>
    </row>
    <row r="16">
      <c r="A16" s="15">
        <v>77.0</v>
      </c>
      <c r="B16" s="15" t="s">
        <v>17</v>
      </c>
      <c r="C16" s="15" t="s">
        <v>17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18</v>
      </c>
      <c r="L16" s="16" t="b">
        <v>1</v>
      </c>
      <c r="M16" s="16" t="s">
        <v>30</v>
      </c>
      <c r="N16" s="16" t="s">
        <v>19</v>
      </c>
    </row>
    <row r="17">
      <c r="A17" s="15">
        <v>108.0</v>
      </c>
      <c r="B17" s="15" t="s">
        <v>17</v>
      </c>
      <c r="C17" s="15" t="s">
        <v>17</v>
      </c>
      <c r="D17" s="16" t="b">
        <v>1</v>
      </c>
      <c r="E17" s="14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18</v>
      </c>
      <c r="L17" s="16" t="b">
        <v>1</v>
      </c>
      <c r="N17" s="16" t="s">
        <v>19</v>
      </c>
    </row>
    <row r="18">
      <c r="A18" s="15">
        <v>29.0</v>
      </c>
      <c r="B18" s="15" t="s">
        <v>17</v>
      </c>
      <c r="C18" s="15" t="s">
        <v>17</v>
      </c>
      <c r="D18" s="16" t="b">
        <v>0</v>
      </c>
      <c r="E18" s="16" t="b">
        <v>1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18</v>
      </c>
      <c r="L18" s="16" t="b">
        <v>1</v>
      </c>
      <c r="M18" s="16" t="s">
        <v>28</v>
      </c>
      <c r="N18" s="16" t="s">
        <v>29</v>
      </c>
    </row>
    <row r="19">
      <c r="A19" s="15">
        <v>39.0</v>
      </c>
      <c r="B19" s="15" t="s">
        <v>23</v>
      </c>
      <c r="C19" s="15" t="s">
        <v>23</v>
      </c>
      <c r="D19" s="16" t="b">
        <v>1</v>
      </c>
      <c r="E19" s="14" t="b">
        <v>0</v>
      </c>
      <c r="F19" s="14" t="b">
        <v>0</v>
      </c>
      <c r="G19" s="14" t="b">
        <v>0</v>
      </c>
      <c r="H19" s="16" t="b">
        <v>1</v>
      </c>
      <c r="I19" s="14" t="b">
        <v>0</v>
      </c>
      <c r="J19" s="16" t="b">
        <v>1</v>
      </c>
      <c r="K19" s="16" t="s">
        <v>18</v>
      </c>
      <c r="L19" s="14" t="b">
        <v>0</v>
      </c>
      <c r="M19" s="16" t="s">
        <v>28</v>
      </c>
      <c r="N19" s="16" t="s">
        <v>29</v>
      </c>
    </row>
    <row r="20">
      <c r="A20" s="15">
        <v>58.0</v>
      </c>
      <c r="B20" s="15" t="s">
        <v>17</v>
      </c>
      <c r="C20" s="15" t="s">
        <v>17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18</v>
      </c>
      <c r="L20" s="16" t="b">
        <v>1</v>
      </c>
      <c r="M20" s="16" t="s">
        <v>31</v>
      </c>
      <c r="N20" s="16" t="s">
        <v>19</v>
      </c>
    </row>
    <row r="21">
      <c r="A21" s="15">
        <v>178.0</v>
      </c>
      <c r="B21" s="15" t="s">
        <v>17</v>
      </c>
      <c r="C21" s="15" t="s">
        <v>17</v>
      </c>
      <c r="D21" s="16" t="b">
        <v>1</v>
      </c>
      <c r="E21" s="14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18</v>
      </c>
      <c r="L21" s="16" t="b">
        <v>1</v>
      </c>
      <c r="N21" s="16" t="s">
        <v>19</v>
      </c>
    </row>
    <row r="22">
      <c r="A22" s="15">
        <v>151.0</v>
      </c>
      <c r="B22" s="15" t="s">
        <v>23</v>
      </c>
      <c r="C22" s="15" t="s">
        <v>23</v>
      </c>
      <c r="D22" s="16" t="b">
        <v>1</v>
      </c>
      <c r="E22" s="14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18</v>
      </c>
      <c r="L22" s="16" t="b">
        <v>1</v>
      </c>
      <c r="N22" s="16" t="s">
        <v>19</v>
      </c>
    </row>
    <row r="23">
      <c r="A23" s="15">
        <v>231.0</v>
      </c>
      <c r="B23" s="15" t="s">
        <v>17</v>
      </c>
      <c r="C23" s="15" t="s">
        <v>17</v>
      </c>
      <c r="D23" s="16" t="b">
        <v>1</v>
      </c>
      <c r="E23" s="14" t="b">
        <v>0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18</v>
      </c>
      <c r="L23" s="16" t="b">
        <v>1</v>
      </c>
      <c r="N23" s="16" t="s">
        <v>19</v>
      </c>
    </row>
    <row r="24">
      <c r="A24" s="15">
        <v>82.0</v>
      </c>
      <c r="B24" s="15" t="s">
        <v>17</v>
      </c>
      <c r="C24" s="15" t="s">
        <v>17</v>
      </c>
      <c r="D24" s="16" t="b">
        <v>1</v>
      </c>
      <c r="E24" s="14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18</v>
      </c>
      <c r="L24" s="16" t="b">
        <v>1</v>
      </c>
      <c r="N24" s="16" t="s">
        <v>19</v>
      </c>
    </row>
    <row r="25">
      <c r="A25" s="15">
        <v>134.0</v>
      </c>
      <c r="B25" s="15" t="s">
        <v>17</v>
      </c>
      <c r="C25" s="15" t="s">
        <v>17</v>
      </c>
      <c r="D25" s="16" t="b">
        <v>1</v>
      </c>
      <c r="E25" s="14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18</v>
      </c>
      <c r="L25" s="16" t="b">
        <v>1</v>
      </c>
      <c r="N25" s="16" t="s">
        <v>19</v>
      </c>
    </row>
    <row r="26">
      <c r="A26" s="15">
        <v>21.0</v>
      </c>
      <c r="B26" s="15" t="s">
        <v>17</v>
      </c>
      <c r="C26" s="15" t="s">
        <v>17</v>
      </c>
      <c r="D26" s="16" t="b">
        <v>1</v>
      </c>
      <c r="E26" s="14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18</v>
      </c>
      <c r="L26" s="16" t="b">
        <v>1</v>
      </c>
      <c r="N26" s="16" t="s">
        <v>19</v>
      </c>
    </row>
    <row r="27">
      <c r="A27" s="15">
        <v>147.0</v>
      </c>
      <c r="B27" s="15" t="s">
        <v>17</v>
      </c>
      <c r="C27" s="15" t="s">
        <v>17</v>
      </c>
      <c r="D27" s="16" t="b">
        <v>1</v>
      </c>
      <c r="E27" s="14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18</v>
      </c>
      <c r="L27" s="16" t="b">
        <v>1</v>
      </c>
      <c r="N27" s="16" t="s">
        <v>19</v>
      </c>
    </row>
    <row r="28">
      <c r="A28" s="15">
        <v>132.0</v>
      </c>
      <c r="B28" s="15" t="s">
        <v>17</v>
      </c>
      <c r="C28" s="15" t="s">
        <v>17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18</v>
      </c>
      <c r="L28" s="16" t="b">
        <v>1</v>
      </c>
      <c r="N28" s="16" t="s">
        <v>19</v>
      </c>
    </row>
    <row r="29">
      <c r="A29" s="15">
        <v>142.0</v>
      </c>
      <c r="B29" s="15" t="s">
        <v>17</v>
      </c>
      <c r="C29" s="15" t="s">
        <v>17</v>
      </c>
      <c r="D29" s="16" t="b">
        <v>1</v>
      </c>
      <c r="E29" s="14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18</v>
      </c>
      <c r="L29" s="16" t="b">
        <v>1</v>
      </c>
      <c r="N29" s="16" t="s">
        <v>19</v>
      </c>
    </row>
    <row r="30">
      <c r="A30" s="15">
        <v>97.0</v>
      </c>
      <c r="B30" s="15" t="s">
        <v>17</v>
      </c>
      <c r="C30" s="15" t="s">
        <v>17</v>
      </c>
      <c r="D30" s="16" t="b">
        <v>1</v>
      </c>
      <c r="E30" s="14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18</v>
      </c>
      <c r="L30" s="16" t="b">
        <v>1</v>
      </c>
      <c r="M30" s="16" t="s">
        <v>32</v>
      </c>
      <c r="N30" s="16" t="s">
        <v>19</v>
      </c>
    </row>
    <row r="31">
      <c r="A31" s="15">
        <v>41.0</v>
      </c>
      <c r="B31" s="15" t="s">
        <v>23</v>
      </c>
      <c r="C31" s="15" t="s">
        <v>23</v>
      </c>
      <c r="D31" s="16" t="b">
        <v>0</v>
      </c>
      <c r="E31" s="16" t="b">
        <v>1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18</v>
      </c>
      <c r="L31" s="16" t="b">
        <v>1</v>
      </c>
      <c r="M31" s="16" t="s">
        <v>28</v>
      </c>
      <c r="N31" s="16" t="s">
        <v>29</v>
      </c>
    </row>
    <row r="32">
      <c r="A32" s="15">
        <v>47.0</v>
      </c>
      <c r="B32" s="15" t="s">
        <v>23</v>
      </c>
      <c r="C32" s="15" t="s">
        <v>23</v>
      </c>
      <c r="D32" s="16" t="b">
        <v>1</v>
      </c>
      <c r="E32" s="14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18</v>
      </c>
      <c r="L32" s="16" t="b">
        <v>1</v>
      </c>
      <c r="M32" s="16" t="s">
        <v>33</v>
      </c>
      <c r="N32" s="16" t="s">
        <v>19</v>
      </c>
    </row>
    <row r="33">
      <c r="A33" s="15">
        <v>68.0</v>
      </c>
      <c r="B33" s="15" t="s">
        <v>17</v>
      </c>
      <c r="C33" s="15" t="s">
        <v>17</v>
      </c>
      <c r="D33" s="16" t="b">
        <v>1</v>
      </c>
      <c r="E33" s="14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18</v>
      </c>
      <c r="L33" s="16" t="b">
        <v>1</v>
      </c>
      <c r="N33" s="16" t="s">
        <v>19</v>
      </c>
    </row>
    <row r="34">
      <c r="A34" s="15">
        <v>153.0</v>
      </c>
      <c r="B34" s="15" t="s">
        <v>23</v>
      </c>
      <c r="C34" s="15" t="s">
        <v>23</v>
      </c>
      <c r="D34" s="16" t="b">
        <v>0</v>
      </c>
      <c r="E34" s="16" t="b">
        <v>1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18</v>
      </c>
      <c r="L34" s="16" t="b">
        <v>1</v>
      </c>
      <c r="M34" s="16" t="s">
        <v>28</v>
      </c>
      <c r="N34" s="16" t="s">
        <v>29</v>
      </c>
    </row>
    <row r="35">
      <c r="A35" s="15">
        <v>10.0</v>
      </c>
      <c r="B35" s="15" t="s">
        <v>26</v>
      </c>
      <c r="C35" s="15" t="s">
        <v>26</v>
      </c>
      <c r="D35" s="14" t="b">
        <v>0</v>
      </c>
      <c r="E35" s="14" t="b">
        <v>0</v>
      </c>
      <c r="F35" s="14" t="b">
        <v>0</v>
      </c>
      <c r="G35" s="14" t="b">
        <v>0</v>
      </c>
      <c r="H35" s="14" t="b">
        <v>0</v>
      </c>
      <c r="I35" s="14" t="b">
        <v>0</v>
      </c>
      <c r="J35" s="14" t="b">
        <v>0</v>
      </c>
      <c r="K35" s="16" t="s">
        <v>18</v>
      </c>
      <c r="L35" s="14" t="b">
        <v>0</v>
      </c>
      <c r="M35" s="16" t="s">
        <v>34</v>
      </c>
      <c r="N35" s="16" t="s">
        <v>25</v>
      </c>
    </row>
    <row r="36">
      <c r="A36" s="15">
        <v>110.0</v>
      </c>
      <c r="B36" s="15" t="s">
        <v>17</v>
      </c>
      <c r="C36" s="15" t="s">
        <v>17</v>
      </c>
      <c r="D36" s="16" t="b">
        <v>1</v>
      </c>
      <c r="E36" s="14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18</v>
      </c>
      <c r="L36" s="16" t="b">
        <v>1</v>
      </c>
      <c r="N36" s="16" t="s">
        <v>19</v>
      </c>
    </row>
    <row r="37">
      <c r="A37" s="15">
        <v>249.0</v>
      </c>
      <c r="B37" s="15" t="s">
        <v>17</v>
      </c>
      <c r="C37" s="15" t="s">
        <v>17</v>
      </c>
      <c r="D37" s="16" t="b">
        <v>1</v>
      </c>
      <c r="E37" s="14" t="b">
        <v>0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18</v>
      </c>
      <c r="L37" s="16" t="b">
        <v>0</v>
      </c>
      <c r="M37" s="16" t="s">
        <v>35</v>
      </c>
      <c r="N37" s="16" t="s">
        <v>25</v>
      </c>
    </row>
    <row r="38">
      <c r="A38" s="15">
        <v>158.0</v>
      </c>
      <c r="B38" s="15" t="s">
        <v>17</v>
      </c>
      <c r="C38" s="15" t="s">
        <v>17</v>
      </c>
      <c r="D38" s="16" t="b">
        <v>1</v>
      </c>
      <c r="E38" s="14" t="b">
        <v>0</v>
      </c>
      <c r="F38" s="16" t="b">
        <v>1</v>
      </c>
      <c r="G38" s="16" t="b">
        <v>1</v>
      </c>
      <c r="H38" s="16" t="b">
        <v>1</v>
      </c>
      <c r="I38" s="16" t="b">
        <v>1</v>
      </c>
      <c r="J38" s="16" t="b">
        <v>1</v>
      </c>
      <c r="K38" s="16" t="s">
        <v>18</v>
      </c>
      <c r="L38" s="16" t="b">
        <v>1</v>
      </c>
      <c r="N38" s="16" t="s">
        <v>19</v>
      </c>
    </row>
    <row r="39">
      <c r="A39" s="15">
        <v>89.0</v>
      </c>
      <c r="B39" s="15" t="s">
        <v>26</v>
      </c>
      <c r="C39" s="15" t="s">
        <v>26</v>
      </c>
      <c r="D39" s="16" t="b">
        <v>1</v>
      </c>
      <c r="E39" s="14" t="b">
        <v>0</v>
      </c>
      <c r="F39" s="16" t="b">
        <v>1</v>
      </c>
      <c r="G39" s="16" t="b">
        <v>1</v>
      </c>
      <c r="H39" s="16" t="b">
        <v>1</v>
      </c>
      <c r="I39" s="16" t="b">
        <v>1</v>
      </c>
      <c r="J39" s="16" t="b">
        <v>1</v>
      </c>
      <c r="K39" s="16" t="s">
        <v>18</v>
      </c>
      <c r="L39" s="16" t="b">
        <v>1</v>
      </c>
      <c r="N39" s="16" t="s">
        <v>19</v>
      </c>
    </row>
    <row r="40">
      <c r="A40" s="15">
        <v>79.0</v>
      </c>
      <c r="B40" s="15" t="s">
        <v>17</v>
      </c>
      <c r="C40" s="15" t="s">
        <v>17</v>
      </c>
      <c r="D40" s="16" t="b">
        <v>1</v>
      </c>
      <c r="E40" s="14" t="b">
        <v>0</v>
      </c>
      <c r="F40" s="16" t="b">
        <v>1</v>
      </c>
      <c r="G40" s="16" t="b">
        <v>1</v>
      </c>
      <c r="H40" s="16" t="b">
        <v>1</v>
      </c>
      <c r="I40" s="16" t="b">
        <v>1</v>
      </c>
      <c r="J40" s="16" t="b">
        <v>1</v>
      </c>
      <c r="K40" s="16" t="s">
        <v>18</v>
      </c>
      <c r="L40" s="16" t="b">
        <v>1</v>
      </c>
      <c r="M40" s="16" t="s">
        <v>33</v>
      </c>
      <c r="N40" s="16" t="s">
        <v>19</v>
      </c>
    </row>
    <row r="41">
      <c r="A41" s="15">
        <v>104.0</v>
      </c>
      <c r="B41" s="15" t="s">
        <v>17</v>
      </c>
      <c r="C41" s="15" t="s">
        <v>17</v>
      </c>
      <c r="D41" s="16" t="b">
        <v>0</v>
      </c>
      <c r="E41" s="16" t="b">
        <v>1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18</v>
      </c>
      <c r="L41" s="16" t="b">
        <v>1</v>
      </c>
      <c r="M41" s="16" t="s">
        <v>28</v>
      </c>
      <c r="N41" s="16" t="s">
        <v>29</v>
      </c>
    </row>
    <row r="42">
      <c r="A42" s="15">
        <v>98.0</v>
      </c>
      <c r="B42" s="15" t="s">
        <v>23</v>
      </c>
      <c r="C42" s="15" t="s">
        <v>23</v>
      </c>
      <c r="D42" s="16" t="b">
        <v>1</v>
      </c>
      <c r="E42" s="14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18</v>
      </c>
      <c r="L42" s="16" t="b">
        <v>1</v>
      </c>
      <c r="N42" s="16" t="s">
        <v>19</v>
      </c>
    </row>
    <row r="43">
      <c r="A43" s="15">
        <v>143.0</v>
      </c>
      <c r="B43" s="15" t="s">
        <v>17</v>
      </c>
      <c r="C43" s="15" t="s">
        <v>17</v>
      </c>
      <c r="D43" s="16" t="b">
        <v>1</v>
      </c>
      <c r="E43" s="14" t="b">
        <v>0</v>
      </c>
      <c r="F43" s="16" t="b">
        <v>1</v>
      </c>
      <c r="G43" s="16" t="b">
        <v>1</v>
      </c>
      <c r="H43" s="16" t="b">
        <v>1</v>
      </c>
      <c r="I43" s="16" t="b">
        <v>1</v>
      </c>
      <c r="J43" s="16" t="b">
        <v>1</v>
      </c>
      <c r="K43" s="16" t="s">
        <v>18</v>
      </c>
      <c r="L43" s="16" t="b">
        <v>1</v>
      </c>
      <c r="N43" s="16" t="s">
        <v>19</v>
      </c>
    </row>
    <row r="44">
      <c r="A44" s="15">
        <v>128.0</v>
      </c>
      <c r="B44" s="15" t="s">
        <v>26</v>
      </c>
      <c r="C44" s="15" t="s">
        <v>26</v>
      </c>
      <c r="D44" s="16" t="b">
        <v>1</v>
      </c>
      <c r="E44" s="14" t="b">
        <v>0</v>
      </c>
      <c r="F44" s="16" t="b">
        <v>1</v>
      </c>
      <c r="G44" s="16" t="b">
        <v>1</v>
      </c>
      <c r="H44" s="16" t="b">
        <v>1</v>
      </c>
      <c r="I44" s="16" t="b">
        <v>1</v>
      </c>
      <c r="J44" s="16" t="b">
        <v>1</v>
      </c>
      <c r="K44" s="16" t="s">
        <v>18</v>
      </c>
      <c r="L44" s="16" t="b">
        <v>1</v>
      </c>
      <c r="M44" s="16" t="s">
        <v>33</v>
      </c>
      <c r="N44" s="16" t="s">
        <v>19</v>
      </c>
    </row>
    <row r="45">
      <c r="A45" s="15">
        <v>130.0</v>
      </c>
      <c r="B45" s="15" t="s">
        <v>17</v>
      </c>
      <c r="C45" s="15" t="s">
        <v>17</v>
      </c>
      <c r="D45" s="16" t="b">
        <v>1</v>
      </c>
      <c r="E45" s="14" t="b">
        <v>0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18</v>
      </c>
      <c r="L45" s="16" t="b">
        <v>1</v>
      </c>
      <c r="N45" s="16" t="s">
        <v>19</v>
      </c>
    </row>
    <row r="51">
      <c r="D51" s="27" t="s">
        <v>36</v>
      </c>
    </row>
    <row r="52">
      <c r="D52" s="28" t="s">
        <v>37</v>
      </c>
    </row>
    <row r="53">
      <c r="D53" s="28" t="s">
        <v>28</v>
      </c>
    </row>
    <row r="54">
      <c r="D54" s="29" t="s">
        <v>38</v>
      </c>
    </row>
    <row r="55">
      <c r="D55" s="29" t="s">
        <v>35</v>
      </c>
    </row>
    <row r="56">
      <c r="D56" s="29" t="s">
        <v>39</v>
      </c>
    </row>
    <row r="57">
      <c r="D57" s="29" t="s">
        <v>40</v>
      </c>
    </row>
    <row r="58">
      <c r="D58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45">
      <formula1>"Yes,No,N/A"</formula1>
    </dataValidation>
    <dataValidation type="list" allowBlank="1" showErrorMessage="1" sqref="N3:N45">
      <formula1>"Yes,No,Maybe"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4" max="4" width="35.38"/>
    <col customWidth="1" min="11" max="11" width="26.25"/>
  </cols>
  <sheetData>
    <row r="1">
      <c r="A1" s="81" t="s">
        <v>44</v>
      </c>
      <c r="C1" s="40"/>
      <c r="D1" s="36" t="s">
        <v>45</v>
      </c>
      <c r="K1" s="29" t="s">
        <v>117</v>
      </c>
    </row>
    <row r="2">
      <c r="A2" s="13"/>
      <c r="B2" s="6"/>
      <c r="D2" s="31"/>
    </row>
    <row r="3">
      <c r="A3" s="13" t="s">
        <v>15</v>
      </c>
      <c r="B3" s="6" t="s">
        <v>16</v>
      </c>
      <c r="D3" s="13" t="s">
        <v>15</v>
      </c>
      <c r="E3" s="6" t="s">
        <v>16</v>
      </c>
    </row>
    <row r="4">
      <c r="A4" s="82" t="s">
        <v>37</v>
      </c>
      <c r="B4" s="16" t="s">
        <v>29</v>
      </c>
      <c r="D4" s="82" t="s">
        <v>37</v>
      </c>
      <c r="E4" s="16" t="s">
        <v>29</v>
      </c>
      <c r="H4" s="72">
        <v>6088.0</v>
      </c>
      <c r="I4" s="16" t="s">
        <v>23</v>
      </c>
      <c r="J4" s="16" t="s">
        <v>23</v>
      </c>
      <c r="K4" s="82" t="s">
        <v>37</v>
      </c>
      <c r="L4" s="16" t="s">
        <v>29</v>
      </c>
      <c r="O4" s="17">
        <f>COUNTIF(L4:L53, "Yes")/50</f>
        <v>0.6</v>
      </c>
      <c r="Q4" s="18" t="s">
        <v>21</v>
      </c>
      <c r="R4" s="18" t="s">
        <v>20</v>
      </c>
      <c r="S4" s="43" t="s">
        <v>22</v>
      </c>
    </row>
    <row r="5">
      <c r="A5" s="83" t="s">
        <v>110</v>
      </c>
      <c r="B5" s="41" t="s">
        <v>29</v>
      </c>
      <c r="C5" s="42"/>
      <c r="D5" s="83" t="s">
        <v>115</v>
      </c>
      <c r="E5" s="41" t="s">
        <v>25</v>
      </c>
      <c r="H5" s="72">
        <v>4423.0</v>
      </c>
      <c r="I5" s="16" t="s">
        <v>23</v>
      </c>
      <c r="J5" s="16" t="s">
        <v>23</v>
      </c>
      <c r="K5" s="82" t="s">
        <v>110</v>
      </c>
      <c r="L5" s="16" t="s">
        <v>25</v>
      </c>
      <c r="O5" s="19">
        <f>COUNTIF(L4:L53, "Maybe")/50</f>
        <v>0.34</v>
      </c>
      <c r="Q5" s="20">
        <f>COUNTIFS(I:I,I4,L:L,"Yes")/COUNTIF(I:I,I4)</f>
        <v>0.7142857143</v>
      </c>
      <c r="R5" s="20">
        <f>COUNTIFS(I:I,I8,L:L,"Yes")/COUNTIF(I:I,I8)</f>
        <v>0.5714285714</v>
      </c>
      <c r="S5" s="20">
        <f>COUNTIFS(I:I,I29,L:L,"Yes")/COUNTIF(I:I,I29)</f>
        <v>0.4666666667</v>
      </c>
    </row>
    <row r="6">
      <c r="A6" s="84"/>
      <c r="B6" s="16" t="s">
        <v>19</v>
      </c>
      <c r="D6" s="84"/>
      <c r="E6" s="16" t="s">
        <v>19</v>
      </c>
      <c r="H6" s="72">
        <v>2454.0</v>
      </c>
      <c r="I6" s="16" t="s">
        <v>86</v>
      </c>
      <c r="J6" s="16" t="s">
        <v>86</v>
      </c>
      <c r="K6" s="84"/>
      <c r="L6" s="16" t="s">
        <v>19</v>
      </c>
      <c r="O6" s="22">
        <f>COUNTIF(L4:L53, "No")/50</f>
        <v>0.06</v>
      </c>
      <c r="Q6" s="23">
        <f>COUNTIFS(I:I,I4,L:L,"No")/COUNTIF(I:I,I4)</f>
        <v>0.04761904762</v>
      </c>
      <c r="R6" s="23">
        <f>COUNTIFS(I:I,I8,L:L,"No")/COUNTIF(I:I,I8)</f>
        <v>0</v>
      </c>
      <c r="S6" s="23">
        <f>COUNTIFS(B:B,B29,M:M,"No")/COUNTIF(B:B,B29)</f>
        <v>0</v>
      </c>
    </row>
    <row r="7">
      <c r="A7" s="84"/>
      <c r="B7" s="16" t="s">
        <v>19</v>
      </c>
      <c r="D7" s="84"/>
      <c r="E7" s="16" t="s">
        <v>19</v>
      </c>
      <c r="H7" s="72">
        <v>4706.0</v>
      </c>
      <c r="I7" s="16" t="s">
        <v>26</v>
      </c>
      <c r="J7" s="16" t="s">
        <v>26</v>
      </c>
      <c r="K7" s="84"/>
      <c r="L7" s="16" t="s">
        <v>19</v>
      </c>
      <c r="Q7" s="25">
        <f>COUNTIFS(I:I,I4,L:L,"Maybe")/COUNTIF(I:I,I4)</f>
        <v>0.2380952381</v>
      </c>
      <c r="R7" s="25">
        <f>COUNTIFS(I:I,I8,L:L,"Maybe")/COUNTIF(I:I,I8)</f>
        <v>0.4285714286</v>
      </c>
      <c r="S7" s="25">
        <f>COUNTIFS(I:I,I29,L:L,"Maybe")/COUNTIF(I:I,I29)</f>
        <v>0.4</v>
      </c>
    </row>
    <row r="8">
      <c r="A8" s="82" t="s">
        <v>38</v>
      </c>
      <c r="B8" s="16" t="s">
        <v>29</v>
      </c>
      <c r="D8" s="82" t="s">
        <v>38</v>
      </c>
      <c r="E8" s="16" t="s">
        <v>29</v>
      </c>
      <c r="H8" s="72">
        <v>6501.0</v>
      </c>
      <c r="I8" s="16" t="s">
        <v>86</v>
      </c>
      <c r="J8" s="16" t="s">
        <v>86</v>
      </c>
      <c r="K8" s="82" t="s">
        <v>38</v>
      </c>
      <c r="L8" s="16" t="s">
        <v>29</v>
      </c>
    </row>
    <row r="9">
      <c r="A9" s="85" t="s">
        <v>37</v>
      </c>
      <c r="B9" s="16" t="s">
        <v>29</v>
      </c>
      <c r="D9" s="85" t="s">
        <v>37</v>
      </c>
      <c r="E9" s="16" t="s">
        <v>29</v>
      </c>
      <c r="H9" s="72">
        <v>509.0</v>
      </c>
      <c r="I9" s="16" t="s">
        <v>26</v>
      </c>
      <c r="J9" s="16" t="s">
        <v>26</v>
      </c>
      <c r="K9" s="85" t="s">
        <v>37</v>
      </c>
      <c r="L9" s="16" t="s">
        <v>29</v>
      </c>
    </row>
    <row r="10">
      <c r="A10" s="83" t="s">
        <v>39</v>
      </c>
      <c r="B10" s="41" t="s">
        <v>29</v>
      </c>
      <c r="C10" s="42"/>
      <c r="D10" s="83" t="s">
        <v>38</v>
      </c>
      <c r="E10" s="41" t="s">
        <v>29</v>
      </c>
      <c r="H10" s="72">
        <v>251.0</v>
      </c>
      <c r="I10" s="16" t="s">
        <v>26</v>
      </c>
      <c r="J10" s="16" t="s">
        <v>26</v>
      </c>
      <c r="K10" s="82" t="s">
        <v>38</v>
      </c>
      <c r="L10" s="16" t="s">
        <v>29</v>
      </c>
    </row>
    <row r="11">
      <c r="A11" s="82" t="s">
        <v>111</v>
      </c>
      <c r="B11" s="16" t="s">
        <v>25</v>
      </c>
      <c r="D11" s="82" t="s">
        <v>116</v>
      </c>
      <c r="E11" s="16" t="s">
        <v>25</v>
      </c>
      <c r="H11" s="72">
        <v>4466.0</v>
      </c>
      <c r="I11" s="16" t="s">
        <v>26</v>
      </c>
      <c r="J11" s="16" t="s">
        <v>26</v>
      </c>
      <c r="K11" s="82" t="s">
        <v>111</v>
      </c>
      <c r="L11" s="16" t="s">
        <v>25</v>
      </c>
    </row>
    <row r="12">
      <c r="A12" s="84"/>
      <c r="B12" s="16" t="s">
        <v>19</v>
      </c>
      <c r="D12" s="84"/>
      <c r="E12" s="16" t="s">
        <v>19</v>
      </c>
      <c r="H12" s="72">
        <v>278.0</v>
      </c>
      <c r="I12" s="16" t="s">
        <v>26</v>
      </c>
      <c r="J12" s="16" t="s">
        <v>26</v>
      </c>
      <c r="K12" s="84"/>
      <c r="L12" s="16" t="s">
        <v>19</v>
      </c>
    </row>
    <row r="13">
      <c r="A13" s="84"/>
      <c r="B13" s="16" t="s">
        <v>19</v>
      </c>
      <c r="D13" s="84"/>
      <c r="E13" s="16" t="s">
        <v>19</v>
      </c>
      <c r="H13" s="72">
        <v>6256.0</v>
      </c>
      <c r="I13" s="16" t="s">
        <v>23</v>
      </c>
      <c r="J13" s="16" t="s">
        <v>23</v>
      </c>
      <c r="K13" s="84"/>
      <c r="L13" s="16" t="s">
        <v>19</v>
      </c>
    </row>
    <row r="14">
      <c r="A14" s="84"/>
      <c r="B14" s="16" t="s">
        <v>19</v>
      </c>
      <c r="D14" s="84"/>
      <c r="E14" s="16" t="s">
        <v>19</v>
      </c>
      <c r="H14" s="72">
        <v>2884.0</v>
      </c>
      <c r="I14" s="16" t="s">
        <v>23</v>
      </c>
      <c r="J14" s="16" t="s">
        <v>23</v>
      </c>
      <c r="K14" s="84"/>
      <c r="L14" s="16" t="s">
        <v>19</v>
      </c>
    </row>
    <row r="15">
      <c r="A15" s="84"/>
      <c r="B15" s="16" t="s">
        <v>19</v>
      </c>
      <c r="D15" s="84"/>
      <c r="E15" s="16" t="s">
        <v>19</v>
      </c>
      <c r="H15" s="72">
        <v>3432.0</v>
      </c>
      <c r="I15" s="16" t="s">
        <v>86</v>
      </c>
      <c r="J15" s="16" t="s">
        <v>86</v>
      </c>
      <c r="K15" s="84"/>
      <c r="L15" s="16" t="s">
        <v>19</v>
      </c>
    </row>
    <row r="16">
      <c r="A16" s="84"/>
      <c r="B16" s="16" t="s">
        <v>19</v>
      </c>
      <c r="D16" s="84"/>
      <c r="E16" s="16" t="s">
        <v>19</v>
      </c>
      <c r="H16" s="72">
        <v>5572.0</v>
      </c>
      <c r="I16" s="16" t="s">
        <v>23</v>
      </c>
      <c r="J16" s="16" t="s">
        <v>23</v>
      </c>
      <c r="K16" s="84"/>
      <c r="L16" s="16" t="s">
        <v>19</v>
      </c>
    </row>
    <row r="17">
      <c r="A17" s="82" t="s">
        <v>38</v>
      </c>
      <c r="B17" s="16" t="s">
        <v>29</v>
      </c>
      <c r="D17" s="82" t="s">
        <v>38</v>
      </c>
      <c r="E17" s="16" t="s">
        <v>29</v>
      </c>
      <c r="H17" s="72">
        <v>6999.0</v>
      </c>
      <c r="I17" s="16" t="s">
        <v>86</v>
      </c>
      <c r="J17" s="16" t="s">
        <v>86</v>
      </c>
      <c r="K17" s="82" t="s">
        <v>38</v>
      </c>
      <c r="L17" s="16" t="s">
        <v>29</v>
      </c>
    </row>
    <row r="18">
      <c r="A18" s="84"/>
      <c r="B18" s="16" t="s">
        <v>19</v>
      </c>
      <c r="D18" s="84"/>
      <c r="E18" s="16" t="s">
        <v>19</v>
      </c>
      <c r="H18" s="72">
        <v>4807.0</v>
      </c>
      <c r="I18" s="16" t="s">
        <v>23</v>
      </c>
      <c r="J18" s="16" t="s">
        <v>23</v>
      </c>
      <c r="K18" s="84"/>
      <c r="L18" s="16" t="s">
        <v>19</v>
      </c>
    </row>
    <row r="19">
      <c r="A19" s="84"/>
      <c r="B19" s="16" t="s">
        <v>19</v>
      </c>
      <c r="D19" s="84"/>
      <c r="E19" s="16" t="s">
        <v>19</v>
      </c>
      <c r="H19" s="72">
        <v>1733.0</v>
      </c>
      <c r="I19" s="16" t="s">
        <v>26</v>
      </c>
      <c r="J19" s="16" t="s">
        <v>26</v>
      </c>
      <c r="K19" s="84"/>
      <c r="L19" s="16" t="s">
        <v>19</v>
      </c>
    </row>
    <row r="20">
      <c r="A20" s="82" t="s">
        <v>112</v>
      </c>
      <c r="B20" s="16" t="s">
        <v>29</v>
      </c>
      <c r="D20" s="82" t="s">
        <v>112</v>
      </c>
      <c r="E20" s="16" t="s">
        <v>29</v>
      </c>
      <c r="H20" s="72">
        <v>3603.0</v>
      </c>
      <c r="I20" s="16" t="s">
        <v>86</v>
      </c>
      <c r="J20" s="16" t="s">
        <v>86</v>
      </c>
      <c r="K20" s="82" t="s">
        <v>112</v>
      </c>
      <c r="L20" s="16" t="s">
        <v>29</v>
      </c>
    </row>
    <row r="21">
      <c r="A21" s="84"/>
      <c r="B21" s="16" t="s">
        <v>19</v>
      </c>
      <c r="D21" s="84"/>
      <c r="E21" s="16" t="s">
        <v>19</v>
      </c>
      <c r="H21" s="72">
        <v>1171.0</v>
      </c>
      <c r="I21" s="16" t="s">
        <v>23</v>
      </c>
      <c r="J21" s="16" t="s">
        <v>23</v>
      </c>
      <c r="K21" s="84"/>
      <c r="L21" s="16" t="s">
        <v>19</v>
      </c>
    </row>
    <row r="22">
      <c r="A22" s="84"/>
      <c r="B22" s="16" t="s">
        <v>19</v>
      </c>
      <c r="D22" s="84"/>
      <c r="E22" s="16" t="s">
        <v>19</v>
      </c>
      <c r="H22" s="72">
        <v>3975.0</v>
      </c>
      <c r="I22" s="16" t="s">
        <v>86</v>
      </c>
      <c r="J22" s="16" t="s">
        <v>86</v>
      </c>
      <c r="K22" s="84"/>
      <c r="L22" s="16" t="s">
        <v>19</v>
      </c>
    </row>
    <row r="23">
      <c r="A23" s="86" t="s">
        <v>37</v>
      </c>
      <c r="B23" s="41" t="s">
        <v>29</v>
      </c>
      <c r="C23" s="42"/>
      <c r="D23" s="86"/>
      <c r="E23" s="41" t="s">
        <v>19</v>
      </c>
      <c r="H23" s="72">
        <v>4424.0</v>
      </c>
      <c r="I23" s="16" t="s">
        <v>26</v>
      </c>
      <c r="J23" s="16" t="s">
        <v>26</v>
      </c>
      <c r="K23" s="85" t="s">
        <v>37</v>
      </c>
      <c r="L23" s="16" t="s">
        <v>29</v>
      </c>
    </row>
    <row r="24">
      <c r="A24" s="84"/>
      <c r="B24" s="16" t="s">
        <v>19</v>
      </c>
      <c r="D24" s="84"/>
      <c r="E24" s="16" t="s">
        <v>19</v>
      </c>
      <c r="H24" s="72">
        <v>3718.0</v>
      </c>
      <c r="I24" s="16" t="s">
        <v>23</v>
      </c>
      <c r="J24" s="16" t="s">
        <v>23</v>
      </c>
      <c r="K24" s="84"/>
      <c r="L24" s="16" t="s">
        <v>19</v>
      </c>
    </row>
    <row r="25">
      <c r="A25" s="84"/>
      <c r="B25" s="16" t="s">
        <v>19</v>
      </c>
      <c r="D25" s="84"/>
      <c r="E25" s="16" t="s">
        <v>19</v>
      </c>
      <c r="H25" s="72">
        <v>3825.0</v>
      </c>
      <c r="I25" s="16" t="s">
        <v>86</v>
      </c>
      <c r="J25" s="16" t="s">
        <v>86</v>
      </c>
      <c r="K25" s="84"/>
      <c r="L25" s="16" t="s">
        <v>19</v>
      </c>
    </row>
    <row r="26">
      <c r="A26" s="85" t="s">
        <v>28</v>
      </c>
      <c r="B26" s="16" t="s">
        <v>29</v>
      </c>
      <c r="D26" s="85" t="s">
        <v>28</v>
      </c>
      <c r="E26" s="16" t="s">
        <v>29</v>
      </c>
      <c r="H26" s="72">
        <v>2204.0</v>
      </c>
      <c r="I26" s="16" t="s">
        <v>26</v>
      </c>
      <c r="J26" s="16" t="s">
        <v>26</v>
      </c>
      <c r="K26" s="85" t="s">
        <v>28</v>
      </c>
      <c r="L26" s="16" t="s">
        <v>29</v>
      </c>
    </row>
    <row r="27">
      <c r="A27" s="84"/>
      <c r="B27" s="16" t="s">
        <v>19</v>
      </c>
      <c r="D27" s="84"/>
      <c r="E27" s="16" t="s">
        <v>19</v>
      </c>
      <c r="H27" s="72">
        <v>118.0</v>
      </c>
      <c r="I27" s="16" t="s">
        <v>23</v>
      </c>
      <c r="J27" s="16" t="s">
        <v>23</v>
      </c>
      <c r="K27" s="84"/>
      <c r="L27" s="16" t="s">
        <v>19</v>
      </c>
    </row>
    <row r="28">
      <c r="A28" s="84"/>
      <c r="B28" s="16" t="s">
        <v>19</v>
      </c>
      <c r="D28" s="84"/>
      <c r="E28" s="16" t="s">
        <v>19</v>
      </c>
      <c r="H28" s="72">
        <v>1228.0</v>
      </c>
      <c r="I28" s="16" t="s">
        <v>23</v>
      </c>
      <c r="J28" s="16" t="s">
        <v>23</v>
      </c>
      <c r="K28" s="84"/>
      <c r="L28" s="16" t="s">
        <v>19</v>
      </c>
    </row>
    <row r="29">
      <c r="A29" s="84"/>
      <c r="B29" s="16" t="s">
        <v>19</v>
      </c>
      <c r="D29" s="84"/>
      <c r="E29" s="16" t="s">
        <v>19</v>
      </c>
      <c r="H29" s="72">
        <v>4247.0</v>
      </c>
      <c r="I29" s="16" t="s">
        <v>26</v>
      </c>
      <c r="J29" s="16" t="s">
        <v>26</v>
      </c>
      <c r="K29" s="84"/>
      <c r="L29" s="16" t="s">
        <v>19</v>
      </c>
    </row>
    <row r="30">
      <c r="A30" s="84"/>
      <c r="B30" s="16" t="s">
        <v>19</v>
      </c>
      <c r="D30" s="84"/>
      <c r="E30" s="16" t="s">
        <v>19</v>
      </c>
      <c r="H30" s="72">
        <v>3091.0</v>
      </c>
      <c r="I30" s="16" t="s">
        <v>23</v>
      </c>
      <c r="J30" s="16" t="s">
        <v>23</v>
      </c>
      <c r="K30" s="84"/>
      <c r="L30" s="16" t="s">
        <v>19</v>
      </c>
    </row>
    <row r="31">
      <c r="A31" s="84"/>
      <c r="B31" s="16" t="s">
        <v>19</v>
      </c>
      <c r="D31" s="84"/>
      <c r="E31" s="16" t="s">
        <v>19</v>
      </c>
      <c r="H31" s="72">
        <v>5287.0</v>
      </c>
      <c r="I31" s="16" t="s">
        <v>23</v>
      </c>
      <c r="J31" s="16" t="s">
        <v>23</v>
      </c>
      <c r="K31" s="84"/>
      <c r="L31" s="16" t="s">
        <v>19</v>
      </c>
    </row>
    <row r="32">
      <c r="A32" s="84"/>
      <c r="B32" s="16" t="s">
        <v>19</v>
      </c>
      <c r="D32" s="84"/>
      <c r="E32" s="16" t="s">
        <v>19</v>
      </c>
      <c r="H32" s="72">
        <v>2694.0</v>
      </c>
      <c r="I32" s="16" t="s">
        <v>86</v>
      </c>
      <c r="J32" s="16" t="s">
        <v>86</v>
      </c>
      <c r="K32" s="84"/>
      <c r="L32" s="16" t="s">
        <v>19</v>
      </c>
    </row>
    <row r="33">
      <c r="A33" s="84"/>
      <c r="B33" s="16" t="s">
        <v>19</v>
      </c>
      <c r="D33" s="84"/>
      <c r="E33" s="16" t="s">
        <v>19</v>
      </c>
      <c r="H33" s="72">
        <v>2797.0</v>
      </c>
      <c r="I33" s="16" t="s">
        <v>23</v>
      </c>
      <c r="J33" s="16" t="s">
        <v>23</v>
      </c>
      <c r="K33" s="84"/>
      <c r="L33" s="16" t="s">
        <v>19</v>
      </c>
    </row>
    <row r="34">
      <c r="A34" s="84"/>
      <c r="B34" s="16" t="s">
        <v>19</v>
      </c>
      <c r="D34" s="84"/>
      <c r="E34" s="16" t="s">
        <v>19</v>
      </c>
      <c r="H34" s="72">
        <v>3983.0</v>
      </c>
      <c r="I34" s="16" t="s">
        <v>26</v>
      </c>
      <c r="J34" s="16" t="s">
        <v>26</v>
      </c>
      <c r="K34" s="84"/>
      <c r="L34" s="16" t="s">
        <v>19</v>
      </c>
    </row>
    <row r="35">
      <c r="A35" s="84"/>
      <c r="B35" s="16" t="s">
        <v>19</v>
      </c>
      <c r="D35" s="84"/>
      <c r="E35" s="16" t="s">
        <v>19</v>
      </c>
      <c r="H35" s="72">
        <v>1987.0</v>
      </c>
      <c r="I35" s="16" t="s">
        <v>23</v>
      </c>
      <c r="J35" s="16" t="s">
        <v>23</v>
      </c>
      <c r="K35" s="84"/>
      <c r="L35" s="16" t="s">
        <v>19</v>
      </c>
    </row>
    <row r="36">
      <c r="A36" s="84"/>
      <c r="B36" s="16" t="s">
        <v>19</v>
      </c>
      <c r="D36" s="84"/>
      <c r="E36" s="16" t="s">
        <v>19</v>
      </c>
      <c r="H36" s="72">
        <v>2391.0</v>
      </c>
      <c r="I36" s="16" t="s">
        <v>86</v>
      </c>
      <c r="J36" s="16" t="s">
        <v>86</v>
      </c>
      <c r="K36" s="84"/>
      <c r="L36" s="16" t="s">
        <v>19</v>
      </c>
    </row>
    <row r="37">
      <c r="A37" s="84"/>
      <c r="B37" s="16" t="s">
        <v>19</v>
      </c>
      <c r="D37" s="84"/>
      <c r="E37" s="16" t="s">
        <v>19</v>
      </c>
      <c r="H37" s="72">
        <v>2543.0</v>
      </c>
      <c r="I37" s="16" t="s">
        <v>26</v>
      </c>
      <c r="J37" s="16" t="s">
        <v>26</v>
      </c>
      <c r="K37" s="84"/>
      <c r="L37" s="16" t="s">
        <v>19</v>
      </c>
    </row>
    <row r="38">
      <c r="A38" s="84"/>
      <c r="B38" s="16" t="s">
        <v>19</v>
      </c>
      <c r="D38" s="84"/>
      <c r="E38" s="16" t="s">
        <v>19</v>
      </c>
      <c r="H38" s="72">
        <v>3905.0</v>
      </c>
      <c r="I38" s="16" t="s">
        <v>26</v>
      </c>
      <c r="J38" s="16" t="s">
        <v>26</v>
      </c>
      <c r="K38" s="84"/>
      <c r="L38" s="16" t="s">
        <v>19</v>
      </c>
    </row>
    <row r="39">
      <c r="A39" s="84"/>
      <c r="B39" s="16" t="s">
        <v>19</v>
      </c>
      <c r="D39" s="84"/>
      <c r="E39" s="16" t="s">
        <v>19</v>
      </c>
      <c r="H39" s="72">
        <v>3789.0</v>
      </c>
      <c r="I39" s="16" t="s">
        <v>86</v>
      </c>
      <c r="J39" s="16" t="s">
        <v>86</v>
      </c>
      <c r="K39" s="84"/>
      <c r="L39" s="16" t="s">
        <v>19</v>
      </c>
    </row>
    <row r="40">
      <c r="A40" s="84"/>
      <c r="B40" s="16" t="s">
        <v>19</v>
      </c>
      <c r="D40" s="84"/>
      <c r="E40" s="16" t="s">
        <v>19</v>
      </c>
      <c r="H40" s="72">
        <v>3277.0</v>
      </c>
      <c r="I40" s="16" t="s">
        <v>23</v>
      </c>
      <c r="J40" s="16" t="s">
        <v>23</v>
      </c>
      <c r="K40" s="84"/>
      <c r="L40" s="16" t="s">
        <v>19</v>
      </c>
    </row>
    <row r="41">
      <c r="A41" s="82" t="s">
        <v>113</v>
      </c>
      <c r="B41" s="16" t="s">
        <v>25</v>
      </c>
      <c r="D41" s="82" t="s">
        <v>113</v>
      </c>
      <c r="E41" s="16" t="s">
        <v>25</v>
      </c>
      <c r="H41" s="72">
        <v>683.0</v>
      </c>
      <c r="I41" s="16" t="s">
        <v>26</v>
      </c>
      <c r="J41" s="16" t="s">
        <v>26</v>
      </c>
      <c r="K41" s="82" t="s">
        <v>113</v>
      </c>
      <c r="L41" s="16" t="s">
        <v>25</v>
      </c>
    </row>
    <row r="42">
      <c r="A42" s="85" t="s">
        <v>28</v>
      </c>
      <c r="B42" s="16" t="s">
        <v>29</v>
      </c>
      <c r="D42" s="85" t="s">
        <v>28</v>
      </c>
      <c r="E42" s="16" t="s">
        <v>29</v>
      </c>
      <c r="H42" s="72">
        <v>5638.0</v>
      </c>
      <c r="I42" s="16" t="s">
        <v>23</v>
      </c>
      <c r="J42" s="16" t="s">
        <v>23</v>
      </c>
      <c r="K42" s="85" t="s">
        <v>28</v>
      </c>
      <c r="L42" s="16" t="s">
        <v>29</v>
      </c>
    </row>
    <row r="43">
      <c r="A43" s="86"/>
      <c r="B43" s="41" t="s">
        <v>19</v>
      </c>
      <c r="C43" s="42"/>
      <c r="D43" s="86" t="s">
        <v>37</v>
      </c>
      <c r="E43" s="41" t="s">
        <v>29</v>
      </c>
      <c r="H43" s="72">
        <v>2297.0</v>
      </c>
      <c r="I43" s="16" t="s">
        <v>26</v>
      </c>
      <c r="J43" s="16" t="s">
        <v>26</v>
      </c>
      <c r="K43" s="87" t="s">
        <v>37</v>
      </c>
      <c r="L43" s="16" t="s">
        <v>29</v>
      </c>
    </row>
    <row r="44">
      <c r="A44" s="82" t="s">
        <v>38</v>
      </c>
      <c r="B44" s="16" t="s">
        <v>29</v>
      </c>
      <c r="D44" s="82" t="s">
        <v>38</v>
      </c>
      <c r="E44" s="16" t="s">
        <v>29</v>
      </c>
      <c r="H44" s="72">
        <v>3906.0</v>
      </c>
      <c r="I44" s="16" t="s">
        <v>86</v>
      </c>
      <c r="J44" s="16" t="s">
        <v>86</v>
      </c>
      <c r="K44" s="82" t="s">
        <v>38</v>
      </c>
      <c r="L44" s="16" t="s">
        <v>29</v>
      </c>
    </row>
    <row r="45">
      <c r="A45" s="84"/>
      <c r="B45" s="16" t="s">
        <v>19</v>
      </c>
      <c r="D45" s="84"/>
      <c r="E45" s="16" t="s">
        <v>19</v>
      </c>
      <c r="H45" s="72">
        <v>2815.0</v>
      </c>
      <c r="I45" s="16" t="s">
        <v>23</v>
      </c>
      <c r="J45" s="16" t="s">
        <v>23</v>
      </c>
      <c r="K45" s="84"/>
      <c r="L45" s="16" t="s">
        <v>19</v>
      </c>
    </row>
    <row r="46">
      <c r="A46" s="84"/>
      <c r="B46" s="16" t="s">
        <v>19</v>
      </c>
      <c r="D46" s="84"/>
      <c r="E46" s="16" t="s">
        <v>19</v>
      </c>
      <c r="H46" s="72">
        <v>3559.0</v>
      </c>
      <c r="I46" s="16" t="s">
        <v>23</v>
      </c>
      <c r="J46" s="16" t="s">
        <v>23</v>
      </c>
      <c r="K46" s="84"/>
      <c r="L46" s="16" t="s">
        <v>19</v>
      </c>
    </row>
    <row r="47">
      <c r="A47" s="85" t="s">
        <v>28</v>
      </c>
      <c r="B47" s="16" t="s">
        <v>29</v>
      </c>
      <c r="D47" s="87" t="s">
        <v>28</v>
      </c>
      <c r="E47" s="16" t="s">
        <v>29</v>
      </c>
      <c r="H47" s="72">
        <v>371.0</v>
      </c>
      <c r="I47" s="16" t="s">
        <v>26</v>
      </c>
      <c r="J47" s="16" t="s">
        <v>26</v>
      </c>
      <c r="K47" s="85" t="s">
        <v>28</v>
      </c>
      <c r="L47" s="16" t="s">
        <v>29</v>
      </c>
    </row>
    <row r="48">
      <c r="A48" s="86" t="s">
        <v>28</v>
      </c>
      <c r="B48" s="41" t="s">
        <v>29</v>
      </c>
      <c r="C48" s="42"/>
      <c r="D48" s="86"/>
      <c r="E48" s="41" t="s">
        <v>19</v>
      </c>
      <c r="H48" s="72">
        <v>5857.0</v>
      </c>
      <c r="I48" s="16" t="s">
        <v>23</v>
      </c>
      <c r="J48" s="16" t="s">
        <v>23</v>
      </c>
      <c r="K48" s="85" t="s">
        <v>28</v>
      </c>
      <c r="L48" s="16" t="s">
        <v>29</v>
      </c>
    </row>
    <row r="49">
      <c r="A49" s="82" t="s">
        <v>112</v>
      </c>
      <c r="B49" s="16" t="s">
        <v>29</v>
      </c>
      <c r="D49" s="82" t="s">
        <v>112</v>
      </c>
      <c r="E49" s="16" t="s">
        <v>29</v>
      </c>
      <c r="H49" s="72">
        <v>3858.0</v>
      </c>
      <c r="I49" s="16" t="s">
        <v>86</v>
      </c>
      <c r="J49" s="16" t="s">
        <v>86</v>
      </c>
      <c r="K49" s="82" t="s">
        <v>112</v>
      </c>
      <c r="L49" s="16" t="s">
        <v>29</v>
      </c>
    </row>
    <row r="50">
      <c r="A50" s="85"/>
      <c r="B50" s="16" t="s">
        <v>19</v>
      </c>
      <c r="D50" s="85"/>
      <c r="E50" s="16" t="s">
        <v>19</v>
      </c>
      <c r="H50" s="72">
        <v>804.0</v>
      </c>
      <c r="I50" s="16" t="s">
        <v>86</v>
      </c>
      <c r="J50" s="16" t="s">
        <v>86</v>
      </c>
      <c r="K50" s="85"/>
      <c r="L50" s="16" t="s">
        <v>19</v>
      </c>
    </row>
    <row r="51">
      <c r="A51" s="82" t="s">
        <v>112</v>
      </c>
      <c r="B51" s="16" t="s">
        <v>29</v>
      </c>
      <c r="D51" s="82" t="s">
        <v>112</v>
      </c>
      <c r="E51" s="16" t="s">
        <v>29</v>
      </c>
      <c r="H51" s="72">
        <v>781.0</v>
      </c>
      <c r="I51" s="16" t="s">
        <v>23</v>
      </c>
      <c r="J51" s="16" t="s">
        <v>23</v>
      </c>
      <c r="K51" s="82" t="s">
        <v>112</v>
      </c>
      <c r="L51" s="16" t="s">
        <v>29</v>
      </c>
    </row>
    <row r="52">
      <c r="A52" s="85" t="s">
        <v>28</v>
      </c>
      <c r="B52" s="16" t="s">
        <v>29</v>
      </c>
      <c r="D52" s="85" t="s">
        <v>28</v>
      </c>
      <c r="E52" s="16" t="s">
        <v>29</v>
      </c>
      <c r="H52" s="72">
        <v>2521.0</v>
      </c>
      <c r="I52" s="16" t="s">
        <v>23</v>
      </c>
      <c r="J52" s="16" t="s">
        <v>23</v>
      </c>
      <c r="K52" s="85" t="s">
        <v>28</v>
      </c>
      <c r="L52" s="16" t="s">
        <v>29</v>
      </c>
    </row>
    <row r="53">
      <c r="A53" s="85" t="s">
        <v>114</v>
      </c>
      <c r="B53" s="16" t="s">
        <v>29</v>
      </c>
      <c r="D53" s="85" t="s">
        <v>114</v>
      </c>
      <c r="E53" s="16" t="s">
        <v>29</v>
      </c>
      <c r="H53" s="72">
        <v>3441.0</v>
      </c>
      <c r="I53" s="16" t="s">
        <v>86</v>
      </c>
      <c r="J53" s="16" t="s">
        <v>86</v>
      </c>
      <c r="K53" s="85" t="s">
        <v>114</v>
      </c>
      <c r="L53" s="16" t="s">
        <v>29</v>
      </c>
    </row>
    <row r="54">
      <c r="A54" s="31"/>
      <c r="D54" s="31"/>
    </row>
    <row r="55">
      <c r="A55" s="31"/>
      <c r="D55" s="31"/>
    </row>
    <row r="56">
      <c r="A56" s="31"/>
      <c r="D56" s="31"/>
    </row>
    <row r="57">
      <c r="A57" s="31"/>
      <c r="D57" s="31"/>
    </row>
    <row r="58">
      <c r="A58" s="31"/>
      <c r="D58" s="31"/>
    </row>
    <row r="59">
      <c r="A59" s="31"/>
      <c r="D59" s="31"/>
    </row>
    <row r="60">
      <c r="A60" s="31"/>
      <c r="D60" s="31"/>
    </row>
    <row r="61">
      <c r="A61" s="31"/>
      <c r="D61" s="31"/>
    </row>
    <row r="62">
      <c r="A62" s="32" t="s">
        <v>118</v>
      </c>
      <c r="B62" s="16">
        <f>5/50</f>
        <v>0.1</v>
      </c>
      <c r="D62" s="31"/>
    </row>
    <row r="63">
      <c r="A63" s="31"/>
      <c r="D63" s="31"/>
    </row>
    <row r="64">
      <c r="A64" s="31"/>
      <c r="D64" s="31"/>
    </row>
    <row r="65">
      <c r="A65" s="31"/>
      <c r="D65" s="31"/>
    </row>
    <row r="66">
      <c r="A66" s="31"/>
      <c r="D66" s="31"/>
    </row>
    <row r="67">
      <c r="A67" s="31"/>
      <c r="D67" s="31"/>
    </row>
    <row r="68">
      <c r="A68" s="31"/>
      <c r="D68" s="31"/>
    </row>
    <row r="69">
      <c r="A69" s="31"/>
      <c r="D69" s="31"/>
    </row>
    <row r="70">
      <c r="A70" s="31"/>
      <c r="D70" s="31"/>
    </row>
    <row r="71">
      <c r="A71" s="31"/>
      <c r="D71" s="31"/>
    </row>
    <row r="72">
      <c r="A72" s="31"/>
      <c r="D72" s="31"/>
    </row>
    <row r="73">
      <c r="A73" s="31"/>
      <c r="D73" s="31"/>
    </row>
    <row r="74">
      <c r="A74" s="31"/>
      <c r="D74" s="31"/>
    </row>
    <row r="75">
      <c r="A75" s="31"/>
      <c r="D75" s="31"/>
    </row>
    <row r="76">
      <c r="A76" s="31"/>
      <c r="D76" s="31"/>
    </row>
    <row r="77">
      <c r="A77" s="31"/>
      <c r="D77" s="31"/>
    </row>
    <row r="78">
      <c r="A78" s="31"/>
      <c r="D78" s="31"/>
    </row>
    <row r="79">
      <c r="A79" s="31"/>
      <c r="D79" s="31"/>
    </row>
    <row r="80">
      <c r="A80" s="31"/>
      <c r="D80" s="31"/>
    </row>
    <row r="81">
      <c r="A81" s="31"/>
      <c r="D81" s="31"/>
    </row>
    <row r="82">
      <c r="A82" s="31"/>
      <c r="D82" s="31"/>
    </row>
    <row r="83">
      <c r="A83" s="31"/>
      <c r="D83" s="31"/>
    </row>
    <row r="84">
      <c r="A84" s="31"/>
      <c r="D84" s="31"/>
    </row>
    <row r="85">
      <c r="A85" s="31"/>
      <c r="D85" s="31"/>
    </row>
    <row r="86">
      <c r="A86" s="31"/>
      <c r="D86" s="31"/>
    </row>
    <row r="87">
      <c r="A87" s="31"/>
      <c r="D87" s="31"/>
    </row>
    <row r="88">
      <c r="A88" s="31"/>
      <c r="D88" s="31"/>
    </row>
    <row r="89">
      <c r="A89" s="31"/>
      <c r="D89" s="31"/>
    </row>
    <row r="90">
      <c r="A90" s="31"/>
      <c r="D90" s="31"/>
    </row>
    <row r="91">
      <c r="A91" s="31"/>
      <c r="D91" s="31"/>
    </row>
    <row r="92">
      <c r="A92" s="31"/>
      <c r="D92" s="31"/>
    </row>
    <row r="93">
      <c r="A93" s="31"/>
      <c r="D93" s="31"/>
    </row>
    <row r="94">
      <c r="A94" s="31"/>
      <c r="D94" s="31"/>
    </row>
    <row r="95">
      <c r="A95" s="31"/>
      <c r="D95" s="31"/>
    </row>
    <row r="96">
      <c r="A96" s="31"/>
      <c r="D96" s="31"/>
    </row>
    <row r="97">
      <c r="A97" s="31"/>
      <c r="D97" s="31"/>
    </row>
    <row r="98">
      <c r="A98" s="31"/>
      <c r="D98" s="31"/>
    </row>
    <row r="99">
      <c r="A99" s="31"/>
      <c r="D99" s="31"/>
    </row>
    <row r="100">
      <c r="A100" s="31"/>
      <c r="D100" s="31"/>
    </row>
    <row r="101">
      <c r="A101" s="31"/>
      <c r="D101" s="31"/>
    </row>
    <row r="102">
      <c r="A102" s="31"/>
      <c r="D102" s="31"/>
    </row>
    <row r="103">
      <c r="A103" s="31"/>
      <c r="D103" s="31"/>
    </row>
    <row r="104">
      <c r="A104" s="31"/>
      <c r="D104" s="31"/>
    </row>
    <row r="105">
      <c r="A105" s="31"/>
      <c r="D105" s="31"/>
    </row>
    <row r="106">
      <c r="A106" s="31"/>
      <c r="D106" s="31"/>
    </row>
    <row r="107">
      <c r="A107" s="31"/>
      <c r="D107" s="31"/>
    </row>
    <row r="108">
      <c r="A108" s="31"/>
      <c r="D108" s="31"/>
    </row>
    <row r="109">
      <c r="A109" s="31"/>
      <c r="D109" s="31"/>
    </row>
    <row r="110">
      <c r="A110" s="31"/>
      <c r="D110" s="31"/>
    </row>
    <row r="111">
      <c r="A111" s="31"/>
      <c r="D111" s="31"/>
    </row>
    <row r="112">
      <c r="A112" s="31"/>
      <c r="D112" s="31"/>
    </row>
    <row r="113">
      <c r="A113" s="31"/>
      <c r="D113" s="31"/>
    </row>
    <row r="114">
      <c r="A114" s="31"/>
      <c r="D114" s="31"/>
    </row>
    <row r="115">
      <c r="A115" s="31"/>
      <c r="D115" s="31"/>
    </row>
    <row r="116">
      <c r="A116" s="31"/>
      <c r="D116" s="31"/>
    </row>
    <row r="117">
      <c r="A117" s="31"/>
      <c r="D117" s="31"/>
    </row>
    <row r="118">
      <c r="A118" s="31"/>
      <c r="D118" s="31"/>
    </row>
    <row r="119">
      <c r="A119" s="31"/>
      <c r="D119" s="31"/>
    </row>
    <row r="120">
      <c r="A120" s="31"/>
      <c r="D120" s="31"/>
    </row>
    <row r="121">
      <c r="A121" s="31"/>
      <c r="D121" s="31"/>
    </row>
    <row r="122">
      <c r="A122" s="31"/>
      <c r="D122" s="31"/>
    </row>
    <row r="123">
      <c r="A123" s="31"/>
      <c r="D123" s="31"/>
    </row>
    <row r="124">
      <c r="A124" s="31"/>
      <c r="D124" s="31"/>
    </row>
    <row r="125">
      <c r="A125" s="31"/>
      <c r="D125" s="31"/>
    </row>
    <row r="126">
      <c r="A126" s="31"/>
      <c r="D126" s="31"/>
    </row>
    <row r="127">
      <c r="A127" s="31"/>
      <c r="D127" s="31"/>
    </row>
    <row r="128">
      <c r="A128" s="31"/>
      <c r="D128" s="31"/>
    </row>
    <row r="129">
      <c r="A129" s="31"/>
      <c r="D129" s="31"/>
    </row>
    <row r="130">
      <c r="A130" s="31"/>
      <c r="D130" s="31"/>
    </row>
    <row r="131">
      <c r="A131" s="31"/>
      <c r="D131" s="31"/>
    </row>
    <row r="132">
      <c r="A132" s="31"/>
      <c r="D132" s="31"/>
    </row>
    <row r="133">
      <c r="A133" s="31"/>
      <c r="D133" s="31"/>
    </row>
    <row r="134">
      <c r="A134" s="31"/>
      <c r="D134" s="31"/>
    </row>
    <row r="135">
      <c r="A135" s="31"/>
      <c r="D135" s="31"/>
    </row>
    <row r="136">
      <c r="A136" s="31"/>
      <c r="D136" s="31"/>
    </row>
    <row r="137">
      <c r="A137" s="31"/>
      <c r="D137" s="31"/>
    </row>
    <row r="138">
      <c r="A138" s="31"/>
      <c r="D138" s="31"/>
    </row>
    <row r="139">
      <c r="A139" s="31"/>
      <c r="D139" s="31"/>
    </row>
    <row r="140">
      <c r="A140" s="31"/>
      <c r="D140" s="31"/>
    </row>
    <row r="141">
      <c r="A141" s="31"/>
      <c r="D141" s="31"/>
    </row>
    <row r="142">
      <c r="A142" s="31"/>
      <c r="D142" s="31"/>
    </row>
    <row r="143">
      <c r="A143" s="31"/>
      <c r="D143" s="31"/>
    </row>
    <row r="144">
      <c r="A144" s="31"/>
      <c r="D144" s="31"/>
    </row>
    <row r="145">
      <c r="A145" s="31"/>
      <c r="D145" s="31"/>
    </row>
    <row r="146">
      <c r="A146" s="31"/>
      <c r="D146" s="31"/>
    </row>
    <row r="147">
      <c r="A147" s="31"/>
      <c r="D147" s="31"/>
    </row>
    <row r="148">
      <c r="A148" s="31"/>
      <c r="D148" s="31"/>
    </row>
    <row r="149">
      <c r="A149" s="31"/>
      <c r="D149" s="31"/>
    </row>
    <row r="150">
      <c r="A150" s="31"/>
      <c r="D150" s="31"/>
    </row>
    <row r="151">
      <c r="A151" s="31"/>
      <c r="D151" s="31"/>
    </row>
    <row r="152">
      <c r="A152" s="31"/>
      <c r="D152" s="31"/>
    </row>
    <row r="153">
      <c r="A153" s="31"/>
      <c r="D153" s="31"/>
    </row>
    <row r="154">
      <c r="A154" s="31"/>
      <c r="D154" s="31"/>
    </row>
    <row r="155">
      <c r="A155" s="31"/>
      <c r="D155" s="31"/>
    </row>
    <row r="156">
      <c r="A156" s="31"/>
      <c r="D156" s="31"/>
    </row>
    <row r="157">
      <c r="A157" s="31"/>
      <c r="D157" s="31"/>
    </row>
    <row r="158">
      <c r="A158" s="31"/>
      <c r="D158" s="31"/>
    </row>
    <row r="159">
      <c r="A159" s="31"/>
      <c r="D159" s="31"/>
    </row>
    <row r="160">
      <c r="A160" s="31"/>
      <c r="D160" s="31"/>
    </row>
    <row r="161">
      <c r="A161" s="31"/>
      <c r="D161" s="31"/>
    </row>
    <row r="162">
      <c r="A162" s="31"/>
      <c r="D162" s="31"/>
    </row>
    <row r="163">
      <c r="A163" s="31"/>
      <c r="D163" s="31"/>
    </row>
    <row r="164">
      <c r="A164" s="31"/>
      <c r="D164" s="31"/>
    </row>
    <row r="165">
      <c r="A165" s="31"/>
      <c r="D165" s="31"/>
    </row>
    <row r="166">
      <c r="A166" s="31"/>
      <c r="D166" s="31"/>
    </row>
    <row r="167">
      <c r="A167" s="31"/>
      <c r="D167" s="31"/>
    </row>
    <row r="168">
      <c r="A168" s="31"/>
      <c r="D168" s="31"/>
    </row>
    <row r="169">
      <c r="A169" s="31"/>
      <c r="D169" s="31"/>
    </row>
    <row r="170">
      <c r="A170" s="31"/>
      <c r="D170" s="31"/>
    </row>
    <row r="171">
      <c r="A171" s="31"/>
      <c r="D171" s="31"/>
    </row>
    <row r="172">
      <c r="A172" s="31"/>
      <c r="D172" s="31"/>
    </row>
    <row r="173">
      <c r="A173" s="31"/>
      <c r="D173" s="31"/>
    </row>
    <row r="174">
      <c r="A174" s="31"/>
      <c r="D174" s="31"/>
    </row>
    <row r="175">
      <c r="A175" s="31"/>
      <c r="D175" s="31"/>
    </row>
    <row r="176">
      <c r="A176" s="31"/>
      <c r="D176" s="31"/>
    </row>
    <row r="177">
      <c r="A177" s="31"/>
      <c r="D177" s="31"/>
    </row>
    <row r="178">
      <c r="A178" s="31"/>
      <c r="D178" s="31"/>
    </row>
    <row r="179">
      <c r="A179" s="31"/>
      <c r="D179" s="31"/>
    </row>
    <row r="180">
      <c r="A180" s="31"/>
      <c r="D180" s="31"/>
    </row>
    <row r="181">
      <c r="A181" s="31"/>
      <c r="D181" s="31"/>
    </row>
    <row r="182">
      <c r="A182" s="31"/>
      <c r="D182" s="31"/>
    </row>
    <row r="183">
      <c r="A183" s="31"/>
      <c r="D183" s="31"/>
    </row>
    <row r="184">
      <c r="A184" s="31"/>
      <c r="D184" s="31"/>
    </row>
    <row r="185">
      <c r="A185" s="31"/>
      <c r="D185" s="31"/>
    </row>
    <row r="186">
      <c r="A186" s="31"/>
      <c r="D186" s="31"/>
    </row>
    <row r="187">
      <c r="A187" s="31"/>
      <c r="D187" s="31"/>
    </row>
    <row r="188">
      <c r="A188" s="31"/>
      <c r="D188" s="31"/>
    </row>
    <row r="189">
      <c r="A189" s="31"/>
      <c r="D189" s="31"/>
    </row>
    <row r="190">
      <c r="A190" s="31"/>
      <c r="D190" s="31"/>
    </row>
    <row r="191">
      <c r="A191" s="31"/>
      <c r="D191" s="31"/>
    </row>
    <row r="192">
      <c r="A192" s="31"/>
      <c r="D192" s="31"/>
    </row>
    <row r="193">
      <c r="A193" s="31"/>
      <c r="D193" s="31"/>
    </row>
    <row r="194">
      <c r="A194" s="31"/>
      <c r="D194" s="31"/>
    </row>
    <row r="195">
      <c r="A195" s="31"/>
      <c r="D195" s="31"/>
    </row>
    <row r="196">
      <c r="A196" s="31"/>
      <c r="D196" s="31"/>
    </row>
    <row r="197">
      <c r="A197" s="31"/>
      <c r="D197" s="31"/>
    </row>
    <row r="198">
      <c r="A198" s="31"/>
      <c r="D198" s="31"/>
    </row>
    <row r="199">
      <c r="A199" s="31"/>
      <c r="D199" s="31"/>
    </row>
    <row r="200">
      <c r="A200" s="31"/>
      <c r="D200" s="31"/>
    </row>
    <row r="201">
      <c r="A201" s="31"/>
      <c r="D201" s="31"/>
    </row>
    <row r="202">
      <c r="A202" s="31"/>
      <c r="D202" s="31"/>
    </row>
    <row r="203">
      <c r="A203" s="31"/>
      <c r="D203" s="31"/>
    </row>
    <row r="204">
      <c r="A204" s="31"/>
      <c r="D204" s="31"/>
    </row>
    <row r="205">
      <c r="A205" s="31"/>
      <c r="D205" s="31"/>
    </row>
    <row r="206">
      <c r="A206" s="31"/>
      <c r="D206" s="31"/>
    </row>
    <row r="207">
      <c r="A207" s="31"/>
      <c r="D207" s="31"/>
    </row>
    <row r="208">
      <c r="A208" s="31"/>
      <c r="D208" s="31"/>
    </row>
    <row r="209">
      <c r="A209" s="31"/>
      <c r="D209" s="31"/>
    </row>
    <row r="210">
      <c r="A210" s="31"/>
      <c r="D210" s="31"/>
    </row>
    <row r="211">
      <c r="A211" s="31"/>
      <c r="D211" s="31"/>
    </row>
    <row r="212">
      <c r="A212" s="31"/>
      <c r="D212" s="31"/>
    </row>
    <row r="213">
      <c r="A213" s="31"/>
      <c r="D213" s="31"/>
    </row>
    <row r="214">
      <c r="A214" s="31"/>
      <c r="D214" s="31"/>
    </row>
    <row r="215">
      <c r="A215" s="31"/>
      <c r="D215" s="31"/>
    </row>
    <row r="216">
      <c r="A216" s="31"/>
      <c r="D216" s="31"/>
    </row>
    <row r="217">
      <c r="A217" s="31"/>
      <c r="D217" s="31"/>
    </row>
    <row r="218">
      <c r="A218" s="31"/>
      <c r="D218" s="31"/>
    </row>
    <row r="219">
      <c r="A219" s="31"/>
      <c r="D219" s="31"/>
    </row>
    <row r="220">
      <c r="A220" s="31"/>
      <c r="D220" s="31"/>
    </row>
    <row r="221">
      <c r="A221" s="31"/>
      <c r="D221" s="31"/>
    </row>
    <row r="222">
      <c r="A222" s="31"/>
      <c r="D222" s="31"/>
    </row>
    <row r="223">
      <c r="A223" s="31"/>
      <c r="D223" s="31"/>
    </row>
    <row r="224">
      <c r="A224" s="31"/>
      <c r="D224" s="31"/>
    </row>
    <row r="225">
      <c r="A225" s="31"/>
      <c r="D225" s="31"/>
    </row>
    <row r="226">
      <c r="A226" s="31"/>
      <c r="D226" s="31"/>
    </row>
    <row r="227">
      <c r="A227" s="31"/>
      <c r="D227" s="31"/>
    </row>
    <row r="228">
      <c r="A228" s="31"/>
      <c r="D228" s="31"/>
    </row>
    <row r="229">
      <c r="A229" s="31"/>
      <c r="D229" s="31"/>
    </row>
    <row r="230">
      <c r="A230" s="31"/>
      <c r="D230" s="31"/>
    </row>
    <row r="231">
      <c r="A231" s="31"/>
      <c r="D231" s="31"/>
    </row>
    <row r="232">
      <c r="A232" s="31"/>
      <c r="D232" s="31"/>
    </row>
    <row r="233">
      <c r="A233" s="31"/>
      <c r="D233" s="31"/>
    </row>
    <row r="234">
      <c r="A234" s="31"/>
      <c r="D234" s="31"/>
    </row>
    <row r="235">
      <c r="A235" s="31"/>
      <c r="D235" s="31"/>
    </row>
    <row r="236">
      <c r="A236" s="31"/>
      <c r="D236" s="31"/>
    </row>
    <row r="237">
      <c r="A237" s="31"/>
      <c r="D237" s="31"/>
    </row>
    <row r="238">
      <c r="A238" s="31"/>
      <c r="D238" s="31"/>
    </row>
    <row r="239">
      <c r="A239" s="31"/>
      <c r="D239" s="31"/>
    </row>
    <row r="240">
      <c r="A240" s="31"/>
      <c r="D240" s="31"/>
    </row>
    <row r="241">
      <c r="A241" s="31"/>
      <c r="D241" s="31"/>
    </row>
    <row r="242">
      <c r="A242" s="31"/>
      <c r="D242" s="31"/>
    </row>
    <row r="243">
      <c r="A243" s="31"/>
      <c r="D243" s="31"/>
    </row>
    <row r="244">
      <c r="A244" s="31"/>
      <c r="D244" s="31"/>
    </row>
    <row r="245">
      <c r="A245" s="31"/>
      <c r="D245" s="31"/>
    </row>
    <row r="246">
      <c r="A246" s="31"/>
      <c r="D246" s="31"/>
    </row>
    <row r="247">
      <c r="A247" s="31"/>
      <c r="D247" s="31"/>
    </row>
    <row r="248">
      <c r="A248" s="31"/>
      <c r="D248" s="31"/>
    </row>
    <row r="249">
      <c r="A249" s="31"/>
      <c r="D249" s="31"/>
    </row>
    <row r="250">
      <c r="A250" s="31"/>
      <c r="D250" s="31"/>
    </row>
    <row r="251">
      <c r="A251" s="31"/>
      <c r="D251" s="31"/>
    </row>
    <row r="252">
      <c r="A252" s="31"/>
      <c r="D252" s="31"/>
    </row>
    <row r="253">
      <c r="A253" s="31"/>
      <c r="D253" s="31"/>
    </row>
    <row r="254">
      <c r="A254" s="31"/>
      <c r="D254" s="31"/>
    </row>
    <row r="255">
      <c r="A255" s="31"/>
      <c r="D255" s="31"/>
    </row>
    <row r="256">
      <c r="A256" s="31"/>
      <c r="D256" s="31"/>
    </row>
    <row r="257">
      <c r="A257" s="31"/>
      <c r="D257" s="31"/>
    </row>
    <row r="258">
      <c r="A258" s="31"/>
      <c r="D258" s="31"/>
    </row>
    <row r="259">
      <c r="A259" s="31"/>
      <c r="D259" s="31"/>
    </row>
    <row r="260">
      <c r="A260" s="31"/>
      <c r="D260" s="31"/>
    </row>
    <row r="261">
      <c r="A261" s="31"/>
      <c r="D261" s="31"/>
    </row>
    <row r="262">
      <c r="A262" s="31"/>
      <c r="D262" s="31"/>
    </row>
    <row r="263">
      <c r="A263" s="31"/>
      <c r="D263" s="31"/>
    </row>
    <row r="264">
      <c r="A264" s="31"/>
      <c r="D264" s="31"/>
    </row>
    <row r="265">
      <c r="A265" s="31"/>
      <c r="D265" s="31"/>
    </row>
    <row r="266">
      <c r="A266" s="31"/>
      <c r="D266" s="31"/>
    </row>
    <row r="267">
      <c r="A267" s="31"/>
      <c r="D267" s="31"/>
    </row>
    <row r="268">
      <c r="A268" s="31"/>
      <c r="D268" s="31"/>
    </row>
    <row r="269">
      <c r="A269" s="31"/>
      <c r="D269" s="31"/>
    </row>
    <row r="270">
      <c r="A270" s="31"/>
      <c r="D270" s="31"/>
    </row>
    <row r="271">
      <c r="A271" s="31"/>
      <c r="D271" s="31"/>
    </row>
    <row r="272">
      <c r="A272" s="31"/>
      <c r="D272" s="31"/>
    </row>
    <row r="273">
      <c r="A273" s="31"/>
      <c r="D273" s="31"/>
    </row>
    <row r="274">
      <c r="A274" s="31"/>
      <c r="D274" s="31"/>
    </row>
    <row r="275">
      <c r="A275" s="31"/>
      <c r="D275" s="31"/>
    </row>
    <row r="276">
      <c r="A276" s="31"/>
      <c r="D276" s="31"/>
    </row>
    <row r="277">
      <c r="A277" s="31"/>
      <c r="D277" s="31"/>
    </row>
    <row r="278">
      <c r="A278" s="31"/>
      <c r="D278" s="31"/>
    </row>
    <row r="279">
      <c r="A279" s="31"/>
      <c r="D279" s="31"/>
    </row>
    <row r="280">
      <c r="A280" s="31"/>
      <c r="D280" s="31"/>
    </row>
    <row r="281">
      <c r="A281" s="31"/>
      <c r="D281" s="31"/>
    </row>
    <row r="282">
      <c r="A282" s="31"/>
      <c r="D282" s="31"/>
    </row>
    <row r="283">
      <c r="A283" s="31"/>
      <c r="D283" s="31"/>
    </row>
    <row r="284">
      <c r="A284" s="31"/>
      <c r="D284" s="31"/>
    </row>
    <row r="285">
      <c r="A285" s="31"/>
      <c r="D285" s="31"/>
    </row>
    <row r="286">
      <c r="A286" s="31"/>
      <c r="D286" s="31"/>
    </row>
    <row r="287">
      <c r="A287" s="31"/>
      <c r="D287" s="31"/>
    </row>
    <row r="288">
      <c r="A288" s="31"/>
      <c r="D288" s="31"/>
    </row>
    <row r="289">
      <c r="A289" s="31"/>
      <c r="D289" s="31"/>
    </row>
    <row r="290">
      <c r="A290" s="31"/>
      <c r="D290" s="31"/>
    </row>
    <row r="291">
      <c r="A291" s="31"/>
      <c r="D291" s="31"/>
    </row>
    <row r="292">
      <c r="A292" s="31"/>
      <c r="D292" s="31"/>
    </row>
    <row r="293">
      <c r="A293" s="31"/>
      <c r="D293" s="31"/>
    </row>
    <row r="294">
      <c r="A294" s="31"/>
      <c r="D294" s="31"/>
    </row>
    <row r="295">
      <c r="A295" s="31"/>
      <c r="D295" s="31"/>
    </row>
    <row r="296">
      <c r="A296" s="31"/>
      <c r="D296" s="31"/>
    </row>
    <row r="297">
      <c r="A297" s="31"/>
      <c r="D297" s="31"/>
    </row>
    <row r="298">
      <c r="A298" s="31"/>
      <c r="D298" s="31"/>
    </row>
    <row r="299">
      <c r="A299" s="31"/>
      <c r="D299" s="31"/>
    </row>
    <row r="300">
      <c r="A300" s="31"/>
      <c r="D300" s="31"/>
    </row>
    <row r="301">
      <c r="A301" s="31"/>
      <c r="D301" s="31"/>
    </row>
    <row r="302">
      <c r="A302" s="31"/>
      <c r="D302" s="31"/>
    </row>
    <row r="303">
      <c r="A303" s="31"/>
      <c r="D303" s="31"/>
    </row>
    <row r="304">
      <c r="A304" s="31"/>
      <c r="D304" s="31"/>
    </row>
    <row r="305">
      <c r="A305" s="31"/>
      <c r="D305" s="31"/>
    </row>
    <row r="306">
      <c r="A306" s="31"/>
      <c r="D306" s="31"/>
    </row>
    <row r="307">
      <c r="A307" s="31"/>
      <c r="D307" s="31"/>
    </row>
    <row r="308">
      <c r="A308" s="31"/>
      <c r="D308" s="31"/>
    </row>
    <row r="309">
      <c r="A309" s="31"/>
      <c r="D309" s="31"/>
    </row>
    <row r="310">
      <c r="A310" s="31"/>
      <c r="D310" s="31"/>
    </row>
    <row r="311">
      <c r="A311" s="31"/>
      <c r="D311" s="31"/>
    </row>
    <row r="312">
      <c r="A312" s="31"/>
      <c r="D312" s="31"/>
    </row>
    <row r="313">
      <c r="A313" s="31"/>
      <c r="D313" s="31"/>
    </row>
    <row r="314">
      <c r="A314" s="31"/>
      <c r="D314" s="31"/>
    </row>
    <row r="315">
      <c r="A315" s="31"/>
      <c r="D315" s="31"/>
    </row>
    <row r="316">
      <c r="A316" s="31"/>
      <c r="D316" s="31"/>
    </row>
    <row r="317">
      <c r="A317" s="31"/>
      <c r="D317" s="31"/>
    </row>
    <row r="318">
      <c r="A318" s="31"/>
      <c r="D318" s="31"/>
    </row>
    <row r="319">
      <c r="A319" s="31"/>
      <c r="D319" s="31"/>
    </row>
    <row r="320">
      <c r="A320" s="31"/>
      <c r="D320" s="31"/>
    </row>
    <row r="321">
      <c r="A321" s="31"/>
      <c r="D321" s="31"/>
    </row>
    <row r="322">
      <c r="A322" s="31"/>
      <c r="D322" s="31"/>
    </row>
    <row r="323">
      <c r="A323" s="31"/>
      <c r="D323" s="31"/>
    </row>
    <row r="324">
      <c r="A324" s="31"/>
      <c r="D324" s="31"/>
    </row>
    <row r="325">
      <c r="A325" s="31"/>
      <c r="D325" s="31"/>
    </row>
    <row r="326">
      <c r="A326" s="31"/>
      <c r="D326" s="31"/>
    </row>
    <row r="327">
      <c r="A327" s="31"/>
      <c r="D327" s="31"/>
    </row>
    <row r="328">
      <c r="A328" s="31"/>
      <c r="D328" s="31"/>
    </row>
    <row r="329">
      <c r="A329" s="31"/>
      <c r="D329" s="31"/>
    </row>
    <row r="330">
      <c r="A330" s="31"/>
      <c r="D330" s="31"/>
    </row>
    <row r="331">
      <c r="A331" s="31"/>
      <c r="D331" s="31"/>
    </row>
    <row r="332">
      <c r="A332" s="31"/>
      <c r="D332" s="31"/>
    </row>
    <row r="333">
      <c r="A333" s="31"/>
      <c r="D333" s="31"/>
    </row>
    <row r="334">
      <c r="A334" s="31"/>
      <c r="D334" s="31"/>
    </row>
    <row r="335">
      <c r="A335" s="31"/>
      <c r="D335" s="31"/>
    </row>
    <row r="336">
      <c r="A336" s="31"/>
      <c r="D336" s="31"/>
    </row>
    <row r="337">
      <c r="A337" s="31"/>
      <c r="D337" s="31"/>
    </row>
    <row r="338">
      <c r="A338" s="31"/>
      <c r="D338" s="31"/>
    </row>
    <row r="339">
      <c r="A339" s="31"/>
      <c r="D339" s="31"/>
    </row>
    <row r="340">
      <c r="A340" s="31"/>
      <c r="D340" s="31"/>
    </row>
    <row r="341">
      <c r="A341" s="31"/>
      <c r="D341" s="31"/>
    </row>
    <row r="342">
      <c r="A342" s="31"/>
      <c r="D342" s="31"/>
    </row>
    <row r="343">
      <c r="A343" s="31"/>
      <c r="D343" s="31"/>
    </row>
    <row r="344">
      <c r="A344" s="31"/>
      <c r="D344" s="31"/>
    </row>
    <row r="345">
      <c r="A345" s="31"/>
      <c r="D345" s="31"/>
    </row>
    <row r="346">
      <c r="A346" s="31"/>
      <c r="D346" s="31"/>
    </row>
    <row r="347">
      <c r="A347" s="31"/>
      <c r="D347" s="31"/>
    </row>
    <row r="348">
      <c r="A348" s="31"/>
      <c r="D348" s="31"/>
    </row>
    <row r="349">
      <c r="A349" s="31"/>
      <c r="D349" s="31"/>
    </row>
    <row r="350">
      <c r="A350" s="31"/>
      <c r="D350" s="31"/>
    </row>
    <row r="351">
      <c r="A351" s="31"/>
      <c r="D351" s="31"/>
    </row>
    <row r="352">
      <c r="A352" s="31"/>
      <c r="D352" s="31"/>
    </row>
    <row r="353">
      <c r="A353" s="31"/>
      <c r="D353" s="31"/>
    </row>
    <row r="354">
      <c r="A354" s="31"/>
      <c r="D354" s="31"/>
    </row>
    <row r="355">
      <c r="A355" s="31"/>
      <c r="D355" s="31"/>
    </row>
    <row r="356">
      <c r="A356" s="31"/>
      <c r="D356" s="31"/>
    </row>
    <row r="357">
      <c r="A357" s="31"/>
      <c r="D357" s="31"/>
    </row>
    <row r="358">
      <c r="A358" s="31"/>
      <c r="D358" s="31"/>
    </row>
    <row r="359">
      <c r="A359" s="31"/>
      <c r="D359" s="31"/>
    </row>
    <row r="360">
      <c r="A360" s="31"/>
      <c r="D360" s="31"/>
    </row>
    <row r="361">
      <c r="A361" s="31"/>
      <c r="D361" s="31"/>
    </row>
    <row r="362">
      <c r="A362" s="31"/>
      <c r="D362" s="31"/>
    </row>
    <row r="363">
      <c r="A363" s="31"/>
      <c r="D363" s="31"/>
    </row>
    <row r="364">
      <c r="A364" s="31"/>
      <c r="D364" s="31"/>
    </row>
    <row r="365">
      <c r="A365" s="31"/>
      <c r="D365" s="31"/>
    </row>
    <row r="366">
      <c r="A366" s="31"/>
      <c r="D366" s="31"/>
    </row>
    <row r="367">
      <c r="A367" s="31"/>
      <c r="D367" s="31"/>
    </row>
    <row r="368">
      <c r="A368" s="31"/>
      <c r="D368" s="31"/>
    </row>
    <row r="369">
      <c r="A369" s="31"/>
      <c r="D369" s="31"/>
    </row>
    <row r="370">
      <c r="A370" s="31"/>
      <c r="D370" s="31"/>
    </row>
    <row r="371">
      <c r="A371" s="31"/>
      <c r="D371" s="31"/>
    </row>
    <row r="372">
      <c r="A372" s="31"/>
      <c r="D372" s="31"/>
    </row>
    <row r="373">
      <c r="A373" s="31"/>
      <c r="D373" s="31"/>
    </row>
    <row r="374">
      <c r="A374" s="31"/>
      <c r="D374" s="31"/>
    </row>
    <row r="375">
      <c r="A375" s="31"/>
      <c r="D375" s="31"/>
    </row>
    <row r="376">
      <c r="A376" s="31"/>
      <c r="D376" s="31"/>
    </row>
    <row r="377">
      <c r="A377" s="31"/>
      <c r="D377" s="31"/>
    </row>
    <row r="378">
      <c r="A378" s="31"/>
      <c r="D378" s="31"/>
    </row>
    <row r="379">
      <c r="A379" s="31"/>
      <c r="D379" s="31"/>
    </row>
    <row r="380">
      <c r="A380" s="31"/>
      <c r="D380" s="31"/>
    </row>
    <row r="381">
      <c r="A381" s="31"/>
      <c r="D381" s="31"/>
    </row>
    <row r="382">
      <c r="A382" s="31"/>
      <c r="D382" s="31"/>
    </row>
    <row r="383">
      <c r="A383" s="31"/>
      <c r="D383" s="31"/>
    </row>
    <row r="384">
      <c r="A384" s="31"/>
      <c r="D384" s="31"/>
    </row>
    <row r="385">
      <c r="A385" s="31"/>
      <c r="D385" s="31"/>
    </row>
    <row r="386">
      <c r="A386" s="31"/>
      <c r="D386" s="31"/>
    </row>
    <row r="387">
      <c r="A387" s="31"/>
      <c r="D387" s="31"/>
    </row>
    <row r="388">
      <c r="A388" s="31"/>
      <c r="D388" s="31"/>
    </row>
    <row r="389">
      <c r="A389" s="31"/>
      <c r="D389" s="31"/>
    </row>
    <row r="390">
      <c r="A390" s="31"/>
      <c r="D390" s="31"/>
    </row>
    <row r="391">
      <c r="A391" s="31"/>
      <c r="D391" s="31"/>
    </row>
    <row r="392">
      <c r="A392" s="31"/>
      <c r="D392" s="31"/>
    </row>
    <row r="393">
      <c r="A393" s="31"/>
      <c r="D393" s="31"/>
    </row>
    <row r="394">
      <c r="A394" s="31"/>
      <c r="D394" s="31"/>
    </row>
    <row r="395">
      <c r="A395" s="31"/>
      <c r="D395" s="31"/>
    </row>
    <row r="396">
      <c r="A396" s="31"/>
      <c r="D396" s="31"/>
    </row>
    <row r="397">
      <c r="A397" s="31"/>
      <c r="D397" s="31"/>
    </row>
    <row r="398">
      <c r="A398" s="31"/>
      <c r="D398" s="31"/>
    </row>
    <row r="399">
      <c r="A399" s="31"/>
      <c r="D399" s="31"/>
    </row>
    <row r="400">
      <c r="A400" s="31"/>
      <c r="D400" s="31"/>
    </row>
    <row r="401">
      <c r="A401" s="31"/>
      <c r="D401" s="31"/>
    </row>
    <row r="402">
      <c r="A402" s="31"/>
      <c r="D402" s="31"/>
    </row>
    <row r="403">
      <c r="A403" s="31"/>
      <c r="D403" s="31"/>
    </row>
    <row r="404">
      <c r="A404" s="31"/>
      <c r="D404" s="31"/>
    </row>
    <row r="405">
      <c r="A405" s="31"/>
      <c r="D405" s="31"/>
    </row>
    <row r="406">
      <c r="A406" s="31"/>
      <c r="D406" s="31"/>
    </row>
    <row r="407">
      <c r="A407" s="31"/>
      <c r="D407" s="31"/>
    </row>
    <row r="408">
      <c r="A408" s="31"/>
      <c r="D408" s="31"/>
    </row>
    <row r="409">
      <c r="A409" s="31"/>
      <c r="D409" s="31"/>
    </row>
    <row r="410">
      <c r="A410" s="31"/>
      <c r="D410" s="31"/>
    </row>
    <row r="411">
      <c r="A411" s="31"/>
      <c r="D411" s="31"/>
    </row>
    <row r="412">
      <c r="A412" s="31"/>
      <c r="D412" s="31"/>
    </row>
    <row r="413">
      <c r="A413" s="31"/>
      <c r="D413" s="31"/>
    </row>
    <row r="414">
      <c r="A414" s="31"/>
      <c r="D414" s="31"/>
    </row>
    <row r="415">
      <c r="A415" s="31"/>
      <c r="D415" s="31"/>
    </row>
    <row r="416">
      <c r="A416" s="31"/>
      <c r="D416" s="31"/>
    </row>
    <row r="417">
      <c r="A417" s="31"/>
      <c r="D417" s="31"/>
    </row>
    <row r="418">
      <c r="A418" s="31"/>
      <c r="D418" s="31"/>
    </row>
    <row r="419">
      <c r="A419" s="31"/>
      <c r="D419" s="31"/>
    </row>
    <row r="420">
      <c r="A420" s="31"/>
      <c r="D420" s="31"/>
    </row>
    <row r="421">
      <c r="A421" s="31"/>
      <c r="D421" s="31"/>
    </row>
    <row r="422">
      <c r="A422" s="31"/>
      <c r="D422" s="31"/>
    </row>
    <row r="423">
      <c r="A423" s="31"/>
      <c r="D423" s="31"/>
    </row>
    <row r="424">
      <c r="A424" s="31"/>
      <c r="D424" s="31"/>
    </row>
    <row r="425">
      <c r="A425" s="31"/>
      <c r="D425" s="31"/>
    </row>
    <row r="426">
      <c r="A426" s="31"/>
      <c r="D426" s="31"/>
    </row>
    <row r="427">
      <c r="A427" s="31"/>
      <c r="D427" s="31"/>
    </row>
    <row r="428">
      <c r="A428" s="31"/>
      <c r="D428" s="31"/>
    </row>
    <row r="429">
      <c r="A429" s="31"/>
      <c r="D429" s="31"/>
    </row>
    <row r="430">
      <c r="A430" s="31"/>
      <c r="D430" s="31"/>
    </row>
    <row r="431">
      <c r="A431" s="31"/>
      <c r="D431" s="31"/>
    </row>
    <row r="432">
      <c r="A432" s="31"/>
      <c r="D432" s="31"/>
    </row>
    <row r="433">
      <c r="A433" s="31"/>
      <c r="D433" s="31"/>
    </row>
    <row r="434">
      <c r="A434" s="31"/>
      <c r="D434" s="31"/>
    </row>
    <row r="435">
      <c r="A435" s="31"/>
      <c r="D435" s="31"/>
    </row>
    <row r="436">
      <c r="A436" s="31"/>
      <c r="D436" s="31"/>
    </row>
    <row r="437">
      <c r="A437" s="31"/>
      <c r="D437" s="31"/>
    </row>
    <row r="438">
      <c r="A438" s="31"/>
      <c r="D438" s="31"/>
    </row>
    <row r="439">
      <c r="A439" s="31"/>
      <c r="D439" s="31"/>
    </row>
    <row r="440">
      <c r="A440" s="31"/>
      <c r="D440" s="31"/>
    </row>
    <row r="441">
      <c r="A441" s="31"/>
      <c r="D441" s="31"/>
    </row>
    <row r="442">
      <c r="A442" s="31"/>
      <c r="D442" s="31"/>
    </row>
    <row r="443">
      <c r="A443" s="31"/>
      <c r="D443" s="31"/>
    </row>
    <row r="444">
      <c r="A444" s="31"/>
      <c r="D444" s="31"/>
    </row>
    <row r="445">
      <c r="A445" s="31"/>
      <c r="D445" s="31"/>
    </row>
    <row r="446">
      <c r="A446" s="31"/>
      <c r="D446" s="31"/>
    </row>
    <row r="447">
      <c r="A447" s="31"/>
      <c r="D447" s="31"/>
    </row>
    <row r="448">
      <c r="A448" s="31"/>
      <c r="D448" s="31"/>
    </row>
    <row r="449">
      <c r="A449" s="31"/>
      <c r="D449" s="31"/>
    </row>
    <row r="450">
      <c r="A450" s="31"/>
      <c r="D450" s="31"/>
    </row>
    <row r="451">
      <c r="A451" s="31"/>
      <c r="D451" s="31"/>
    </row>
    <row r="452">
      <c r="A452" s="31"/>
      <c r="D452" s="31"/>
    </row>
    <row r="453">
      <c r="A453" s="31"/>
      <c r="D453" s="31"/>
    </row>
    <row r="454">
      <c r="A454" s="31"/>
      <c r="D454" s="31"/>
    </row>
    <row r="455">
      <c r="A455" s="31"/>
      <c r="D455" s="31"/>
    </row>
    <row r="456">
      <c r="A456" s="31"/>
      <c r="D456" s="31"/>
    </row>
    <row r="457">
      <c r="A457" s="31"/>
      <c r="D457" s="31"/>
    </row>
    <row r="458">
      <c r="A458" s="31"/>
      <c r="D458" s="31"/>
    </row>
    <row r="459">
      <c r="A459" s="31"/>
      <c r="D459" s="31"/>
    </row>
    <row r="460">
      <c r="A460" s="31"/>
      <c r="D460" s="31"/>
    </row>
    <row r="461">
      <c r="A461" s="31"/>
      <c r="D461" s="31"/>
    </row>
    <row r="462">
      <c r="A462" s="31"/>
      <c r="D462" s="31"/>
    </row>
    <row r="463">
      <c r="A463" s="31"/>
      <c r="D463" s="31"/>
    </row>
    <row r="464">
      <c r="A464" s="31"/>
      <c r="D464" s="31"/>
    </row>
    <row r="465">
      <c r="A465" s="31"/>
      <c r="D465" s="31"/>
    </row>
    <row r="466">
      <c r="A466" s="31"/>
      <c r="D466" s="31"/>
    </row>
    <row r="467">
      <c r="A467" s="31"/>
      <c r="D467" s="31"/>
    </row>
    <row r="468">
      <c r="A468" s="31"/>
      <c r="D468" s="31"/>
    </row>
    <row r="469">
      <c r="A469" s="31"/>
      <c r="D469" s="31"/>
    </row>
    <row r="470">
      <c r="A470" s="31"/>
      <c r="D470" s="31"/>
    </row>
    <row r="471">
      <c r="A471" s="31"/>
      <c r="D471" s="31"/>
    </row>
    <row r="472">
      <c r="A472" s="31"/>
      <c r="D472" s="31"/>
    </row>
    <row r="473">
      <c r="A473" s="31"/>
      <c r="D473" s="31"/>
    </row>
    <row r="474">
      <c r="A474" s="31"/>
      <c r="D474" s="31"/>
    </row>
    <row r="475">
      <c r="A475" s="31"/>
      <c r="D475" s="31"/>
    </row>
    <row r="476">
      <c r="A476" s="31"/>
      <c r="D476" s="31"/>
    </row>
    <row r="477">
      <c r="A477" s="31"/>
      <c r="D477" s="31"/>
    </row>
    <row r="478">
      <c r="A478" s="31"/>
      <c r="D478" s="31"/>
    </row>
    <row r="479">
      <c r="A479" s="31"/>
      <c r="D479" s="31"/>
    </row>
    <row r="480">
      <c r="A480" s="31"/>
      <c r="D480" s="31"/>
    </row>
    <row r="481">
      <c r="A481" s="31"/>
      <c r="D481" s="31"/>
    </row>
    <row r="482">
      <c r="A482" s="31"/>
      <c r="D482" s="31"/>
    </row>
    <row r="483">
      <c r="A483" s="31"/>
      <c r="D483" s="31"/>
    </row>
    <row r="484">
      <c r="A484" s="31"/>
      <c r="D484" s="31"/>
    </row>
    <row r="485">
      <c r="A485" s="31"/>
      <c r="D485" s="31"/>
    </row>
    <row r="486">
      <c r="A486" s="31"/>
      <c r="D486" s="31"/>
    </row>
    <row r="487">
      <c r="A487" s="31"/>
      <c r="D487" s="31"/>
    </row>
    <row r="488">
      <c r="A488" s="31"/>
      <c r="D488" s="31"/>
    </row>
    <row r="489">
      <c r="A489" s="31"/>
      <c r="D489" s="31"/>
    </row>
    <row r="490">
      <c r="A490" s="31"/>
      <c r="D490" s="31"/>
    </row>
    <row r="491">
      <c r="A491" s="31"/>
      <c r="D491" s="31"/>
    </row>
    <row r="492">
      <c r="A492" s="31"/>
      <c r="D492" s="31"/>
    </row>
    <row r="493">
      <c r="A493" s="31"/>
      <c r="D493" s="31"/>
    </row>
    <row r="494">
      <c r="A494" s="31"/>
      <c r="D494" s="31"/>
    </row>
    <row r="495">
      <c r="A495" s="31"/>
      <c r="D495" s="31"/>
    </row>
    <row r="496">
      <c r="A496" s="31"/>
      <c r="D496" s="31"/>
    </row>
    <row r="497">
      <c r="A497" s="31"/>
      <c r="D497" s="31"/>
    </row>
    <row r="498">
      <c r="A498" s="31"/>
      <c r="D498" s="31"/>
    </row>
    <row r="499">
      <c r="A499" s="31"/>
      <c r="D499" s="31"/>
    </row>
    <row r="500">
      <c r="A500" s="31"/>
      <c r="D500" s="31"/>
    </row>
    <row r="501">
      <c r="A501" s="31"/>
      <c r="D501" s="31"/>
    </row>
    <row r="502">
      <c r="A502" s="31"/>
      <c r="D502" s="31"/>
    </row>
    <row r="503">
      <c r="A503" s="31"/>
      <c r="D503" s="31"/>
    </row>
    <row r="504">
      <c r="A504" s="31"/>
      <c r="D504" s="31"/>
    </row>
    <row r="505">
      <c r="A505" s="31"/>
      <c r="D505" s="31"/>
    </row>
    <row r="506">
      <c r="A506" s="31"/>
      <c r="D506" s="31"/>
    </row>
    <row r="507">
      <c r="A507" s="31"/>
      <c r="D507" s="31"/>
    </row>
    <row r="508">
      <c r="A508" s="31"/>
      <c r="D508" s="31"/>
    </row>
    <row r="509">
      <c r="A509" s="31"/>
      <c r="D509" s="31"/>
    </row>
    <row r="510">
      <c r="A510" s="31"/>
      <c r="D510" s="31"/>
    </row>
    <row r="511">
      <c r="A511" s="31"/>
      <c r="D511" s="31"/>
    </row>
    <row r="512">
      <c r="A512" s="31"/>
      <c r="D512" s="31"/>
    </row>
    <row r="513">
      <c r="A513" s="31"/>
      <c r="D513" s="31"/>
    </row>
    <row r="514">
      <c r="A514" s="31"/>
      <c r="D514" s="31"/>
    </row>
    <row r="515">
      <c r="A515" s="31"/>
      <c r="D515" s="31"/>
    </row>
    <row r="516">
      <c r="A516" s="31"/>
      <c r="D516" s="31"/>
    </row>
    <row r="517">
      <c r="A517" s="31"/>
      <c r="D517" s="31"/>
    </row>
    <row r="518">
      <c r="A518" s="31"/>
      <c r="D518" s="31"/>
    </row>
    <row r="519">
      <c r="A519" s="31"/>
      <c r="D519" s="31"/>
    </row>
    <row r="520">
      <c r="A520" s="31"/>
      <c r="D520" s="31"/>
    </row>
    <row r="521">
      <c r="A521" s="31"/>
      <c r="D521" s="31"/>
    </row>
    <row r="522">
      <c r="A522" s="31"/>
      <c r="D522" s="31"/>
    </row>
    <row r="523">
      <c r="A523" s="31"/>
      <c r="D523" s="31"/>
    </row>
    <row r="524">
      <c r="A524" s="31"/>
      <c r="D524" s="31"/>
    </row>
    <row r="525">
      <c r="A525" s="31"/>
      <c r="D525" s="31"/>
    </row>
    <row r="526">
      <c r="A526" s="31"/>
      <c r="D526" s="31"/>
    </row>
    <row r="527">
      <c r="A527" s="31"/>
      <c r="D527" s="31"/>
    </row>
    <row r="528">
      <c r="A528" s="31"/>
      <c r="D528" s="31"/>
    </row>
    <row r="529">
      <c r="A529" s="31"/>
      <c r="D529" s="31"/>
    </row>
    <row r="530">
      <c r="A530" s="31"/>
      <c r="D530" s="31"/>
    </row>
    <row r="531">
      <c r="A531" s="31"/>
      <c r="D531" s="31"/>
    </row>
    <row r="532">
      <c r="A532" s="31"/>
      <c r="D532" s="31"/>
    </row>
    <row r="533">
      <c r="A533" s="31"/>
      <c r="D533" s="31"/>
    </row>
    <row r="534">
      <c r="A534" s="31"/>
      <c r="D534" s="31"/>
    </row>
    <row r="535">
      <c r="A535" s="31"/>
      <c r="D535" s="31"/>
    </row>
    <row r="536">
      <c r="A536" s="31"/>
      <c r="D536" s="31"/>
    </row>
    <row r="537">
      <c r="A537" s="31"/>
      <c r="D537" s="31"/>
    </row>
    <row r="538">
      <c r="A538" s="31"/>
      <c r="D538" s="31"/>
    </row>
    <row r="539">
      <c r="A539" s="31"/>
      <c r="D539" s="31"/>
    </row>
    <row r="540">
      <c r="A540" s="31"/>
      <c r="D540" s="31"/>
    </row>
    <row r="541">
      <c r="A541" s="31"/>
      <c r="D541" s="31"/>
    </row>
    <row r="542">
      <c r="A542" s="31"/>
      <c r="D542" s="31"/>
    </row>
    <row r="543">
      <c r="A543" s="31"/>
      <c r="D543" s="31"/>
    </row>
    <row r="544">
      <c r="A544" s="31"/>
      <c r="D544" s="31"/>
    </row>
    <row r="545">
      <c r="A545" s="31"/>
      <c r="D545" s="31"/>
    </row>
    <row r="546">
      <c r="A546" s="31"/>
      <c r="D546" s="31"/>
    </row>
    <row r="547">
      <c r="A547" s="31"/>
      <c r="D547" s="31"/>
    </row>
    <row r="548">
      <c r="A548" s="31"/>
      <c r="D548" s="31"/>
    </row>
    <row r="549">
      <c r="A549" s="31"/>
      <c r="D549" s="31"/>
    </row>
    <row r="550">
      <c r="A550" s="31"/>
      <c r="D550" s="31"/>
    </row>
    <row r="551">
      <c r="A551" s="31"/>
      <c r="D551" s="31"/>
    </row>
    <row r="552">
      <c r="A552" s="31"/>
      <c r="D552" s="31"/>
    </row>
    <row r="553">
      <c r="A553" s="31"/>
      <c r="D553" s="31"/>
    </row>
    <row r="554">
      <c r="A554" s="31"/>
      <c r="D554" s="31"/>
    </row>
    <row r="555">
      <c r="A555" s="31"/>
      <c r="D555" s="31"/>
    </row>
    <row r="556">
      <c r="A556" s="31"/>
      <c r="D556" s="31"/>
    </row>
    <row r="557">
      <c r="A557" s="31"/>
      <c r="D557" s="31"/>
    </row>
    <row r="558">
      <c r="A558" s="31"/>
      <c r="D558" s="31"/>
    </row>
    <row r="559">
      <c r="A559" s="31"/>
      <c r="D559" s="31"/>
    </row>
    <row r="560">
      <c r="A560" s="31"/>
      <c r="D560" s="31"/>
    </row>
    <row r="561">
      <c r="A561" s="31"/>
      <c r="D561" s="31"/>
    </row>
    <row r="562">
      <c r="A562" s="31"/>
      <c r="D562" s="31"/>
    </row>
    <row r="563">
      <c r="A563" s="31"/>
      <c r="D563" s="31"/>
    </row>
    <row r="564">
      <c r="A564" s="31"/>
      <c r="D564" s="31"/>
    </row>
    <row r="565">
      <c r="A565" s="31"/>
      <c r="D565" s="31"/>
    </row>
    <row r="566">
      <c r="A566" s="31"/>
      <c r="D566" s="31"/>
    </row>
    <row r="567">
      <c r="A567" s="31"/>
      <c r="D567" s="31"/>
    </row>
    <row r="568">
      <c r="A568" s="31"/>
      <c r="D568" s="31"/>
    </row>
    <row r="569">
      <c r="A569" s="31"/>
      <c r="D569" s="31"/>
    </row>
    <row r="570">
      <c r="A570" s="31"/>
      <c r="D570" s="31"/>
    </row>
    <row r="571">
      <c r="A571" s="31"/>
      <c r="D571" s="31"/>
    </row>
    <row r="572">
      <c r="A572" s="31"/>
      <c r="D572" s="31"/>
    </row>
    <row r="573">
      <c r="A573" s="31"/>
      <c r="D573" s="31"/>
    </row>
    <row r="574">
      <c r="A574" s="31"/>
      <c r="D574" s="31"/>
    </row>
    <row r="575">
      <c r="A575" s="31"/>
      <c r="D575" s="31"/>
    </row>
    <row r="576">
      <c r="A576" s="31"/>
      <c r="D576" s="31"/>
    </row>
    <row r="577">
      <c r="A577" s="31"/>
      <c r="D577" s="31"/>
    </row>
    <row r="578">
      <c r="A578" s="31"/>
      <c r="D578" s="31"/>
    </row>
    <row r="579">
      <c r="A579" s="31"/>
      <c r="D579" s="31"/>
    </row>
    <row r="580">
      <c r="A580" s="31"/>
      <c r="D580" s="31"/>
    </row>
    <row r="581">
      <c r="A581" s="31"/>
      <c r="D581" s="31"/>
    </row>
    <row r="582">
      <c r="A582" s="31"/>
      <c r="D582" s="31"/>
    </row>
    <row r="583">
      <c r="A583" s="31"/>
      <c r="D583" s="31"/>
    </row>
    <row r="584">
      <c r="A584" s="31"/>
      <c r="D584" s="31"/>
    </row>
    <row r="585">
      <c r="A585" s="31"/>
      <c r="D585" s="31"/>
    </row>
    <row r="586">
      <c r="A586" s="31"/>
      <c r="D586" s="31"/>
    </row>
    <row r="587">
      <c r="A587" s="31"/>
      <c r="D587" s="31"/>
    </row>
    <row r="588">
      <c r="A588" s="31"/>
      <c r="D588" s="31"/>
    </row>
    <row r="589">
      <c r="A589" s="31"/>
      <c r="D589" s="31"/>
    </row>
    <row r="590">
      <c r="A590" s="31"/>
      <c r="D590" s="31"/>
    </row>
    <row r="591">
      <c r="A591" s="31"/>
      <c r="D591" s="31"/>
    </row>
    <row r="592">
      <c r="A592" s="31"/>
      <c r="D592" s="31"/>
    </row>
    <row r="593">
      <c r="A593" s="31"/>
      <c r="D593" s="31"/>
    </row>
    <row r="594">
      <c r="A594" s="31"/>
      <c r="D594" s="31"/>
    </row>
    <row r="595">
      <c r="A595" s="31"/>
      <c r="D595" s="31"/>
    </row>
    <row r="596">
      <c r="A596" s="31"/>
      <c r="D596" s="31"/>
    </row>
    <row r="597">
      <c r="A597" s="31"/>
      <c r="D597" s="31"/>
    </row>
    <row r="598">
      <c r="A598" s="31"/>
      <c r="D598" s="31"/>
    </row>
    <row r="599">
      <c r="A599" s="31"/>
      <c r="D599" s="31"/>
    </row>
    <row r="600">
      <c r="A600" s="31"/>
      <c r="D600" s="31"/>
    </row>
    <row r="601">
      <c r="A601" s="31"/>
      <c r="D601" s="31"/>
    </row>
    <row r="602">
      <c r="A602" s="31"/>
      <c r="D602" s="31"/>
    </row>
    <row r="603">
      <c r="A603" s="31"/>
      <c r="D603" s="31"/>
    </row>
    <row r="604">
      <c r="A604" s="31"/>
      <c r="D604" s="31"/>
    </row>
    <row r="605">
      <c r="A605" s="31"/>
      <c r="D605" s="31"/>
    </row>
    <row r="606">
      <c r="A606" s="31"/>
      <c r="D606" s="31"/>
    </row>
    <row r="607">
      <c r="A607" s="31"/>
      <c r="D607" s="31"/>
    </row>
    <row r="608">
      <c r="A608" s="31"/>
      <c r="D608" s="31"/>
    </row>
    <row r="609">
      <c r="A609" s="31"/>
      <c r="D609" s="31"/>
    </row>
    <row r="610">
      <c r="A610" s="31"/>
      <c r="D610" s="31"/>
    </row>
    <row r="611">
      <c r="A611" s="31"/>
      <c r="D611" s="31"/>
    </row>
    <row r="612">
      <c r="A612" s="31"/>
      <c r="D612" s="31"/>
    </row>
    <row r="613">
      <c r="A613" s="31"/>
      <c r="D613" s="31"/>
    </row>
    <row r="614">
      <c r="A614" s="31"/>
      <c r="D614" s="31"/>
    </row>
    <row r="615">
      <c r="A615" s="31"/>
      <c r="D615" s="31"/>
    </row>
    <row r="616">
      <c r="A616" s="31"/>
      <c r="D616" s="31"/>
    </row>
    <row r="617">
      <c r="A617" s="31"/>
      <c r="D617" s="31"/>
    </row>
    <row r="618">
      <c r="A618" s="31"/>
      <c r="D618" s="31"/>
    </row>
    <row r="619">
      <c r="A619" s="31"/>
      <c r="D619" s="31"/>
    </row>
    <row r="620">
      <c r="A620" s="31"/>
      <c r="D620" s="31"/>
    </row>
    <row r="621">
      <c r="A621" s="31"/>
      <c r="D621" s="31"/>
    </row>
    <row r="622">
      <c r="A622" s="31"/>
      <c r="D622" s="31"/>
    </row>
    <row r="623">
      <c r="A623" s="31"/>
      <c r="D623" s="31"/>
    </row>
    <row r="624">
      <c r="A624" s="31"/>
      <c r="D624" s="31"/>
    </row>
    <row r="625">
      <c r="A625" s="31"/>
      <c r="D625" s="31"/>
    </row>
    <row r="626">
      <c r="A626" s="31"/>
      <c r="D626" s="31"/>
    </row>
    <row r="627">
      <c r="A627" s="31"/>
      <c r="D627" s="31"/>
    </row>
    <row r="628">
      <c r="A628" s="31"/>
      <c r="D628" s="31"/>
    </row>
    <row r="629">
      <c r="A629" s="31"/>
      <c r="D629" s="31"/>
    </row>
    <row r="630">
      <c r="A630" s="31"/>
      <c r="D630" s="31"/>
    </row>
    <row r="631">
      <c r="A631" s="31"/>
      <c r="D631" s="31"/>
    </row>
    <row r="632">
      <c r="A632" s="31"/>
      <c r="D632" s="31"/>
    </row>
    <row r="633">
      <c r="A633" s="31"/>
      <c r="D633" s="31"/>
    </row>
    <row r="634">
      <c r="A634" s="31"/>
      <c r="D634" s="31"/>
    </row>
    <row r="635">
      <c r="A635" s="31"/>
      <c r="D635" s="31"/>
    </row>
    <row r="636">
      <c r="A636" s="31"/>
      <c r="D636" s="31"/>
    </row>
    <row r="637">
      <c r="A637" s="31"/>
      <c r="D637" s="31"/>
    </row>
    <row r="638">
      <c r="A638" s="31"/>
      <c r="D638" s="31"/>
    </row>
    <row r="639">
      <c r="A639" s="31"/>
      <c r="D639" s="31"/>
    </row>
    <row r="640">
      <c r="A640" s="31"/>
      <c r="D640" s="31"/>
    </row>
    <row r="641">
      <c r="A641" s="31"/>
      <c r="D641" s="31"/>
    </row>
    <row r="642">
      <c r="A642" s="31"/>
      <c r="D642" s="31"/>
    </row>
    <row r="643">
      <c r="A643" s="31"/>
      <c r="D643" s="31"/>
    </row>
    <row r="644">
      <c r="A644" s="31"/>
      <c r="D644" s="31"/>
    </row>
    <row r="645">
      <c r="A645" s="31"/>
      <c r="D645" s="31"/>
    </row>
    <row r="646">
      <c r="A646" s="31"/>
      <c r="D646" s="31"/>
    </row>
    <row r="647">
      <c r="A647" s="31"/>
      <c r="D647" s="31"/>
    </row>
    <row r="648">
      <c r="A648" s="31"/>
      <c r="D648" s="31"/>
    </row>
    <row r="649">
      <c r="A649" s="31"/>
      <c r="D649" s="31"/>
    </row>
    <row r="650">
      <c r="A650" s="31"/>
      <c r="D650" s="31"/>
    </row>
    <row r="651">
      <c r="A651" s="31"/>
      <c r="D651" s="31"/>
    </row>
    <row r="652">
      <c r="A652" s="31"/>
      <c r="D652" s="31"/>
    </row>
    <row r="653">
      <c r="A653" s="31"/>
      <c r="D653" s="31"/>
    </row>
    <row r="654">
      <c r="A654" s="31"/>
      <c r="D654" s="31"/>
    </row>
    <row r="655">
      <c r="A655" s="31"/>
      <c r="D655" s="31"/>
    </row>
    <row r="656">
      <c r="A656" s="31"/>
      <c r="D656" s="31"/>
    </row>
    <row r="657">
      <c r="A657" s="31"/>
      <c r="D657" s="31"/>
    </row>
    <row r="658">
      <c r="A658" s="31"/>
      <c r="D658" s="31"/>
    </row>
    <row r="659">
      <c r="A659" s="31"/>
      <c r="D659" s="31"/>
    </row>
    <row r="660">
      <c r="A660" s="31"/>
      <c r="D660" s="31"/>
    </row>
    <row r="661">
      <c r="A661" s="31"/>
      <c r="D661" s="31"/>
    </row>
    <row r="662">
      <c r="A662" s="31"/>
      <c r="D662" s="31"/>
    </row>
    <row r="663">
      <c r="A663" s="31"/>
      <c r="D663" s="31"/>
    </row>
    <row r="664">
      <c r="A664" s="31"/>
      <c r="D664" s="31"/>
    </row>
    <row r="665">
      <c r="A665" s="31"/>
      <c r="D665" s="31"/>
    </row>
    <row r="666">
      <c r="A666" s="31"/>
      <c r="D666" s="31"/>
    </row>
    <row r="667">
      <c r="A667" s="31"/>
      <c r="D667" s="31"/>
    </row>
    <row r="668">
      <c r="A668" s="31"/>
      <c r="D668" s="31"/>
    </row>
    <row r="669">
      <c r="A669" s="31"/>
      <c r="D669" s="31"/>
    </row>
    <row r="670">
      <c r="A670" s="31"/>
      <c r="D670" s="31"/>
    </row>
    <row r="671">
      <c r="A671" s="31"/>
      <c r="D671" s="31"/>
    </row>
    <row r="672">
      <c r="A672" s="31"/>
      <c r="D672" s="31"/>
    </row>
    <row r="673">
      <c r="A673" s="31"/>
      <c r="D673" s="31"/>
    </row>
    <row r="674">
      <c r="A674" s="31"/>
      <c r="D674" s="31"/>
    </row>
    <row r="675">
      <c r="A675" s="31"/>
      <c r="D675" s="31"/>
    </row>
    <row r="676">
      <c r="A676" s="31"/>
      <c r="D676" s="31"/>
    </row>
    <row r="677">
      <c r="A677" s="31"/>
      <c r="D677" s="31"/>
    </row>
    <row r="678">
      <c r="A678" s="31"/>
      <c r="D678" s="31"/>
    </row>
    <row r="679">
      <c r="A679" s="31"/>
      <c r="D679" s="31"/>
    </row>
    <row r="680">
      <c r="A680" s="31"/>
      <c r="D680" s="31"/>
    </row>
    <row r="681">
      <c r="A681" s="31"/>
      <c r="D681" s="31"/>
    </row>
    <row r="682">
      <c r="A682" s="31"/>
      <c r="D682" s="31"/>
    </row>
    <row r="683">
      <c r="A683" s="31"/>
      <c r="D683" s="31"/>
    </row>
    <row r="684">
      <c r="A684" s="31"/>
      <c r="D684" s="31"/>
    </row>
    <row r="685">
      <c r="A685" s="31"/>
      <c r="D685" s="31"/>
    </row>
    <row r="686">
      <c r="A686" s="31"/>
      <c r="D686" s="31"/>
    </row>
    <row r="687">
      <c r="A687" s="31"/>
      <c r="D687" s="31"/>
    </row>
    <row r="688">
      <c r="A688" s="31"/>
      <c r="D688" s="31"/>
    </row>
    <row r="689">
      <c r="A689" s="31"/>
      <c r="D689" s="31"/>
    </row>
    <row r="690">
      <c r="A690" s="31"/>
      <c r="D690" s="31"/>
    </row>
    <row r="691">
      <c r="A691" s="31"/>
      <c r="D691" s="31"/>
    </row>
    <row r="692">
      <c r="A692" s="31"/>
      <c r="D692" s="31"/>
    </row>
    <row r="693">
      <c r="A693" s="31"/>
      <c r="D693" s="31"/>
    </row>
    <row r="694">
      <c r="A694" s="31"/>
      <c r="D694" s="31"/>
    </row>
    <row r="695">
      <c r="A695" s="31"/>
      <c r="D695" s="31"/>
    </row>
    <row r="696">
      <c r="A696" s="31"/>
      <c r="D696" s="31"/>
    </row>
    <row r="697">
      <c r="A697" s="31"/>
      <c r="D697" s="31"/>
    </row>
    <row r="698">
      <c r="A698" s="31"/>
      <c r="D698" s="31"/>
    </row>
    <row r="699">
      <c r="A699" s="31"/>
      <c r="D699" s="31"/>
    </row>
    <row r="700">
      <c r="A700" s="31"/>
      <c r="D700" s="31"/>
    </row>
    <row r="701">
      <c r="A701" s="31"/>
      <c r="D701" s="31"/>
    </row>
    <row r="702">
      <c r="A702" s="31"/>
      <c r="D702" s="31"/>
    </row>
    <row r="703">
      <c r="A703" s="31"/>
      <c r="D703" s="31"/>
    </row>
    <row r="704">
      <c r="A704" s="31"/>
      <c r="D704" s="31"/>
    </row>
    <row r="705">
      <c r="A705" s="31"/>
      <c r="D705" s="31"/>
    </row>
    <row r="706">
      <c r="A706" s="31"/>
      <c r="D706" s="31"/>
    </row>
    <row r="707">
      <c r="A707" s="31"/>
      <c r="D707" s="31"/>
    </row>
    <row r="708">
      <c r="A708" s="31"/>
      <c r="D708" s="31"/>
    </row>
    <row r="709">
      <c r="A709" s="31"/>
      <c r="D709" s="31"/>
    </row>
    <row r="710">
      <c r="A710" s="31"/>
      <c r="D710" s="31"/>
    </row>
    <row r="711">
      <c r="A711" s="31"/>
      <c r="D711" s="31"/>
    </row>
    <row r="712">
      <c r="A712" s="31"/>
      <c r="D712" s="31"/>
    </row>
    <row r="713">
      <c r="A713" s="31"/>
      <c r="D713" s="31"/>
    </row>
    <row r="714">
      <c r="A714" s="31"/>
      <c r="D714" s="31"/>
    </row>
    <row r="715">
      <c r="A715" s="31"/>
      <c r="D715" s="31"/>
    </row>
    <row r="716">
      <c r="A716" s="31"/>
      <c r="D716" s="31"/>
    </row>
    <row r="717">
      <c r="A717" s="31"/>
      <c r="D717" s="31"/>
    </row>
    <row r="718">
      <c r="A718" s="31"/>
      <c r="D718" s="31"/>
    </row>
    <row r="719">
      <c r="A719" s="31"/>
      <c r="D719" s="31"/>
    </row>
    <row r="720">
      <c r="A720" s="31"/>
      <c r="D720" s="31"/>
    </row>
    <row r="721">
      <c r="A721" s="31"/>
      <c r="D721" s="31"/>
    </row>
    <row r="722">
      <c r="A722" s="31"/>
      <c r="D722" s="31"/>
    </row>
    <row r="723">
      <c r="A723" s="31"/>
      <c r="D723" s="31"/>
    </row>
    <row r="724">
      <c r="A724" s="31"/>
      <c r="D724" s="31"/>
    </row>
    <row r="725">
      <c r="A725" s="31"/>
      <c r="D725" s="31"/>
    </row>
    <row r="726">
      <c r="A726" s="31"/>
      <c r="D726" s="31"/>
    </row>
    <row r="727">
      <c r="A727" s="31"/>
      <c r="D727" s="31"/>
    </row>
    <row r="728">
      <c r="A728" s="31"/>
      <c r="D728" s="31"/>
    </row>
    <row r="729">
      <c r="A729" s="31"/>
      <c r="D729" s="31"/>
    </row>
    <row r="730">
      <c r="A730" s="31"/>
      <c r="D730" s="31"/>
    </row>
    <row r="731">
      <c r="A731" s="31"/>
      <c r="D731" s="31"/>
    </row>
    <row r="732">
      <c r="A732" s="31"/>
      <c r="D732" s="31"/>
    </row>
    <row r="733">
      <c r="A733" s="31"/>
      <c r="D733" s="31"/>
    </row>
    <row r="734">
      <c r="A734" s="31"/>
      <c r="D734" s="31"/>
    </row>
    <row r="735">
      <c r="A735" s="31"/>
      <c r="D735" s="31"/>
    </row>
    <row r="736">
      <c r="A736" s="31"/>
      <c r="D736" s="31"/>
    </row>
    <row r="737">
      <c r="A737" s="31"/>
      <c r="D737" s="31"/>
    </row>
    <row r="738">
      <c r="A738" s="31"/>
      <c r="D738" s="31"/>
    </row>
    <row r="739">
      <c r="A739" s="31"/>
      <c r="D739" s="31"/>
    </row>
    <row r="740">
      <c r="A740" s="31"/>
      <c r="D740" s="31"/>
    </row>
    <row r="741">
      <c r="A741" s="31"/>
      <c r="D741" s="31"/>
    </row>
    <row r="742">
      <c r="A742" s="31"/>
      <c r="D742" s="31"/>
    </row>
    <row r="743">
      <c r="A743" s="31"/>
      <c r="D743" s="31"/>
    </row>
    <row r="744">
      <c r="A744" s="31"/>
      <c r="D744" s="31"/>
    </row>
    <row r="745">
      <c r="A745" s="31"/>
      <c r="D745" s="31"/>
    </row>
    <row r="746">
      <c r="A746" s="31"/>
      <c r="D746" s="31"/>
    </row>
    <row r="747">
      <c r="A747" s="31"/>
      <c r="D747" s="31"/>
    </row>
    <row r="748">
      <c r="A748" s="31"/>
      <c r="D748" s="31"/>
    </row>
    <row r="749">
      <c r="A749" s="31"/>
      <c r="D749" s="31"/>
    </row>
    <row r="750">
      <c r="A750" s="31"/>
      <c r="D750" s="31"/>
    </row>
    <row r="751">
      <c r="A751" s="31"/>
      <c r="D751" s="31"/>
    </row>
    <row r="752">
      <c r="A752" s="31"/>
      <c r="D752" s="31"/>
    </row>
    <row r="753">
      <c r="A753" s="31"/>
      <c r="D753" s="31"/>
    </row>
    <row r="754">
      <c r="A754" s="31"/>
      <c r="D754" s="31"/>
    </row>
    <row r="755">
      <c r="A755" s="31"/>
      <c r="D755" s="31"/>
    </row>
    <row r="756">
      <c r="A756" s="31"/>
      <c r="D756" s="31"/>
    </row>
    <row r="757">
      <c r="A757" s="31"/>
      <c r="D757" s="31"/>
    </row>
    <row r="758">
      <c r="A758" s="31"/>
      <c r="D758" s="31"/>
    </row>
    <row r="759">
      <c r="A759" s="31"/>
      <c r="D759" s="31"/>
    </row>
    <row r="760">
      <c r="A760" s="31"/>
      <c r="D760" s="31"/>
    </row>
    <row r="761">
      <c r="A761" s="31"/>
      <c r="D761" s="31"/>
    </row>
    <row r="762">
      <c r="A762" s="31"/>
      <c r="D762" s="31"/>
    </row>
    <row r="763">
      <c r="A763" s="31"/>
      <c r="D763" s="31"/>
    </row>
    <row r="764">
      <c r="A764" s="31"/>
      <c r="D764" s="31"/>
    </row>
    <row r="765">
      <c r="A765" s="31"/>
      <c r="D765" s="31"/>
    </row>
    <row r="766">
      <c r="A766" s="31"/>
      <c r="D766" s="31"/>
    </row>
    <row r="767">
      <c r="A767" s="31"/>
      <c r="D767" s="31"/>
    </row>
    <row r="768">
      <c r="A768" s="31"/>
      <c r="D768" s="31"/>
    </row>
    <row r="769">
      <c r="A769" s="31"/>
      <c r="D769" s="31"/>
    </row>
    <row r="770">
      <c r="A770" s="31"/>
      <c r="D770" s="31"/>
    </row>
    <row r="771">
      <c r="A771" s="31"/>
      <c r="D771" s="31"/>
    </row>
    <row r="772">
      <c r="A772" s="31"/>
      <c r="D772" s="31"/>
    </row>
    <row r="773">
      <c r="A773" s="31"/>
      <c r="D773" s="31"/>
    </row>
    <row r="774">
      <c r="A774" s="31"/>
      <c r="D774" s="31"/>
    </row>
    <row r="775">
      <c r="A775" s="31"/>
      <c r="D775" s="31"/>
    </row>
    <row r="776">
      <c r="A776" s="31"/>
      <c r="D776" s="31"/>
    </row>
    <row r="777">
      <c r="A777" s="31"/>
      <c r="D777" s="31"/>
    </row>
    <row r="778">
      <c r="A778" s="31"/>
      <c r="D778" s="31"/>
    </row>
    <row r="779">
      <c r="A779" s="31"/>
      <c r="D779" s="31"/>
    </row>
    <row r="780">
      <c r="A780" s="31"/>
      <c r="D780" s="31"/>
    </row>
    <row r="781">
      <c r="A781" s="31"/>
      <c r="D781" s="31"/>
    </row>
    <row r="782">
      <c r="A782" s="31"/>
      <c r="D782" s="31"/>
    </row>
    <row r="783">
      <c r="A783" s="31"/>
      <c r="D783" s="31"/>
    </row>
    <row r="784">
      <c r="A784" s="31"/>
      <c r="D784" s="31"/>
    </row>
    <row r="785">
      <c r="A785" s="31"/>
      <c r="D785" s="31"/>
    </row>
    <row r="786">
      <c r="A786" s="31"/>
      <c r="D786" s="31"/>
    </row>
    <row r="787">
      <c r="A787" s="31"/>
      <c r="D787" s="31"/>
    </row>
    <row r="788">
      <c r="A788" s="31"/>
      <c r="D788" s="31"/>
    </row>
    <row r="789">
      <c r="A789" s="31"/>
      <c r="D789" s="31"/>
    </row>
    <row r="790">
      <c r="A790" s="31"/>
      <c r="D790" s="31"/>
    </row>
    <row r="791">
      <c r="A791" s="31"/>
      <c r="D791" s="31"/>
    </row>
    <row r="792">
      <c r="A792" s="31"/>
      <c r="D792" s="31"/>
    </row>
    <row r="793">
      <c r="A793" s="31"/>
      <c r="D793" s="31"/>
    </row>
    <row r="794">
      <c r="A794" s="31"/>
      <c r="D794" s="31"/>
    </row>
    <row r="795">
      <c r="A795" s="31"/>
      <c r="D795" s="31"/>
    </row>
    <row r="796">
      <c r="A796" s="31"/>
      <c r="D796" s="31"/>
    </row>
    <row r="797">
      <c r="A797" s="31"/>
      <c r="D797" s="31"/>
    </row>
    <row r="798">
      <c r="A798" s="31"/>
      <c r="D798" s="31"/>
    </row>
    <row r="799">
      <c r="A799" s="31"/>
      <c r="D799" s="31"/>
    </row>
    <row r="800">
      <c r="A800" s="31"/>
      <c r="D800" s="31"/>
    </row>
    <row r="801">
      <c r="A801" s="31"/>
      <c r="D801" s="31"/>
    </row>
    <row r="802">
      <c r="A802" s="31"/>
      <c r="D802" s="31"/>
    </row>
    <row r="803">
      <c r="A803" s="31"/>
      <c r="D803" s="31"/>
    </row>
    <row r="804">
      <c r="A804" s="31"/>
      <c r="D804" s="31"/>
    </row>
    <row r="805">
      <c r="A805" s="31"/>
      <c r="D805" s="31"/>
    </row>
    <row r="806">
      <c r="A806" s="31"/>
      <c r="D806" s="31"/>
    </row>
    <row r="807">
      <c r="A807" s="31"/>
      <c r="D807" s="31"/>
    </row>
    <row r="808">
      <c r="A808" s="31"/>
      <c r="D808" s="31"/>
    </row>
    <row r="809">
      <c r="A809" s="31"/>
      <c r="D809" s="31"/>
    </row>
    <row r="810">
      <c r="A810" s="31"/>
      <c r="D810" s="31"/>
    </row>
    <row r="811">
      <c r="A811" s="31"/>
      <c r="D811" s="31"/>
    </row>
    <row r="812">
      <c r="A812" s="31"/>
      <c r="D812" s="31"/>
    </row>
    <row r="813">
      <c r="A813" s="31"/>
      <c r="D813" s="31"/>
    </row>
    <row r="814">
      <c r="A814" s="31"/>
      <c r="D814" s="31"/>
    </row>
    <row r="815">
      <c r="A815" s="31"/>
      <c r="D815" s="31"/>
    </row>
    <row r="816">
      <c r="A816" s="31"/>
      <c r="D816" s="31"/>
    </row>
    <row r="817">
      <c r="A817" s="31"/>
      <c r="D817" s="31"/>
    </row>
    <row r="818">
      <c r="A818" s="31"/>
      <c r="D818" s="31"/>
    </row>
    <row r="819">
      <c r="A819" s="31"/>
      <c r="D819" s="31"/>
    </row>
    <row r="820">
      <c r="A820" s="31"/>
      <c r="D820" s="31"/>
    </row>
    <row r="821">
      <c r="A821" s="31"/>
      <c r="D821" s="31"/>
    </row>
    <row r="822">
      <c r="A822" s="31"/>
      <c r="D822" s="31"/>
    </row>
    <row r="823">
      <c r="A823" s="31"/>
      <c r="D823" s="31"/>
    </row>
    <row r="824">
      <c r="A824" s="31"/>
      <c r="D824" s="31"/>
    </row>
    <row r="825">
      <c r="A825" s="31"/>
      <c r="D825" s="31"/>
    </row>
    <row r="826">
      <c r="A826" s="31"/>
      <c r="D826" s="31"/>
    </row>
    <row r="827">
      <c r="A827" s="31"/>
      <c r="D827" s="31"/>
    </row>
    <row r="828">
      <c r="A828" s="31"/>
      <c r="D828" s="31"/>
    </row>
    <row r="829">
      <c r="A829" s="31"/>
      <c r="D829" s="31"/>
    </row>
    <row r="830">
      <c r="A830" s="31"/>
      <c r="D830" s="31"/>
    </row>
    <row r="831">
      <c r="A831" s="31"/>
      <c r="D831" s="31"/>
    </row>
    <row r="832">
      <c r="A832" s="31"/>
      <c r="D832" s="31"/>
    </row>
    <row r="833">
      <c r="A833" s="31"/>
      <c r="D833" s="31"/>
    </row>
    <row r="834">
      <c r="A834" s="31"/>
      <c r="D834" s="31"/>
    </row>
    <row r="835">
      <c r="A835" s="31"/>
      <c r="D835" s="31"/>
    </row>
    <row r="836">
      <c r="A836" s="31"/>
      <c r="D836" s="31"/>
    </row>
    <row r="837">
      <c r="A837" s="31"/>
      <c r="D837" s="31"/>
    </row>
    <row r="838">
      <c r="A838" s="31"/>
      <c r="D838" s="31"/>
    </row>
    <row r="839">
      <c r="A839" s="31"/>
      <c r="D839" s="31"/>
    </row>
    <row r="840">
      <c r="A840" s="31"/>
      <c r="D840" s="31"/>
    </row>
    <row r="841">
      <c r="A841" s="31"/>
      <c r="D841" s="31"/>
    </row>
    <row r="842">
      <c r="A842" s="31"/>
      <c r="D842" s="31"/>
    </row>
    <row r="843">
      <c r="A843" s="31"/>
      <c r="D843" s="31"/>
    </row>
    <row r="844">
      <c r="A844" s="31"/>
      <c r="D844" s="31"/>
    </row>
    <row r="845">
      <c r="A845" s="31"/>
      <c r="D845" s="31"/>
    </row>
    <row r="846">
      <c r="A846" s="31"/>
      <c r="D846" s="31"/>
    </row>
    <row r="847">
      <c r="A847" s="31"/>
      <c r="D847" s="31"/>
    </row>
    <row r="848">
      <c r="A848" s="31"/>
      <c r="D848" s="31"/>
    </row>
    <row r="849">
      <c r="A849" s="31"/>
      <c r="D849" s="31"/>
    </row>
    <row r="850">
      <c r="A850" s="31"/>
      <c r="D850" s="31"/>
    </row>
    <row r="851">
      <c r="A851" s="31"/>
      <c r="D851" s="31"/>
    </row>
    <row r="852">
      <c r="A852" s="31"/>
      <c r="D852" s="31"/>
    </row>
    <row r="853">
      <c r="A853" s="31"/>
      <c r="D853" s="31"/>
    </row>
    <row r="854">
      <c r="A854" s="31"/>
      <c r="D854" s="31"/>
    </row>
    <row r="855">
      <c r="A855" s="31"/>
      <c r="D855" s="31"/>
    </row>
    <row r="856">
      <c r="A856" s="31"/>
      <c r="D856" s="31"/>
    </row>
    <row r="857">
      <c r="A857" s="31"/>
      <c r="D857" s="31"/>
    </row>
    <row r="858">
      <c r="A858" s="31"/>
      <c r="D858" s="31"/>
    </row>
    <row r="859">
      <c r="A859" s="31"/>
      <c r="D859" s="31"/>
    </row>
    <row r="860">
      <c r="A860" s="31"/>
      <c r="D860" s="31"/>
    </row>
    <row r="861">
      <c r="A861" s="31"/>
      <c r="D861" s="31"/>
    </row>
    <row r="862">
      <c r="A862" s="31"/>
      <c r="D862" s="31"/>
    </row>
    <row r="863">
      <c r="A863" s="31"/>
      <c r="D863" s="31"/>
    </row>
    <row r="864">
      <c r="A864" s="31"/>
      <c r="D864" s="31"/>
    </row>
    <row r="865">
      <c r="A865" s="31"/>
      <c r="D865" s="31"/>
    </row>
    <row r="866">
      <c r="A866" s="31"/>
      <c r="D866" s="31"/>
    </row>
    <row r="867">
      <c r="A867" s="31"/>
      <c r="D867" s="31"/>
    </row>
    <row r="868">
      <c r="A868" s="31"/>
      <c r="D868" s="31"/>
    </row>
    <row r="869">
      <c r="A869" s="31"/>
      <c r="D869" s="31"/>
    </row>
    <row r="870">
      <c r="A870" s="31"/>
      <c r="D870" s="31"/>
    </row>
    <row r="871">
      <c r="A871" s="31"/>
      <c r="D871" s="31"/>
    </row>
    <row r="872">
      <c r="A872" s="31"/>
      <c r="D872" s="31"/>
    </row>
    <row r="873">
      <c r="A873" s="31"/>
      <c r="D873" s="31"/>
    </row>
    <row r="874">
      <c r="A874" s="31"/>
      <c r="D874" s="31"/>
    </row>
    <row r="875">
      <c r="A875" s="31"/>
      <c r="D875" s="31"/>
    </row>
    <row r="876">
      <c r="A876" s="31"/>
      <c r="D876" s="31"/>
    </row>
    <row r="877">
      <c r="A877" s="31"/>
      <c r="D877" s="31"/>
    </row>
    <row r="878">
      <c r="A878" s="31"/>
      <c r="D878" s="31"/>
    </row>
    <row r="879">
      <c r="A879" s="31"/>
      <c r="D879" s="31"/>
    </row>
    <row r="880">
      <c r="A880" s="31"/>
      <c r="D880" s="31"/>
    </row>
    <row r="881">
      <c r="A881" s="31"/>
      <c r="D881" s="31"/>
    </row>
    <row r="882">
      <c r="A882" s="31"/>
      <c r="D882" s="31"/>
    </row>
    <row r="883">
      <c r="A883" s="31"/>
      <c r="D883" s="31"/>
    </row>
    <row r="884">
      <c r="A884" s="31"/>
      <c r="D884" s="31"/>
    </row>
    <row r="885">
      <c r="A885" s="31"/>
      <c r="D885" s="31"/>
    </row>
    <row r="886">
      <c r="A886" s="31"/>
      <c r="D886" s="31"/>
    </row>
    <row r="887">
      <c r="A887" s="31"/>
      <c r="D887" s="31"/>
    </row>
    <row r="888">
      <c r="A888" s="31"/>
      <c r="D888" s="31"/>
    </row>
    <row r="889">
      <c r="A889" s="31"/>
      <c r="D889" s="31"/>
    </row>
    <row r="890">
      <c r="A890" s="31"/>
      <c r="D890" s="31"/>
    </row>
    <row r="891">
      <c r="A891" s="31"/>
      <c r="D891" s="31"/>
    </row>
    <row r="892">
      <c r="A892" s="31"/>
      <c r="D892" s="31"/>
    </row>
    <row r="893">
      <c r="A893" s="31"/>
      <c r="D893" s="31"/>
    </row>
    <row r="894">
      <c r="A894" s="31"/>
      <c r="D894" s="31"/>
    </row>
    <row r="895">
      <c r="A895" s="31"/>
      <c r="D895" s="31"/>
    </row>
    <row r="896">
      <c r="A896" s="31"/>
      <c r="D896" s="31"/>
    </row>
    <row r="897">
      <c r="A897" s="31"/>
      <c r="D897" s="31"/>
    </row>
    <row r="898">
      <c r="A898" s="31"/>
      <c r="D898" s="31"/>
    </row>
    <row r="899">
      <c r="A899" s="31"/>
      <c r="D899" s="31"/>
    </row>
    <row r="900">
      <c r="A900" s="31"/>
      <c r="D900" s="31"/>
    </row>
    <row r="901">
      <c r="A901" s="31"/>
      <c r="D901" s="31"/>
    </row>
    <row r="902">
      <c r="A902" s="31"/>
      <c r="D902" s="31"/>
    </row>
    <row r="903">
      <c r="A903" s="31"/>
      <c r="D903" s="31"/>
    </row>
    <row r="904">
      <c r="A904" s="31"/>
      <c r="D904" s="31"/>
    </row>
    <row r="905">
      <c r="A905" s="31"/>
      <c r="D905" s="31"/>
    </row>
    <row r="906">
      <c r="A906" s="31"/>
      <c r="D906" s="31"/>
    </row>
    <row r="907">
      <c r="A907" s="31"/>
      <c r="D907" s="31"/>
    </row>
    <row r="908">
      <c r="A908" s="31"/>
      <c r="D908" s="31"/>
    </row>
    <row r="909">
      <c r="A909" s="31"/>
      <c r="D909" s="31"/>
    </row>
    <row r="910">
      <c r="A910" s="31"/>
      <c r="D910" s="31"/>
    </row>
    <row r="911">
      <c r="A911" s="31"/>
      <c r="D911" s="31"/>
    </row>
    <row r="912">
      <c r="A912" s="31"/>
      <c r="D912" s="31"/>
    </row>
    <row r="913">
      <c r="A913" s="31"/>
      <c r="D913" s="31"/>
    </row>
    <row r="914">
      <c r="A914" s="31"/>
      <c r="D914" s="31"/>
    </row>
    <row r="915">
      <c r="A915" s="31"/>
      <c r="D915" s="31"/>
    </row>
    <row r="916">
      <c r="A916" s="31"/>
      <c r="D916" s="31"/>
    </row>
    <row r="917">
      <c r="A917" s="31"/>
      <c r="D917" s="31"/>
    </row>
    <row r="918">
      <c r="A918" s="31"/>
      <c r="D918" s="31"/>
    </row>
    <row r="919">
      <c r="A919" s="31"/>
      <c r="D919" s="31"/>
    </row>
    <row r="920">
      <c r="A920" s="31"/>
      <c r="D920" s="31"/>
    </row>
    <row r="921">
      <c r="A921" s="31"/>
      <c r="D921" s="31"/>
    </row>
    <row r="922">
      <c r="A922" s="31"/>
      <c r="D922" s="31"/>
    </row>
    <row r="923">
      <c r="A923" s="31"/>
      <c r="D923" s="31"/>
    </row>
    <row r="924">
      <c r="A924" s="31"/>
      <c r="D924" s="31"/>
    </row>
    <row r="925">
      <c r="A925" s="31"/>
      <c r="D925" s="31"/>
    </row>
    <row r="926">
      <c r="A926" s="31"/>
      <c r="D926" s="31"/>
    </row>
    <row r="927">
      <c r="A927" s="31"/>
      <c r="D927" s="31"/>
    </row>
    <row r="928">
      <c r="A928" s="31"/>
      <c r="D928" s="31"/>
    </row>
    <row r="929">
      <c r="A929" s="31"/>
      <c r="D929" s="31"/>
    </row>
    <row r="930">
      <c r="A930" s="31"/>
      <c r="D930" s="31"/>
    </row>
    <row r="931">
      <c r="A931" s="31"/>
      <c r="D931" s="31"/>
    </row>
    <row r="932">
      <c r="A932" s="31"/>
      <c r="D932" s="31"/>
    </row>
    <row r="933">
      <c r="A933" s="31"/>
      <c r="D933" s="31"/>
    </row>
    <row r="934">
      <c r="A934" s="31"/>
      <c r="D934" s="31"/>
    </row>
    <row r="935">
      <c r="A935" s="31"/>
      <c r="D935" s="31"/>
    </row>
    <row r="936">
      <c r="A936" s="31"/>
      <c r="D936" s="31"/>
    </row>
    <row r="937">
      <c r="A937" s="31"/>
      <c r="D937" s="31"/>
    </row>
    <row r="938">
      <c r="A938" s="31"/>
      <c r="D938" s="31"/>
    </row>
    <row r="939">
      <c r="A939" s="31"/>
      <c r="D939" s="31"/>
    </row>
    <row r="940">
      <c r="A940" s="31"/>
      <c r="D940" s="31"/>
    </row>
    <row r="941">
      <c r="A941" s="31"/>
      <c r="D941" s="31"/>
    </row>
    <row r="942">
      <c r="A942" s="31"/>
      <c r="D942" s="31"/>
    </row>
    <row r="943">
      <c r="A943" s="31"/>
      <c r="D943" s="31"/>
    </row>
    <row r="944">
      <c r="A944" s="31"/>
      <c r="D944" s="31"/>
    </row>
    <row r="945">
      <c r="A945" s="31"/>
      <c r="D945" s="31"/>
    </row>
    <row r="946">
      <c r="A946" s="31"/>
      <c r="D946" s="31"/>
    </row>
    <row r="947">
      <c r="A947" s="31"/>
      <c r="D947" s="31"/>
    </row>
    <row r="948">
      <c r="A948" s="31"/>
      <c r="D948" s="31"/>
    </row>
    <row r="949">
      <c r="A949" s="31"/>
      <c r="D949" s="31"/>
    </row>
    <row r="950">
      <c r="A950" s="31"/>
      <c r="D950" s="31"/>
    </row>
    <row r="951">
      <c r="A951" s="31"/>
      <c r="D951" s="31"/>
    </row>
    <row r="952">
      <c r="A952" s="31"/>
      <c r="D952" s="31"/>
    </row>
    <row r="953">
      <c r="A953" s="31"/>
      <c r="D953" s="31"/>
    </row>
    <row r="954">
      <c r="A954" s="31"/>
      <c r="D954" s="31"/>
    </row>
    <row r="955">
      <c r="A955" s="31"/>
      <c r="D955" s="31"/>
    </row>
    <row r="956">
      <c r="A956" s="31"/>
      <c r="D956" s="31"/>
    </row>
    <row r="957">
      <c r="A957" s="31"/>
      <c r="D957" s="31"/>
    </row>
    <row r="958">
      <c r="A958" s="31"/>
      <c r="D958" s="31"/>
    </row>
    <row r="959">
      <c r="A959" s="31"/>
      <c r="D959" s="31"/>
    </row>
    <row r="960">
      <c r="A960" s="31"/>
      <c r="D960" s="31"/>
    </row>
    <row r="961">
      <c r="A961" s="31"/>
      <c r="D961" s="31"/>
    </row>
    <row r="962">
      <c r="A962" s="31"/>
      <c r="D962" s="31"/>
    </row>
    <row r="963">
      <c r="A963" s="31"/>
      <c r="D963" s="31"/>
    </row>
    <row r="964">
      <c r="A964" s="31"/>
      <c r="D964" s="31"/>
    </row>
    <row r="965">
      <c r="A965" s="31"/>
      <c r="D965" s="31"/>
    </row>
    <row r="966">
      <c r="A966" s="31"/>
      <c r="D966" s="31"/>
    </row>
    <row r="967">
      <c r="A967" s="31"/>
      <c r="D967" s="31"/>
    </row>
    <row r="968">
      <c r="A968" s="31"/>
      <c r="D968" s="31"/>
    </row>
    <row r="969">
      <c r="A969" s="31"/>
      <c r="D969" s="31"/>
    </row>
    <row r="970">
      <c r="A970" s="31"/>
      <c r="D970" s="31"/>
    </row>
    <row r="971">
      <c r="A971" s="31"/>
      <c r="D971" s="31"/>
    </row>
    <row r="972">
      <c r="A972" s="31"/>
      <c r="D972" s="31"/>
    </row>
    <row r="973">
      <c r="A973" s="31"/>
      <c r="D973" s="31"/>
    </row>
    <row r="974">
      <c r="A974" s="31"/>
      <c r="D974" s="31"/>
    </row>
    <row r="975">
      <c r="A975" s="31"/>
      <c r="D975" s="31"/>
    </row>
    <row r="976">
      <c r="A976" s="31"/>
      <c r="D976" s="31"/>
    </row>
    <row r="977">
      <c r="A977" s="31"/>
      <c r="D977" s="31"/>
    </row>
    <row r="978">
      <c r="A978" s="31"/>
      <c r="D978" s="31"/>
    </row>
    <row r="979">
      <c r="A979" s="31"/>
      <c r="D979" s="31"/>
    </row>
    <row r="980">
      <c r="A980" s="31"/>
      <c r="D980" s="31"/>
    </row>
    <row r="981">
      <c r="A981" s="31"/>
      <c r="D981" s="31"/>
    </row>
    <row r="982">
      <c r="A982" s="31"/>
      <c r="D982" s="31"/>
    </row>
    <row r="983">
      <c r="A983" s="31"/>
      <c r="D983" s="31"/>
    </row>
    <row r="984">
      <c r="A984" s="31"/>
      <c r="D984" s="31"/>
    </row>
    <row r="985">
      <c r="A985" s="31"/>
      <c r="D985" s="31"/>
    </row>
    <row r="986">
      <c r="A986" s="31"/>
      <c r="D986" s="31"/>
    </row>
    <row r="987">
      <c r="A987" s="31"/>
      <c r="D987" s="31"/>
    </row>
    <row r="988">
      <c r="A988" s="31"/>
      <c r="D988" s="31"/>
    </row>
    <row r="989">
      <c r="A989" s="31"/>
      <c r="D989" s="31"/>
    </row>
    <row r="990">
      <c r="A990" s="31"/>
      <c r="D990" s="31"/>
    </row>
    <row r="991">
      <c r="A991" s="31"/>
      <c r="D991" s="31"/>
    </row>
    <row r="992">
      <c r="A992" s="31"/>
      <c r="D992" s="31"/>
    </row>
    <row r="993">
      <c r="A993" s="31"/>
      <c r="D993" s="31"/>
    </row>
    <row r="994">
      <c r="A994" s="31"/>
      <c r="D994" s="31"/>
    </row>
    <row r="995">
      <c r="A995" s="31"/>
      <c r="D995" s="31"/>
    </row>
    <row r="996">
      <c r="A996" s="31"/>
      <c r="D996" s="31"/>
    </row>
    <row r="997">
      <c r="A997" s="31"/>
      <c r="D997" s="31"/>
    </row>
    <row r="998">
      <c r="A998" s="31"/>
      <c r="D998" s="31"/>
    </row>
    <row r="999">
      <c r="A999" s="31"/>
      <c r="D999" s="31"/>
    </row>
    <row r="1000">
      <c r="A1000" s="31"/>
      <c r="D1000" s="31"/>
    </row>
    <row r="1001">
      <c r="A1001" s="31"/>
      <c r="D1001" s="31"/>
    </row>
    <row r="1002">
      <c r="A1002" s="31"/>
      <c r="D1002" s="31"/>
    </row>
  </sheetData>
  <mergeCells count="3">
    <mergeCell ref="A1:B1"/>
    <mergeCell ref="D1:E1"/>
    <mergeCell ref="K1:L1"/>
  </mergeCells>
  <dataValidations>
    <dataValidation type="list" allowBlank="1" showErrorMessage="1" sqref="B4:B53 E4:E53 L4:L53">
      <formula1>"Yes,No,Maybe"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29.75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15">
        <v>150.0</v>
      </c>
      <c r="B3" s="29" t="s">
        <v>86</v>
      </c>
      <c r="C3" s="29" t="s">
        <v>86</v>
      </c>
      <c r="D3" s="29" t="b">
        <v>1</v>
      </c>
      <c r="E3" s="29" t="b">
        <v>0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s">
        <v>18</v>
      </c>
      <c r="L3" s="29" t="b">
        <v>1</v>
      </c>
      <c r="M3" s="76"/>
      <c r="N3" s="29" t="s">
        <v>19</v>
      </c>
      <c r="O3" s="40"/>
      <c r="P3" s="74">
        <f>COUNTIF(N3:N52, "Yes")/50</f>
        <v>0.62</v>
      </c>
      <c r="Q3" s="40"/>
      <c r="R3" s="43" t="s">
        <v>20</v>
      </c>
      <c r="S3" s="43" t="s">
        <v>21</v>
      </c>
      <c r="T3" s="43" t="s">
        <v>22</v>
      </c>
      <c r="U3" s="40"/>
      <c r="V3" s="40"/>
      <c r="W3" s="40"/>
      <c r="X3" s="40"/>
      <c r="Y3" s="40"/>
      <c r="Z3" s="40"/>
      <c r="AA3" s="40"/>
      <c r="AB3" s="40"/>
    </row>
    <row r="4">
      <c r="A4" s="15">
        <v>196.0</v>
      </c>
      <c r="B4" s="29" t="s">
        <v>86</v>
      </c>
      <c r="C4" s="29" t="s">
        <v>86</v>
      </c>
      <c r="D4" s="29" t="b">
        <v>1</v>
      </c>
      <c r="E4" s="29" t="b">
        <v>0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s">
        <v>18</v>
      </c>
      <c r="L4" s="29" t="b">
        <v>1</v>
      </c>
      <c r="M4" s="76"/>
      <c r="N4" s="29" t="s">
        <v>19</v>
      </c>
      <c r="O4" s="40"/>
      <c r="P4" s="75">
        <f>COUNTIF(N3:N52, "Maybe")/50</f>
        <v>0.2</v>
      </c>
      <c r="Q4" s="40"/>
      <c r="R4" s="20">
        <f>COUNTIFS(C:C,C3,N:N,"Yes")/COUNTIF(C:C,C3)</f>
        <v>0.7826086957</v>
      </c>
      <c r="S4" s="20">
        <f>COUNTIFS(C:C,C5,N:N,"Yes")/COUNTIF(C:C,C5)</f>
        <v>0.4814814815</v>
      </c>
      <c r="T4" s="21" t="s">
        <v>50</v>
      </c>
      <c r="U4" s="40"/>
      <c r="V4" s="40"/>
      <c r="W4" s="40"/>
      <c r="X4" s="40"/>
      <c r="Y4" s="40"/>
      <c r="Z4" s="40"/>
      <c r="AA4" s="40"/>
      <c r="AB4" s="40"/>
    </row>
    <row r="5">
      <c r="A5" s="15">
        <v>592.0</v>
      </c>
      <c r="B5" s="29" t="s">
        <v>23</v>
      </c>
      <c r="C5" s="29" t="s">
        <v>23</v>
      </c>
      <c r="D5" s="29" t="b">
        <v>0</v>
      </c>
      <c r="E5" s="29" t="b">
        <v>0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s">
        <v>18</v>
      </c>
      <c r="L5" s="29" t="b">
        <v>1</v>
      </c>
      <c r="M5" s="76"/>
      <c r="N5" s="29" t="s">
        <v>19</v>
      </c>
      <c r="O5" s="40"/>
      <c r="P5" s="77">
        <f>COUNTIF(N3:N52, "No")/50</f>
        <v>0.18</v>
      </c>
      <c r="Q5" s="40"/>
      <c r="R5" s="23">
        <f>COUNTIFS(C:C,C3,N:N,"No")/COUNTIF(C:C,C3)</f>
        <v>0.04347826087</v>
      </c>
      <c r="S5" s="23">
        <f>COUNTIFS(C:C,C5,N:N,"No")/COUNTIF(C:C,C5)</f>
        <v>0.2962962963</v>
      </c>
      <c r="T5" s="24" t="s">
        <v>50</v>
      </c>
      <c r="U5" s="40"/>
      <c r="V5" s="40"/>
      <c r="W5" s="40"/>
      <c r="X5" s="40"/>
      <c r="Y5" s="40"/>
      <c r="Z5" s="40"/>
      <c r="AA5" s="40"/>
      <c r="AB5" s="40"/>
    </row>
    <row r="6">
      <c r="A6" s="15">
        <v>541.0</v>
      </c>
      <c r="B6" s="29" t="s">
        <v>86</v>
      </c>
      <c r="C6" s="29" t="s">
        <v>86</v>
      </c>
      <c r="D6" s="48" t="b">
        <v>1</v>
      </c>
      <c r="E6" s="47" t="b">
        <v>0</v>
      </c>
      <c r="F6" s="48" t="b">
        <v>1</v>
      </c>
      <c r="G6" s="48" t="b">
        <v>1</v>
      </c>
      <c r="H6" s="48" t="b">
        <v>1</v>
      </c>
      <c r="I6" s="48" t="b">
        <v>1</v>
      </c>
      <c r="J6" s="48" t="b">
        <v>1</v>
      </c>
      <c r="K6" s="88" t="s">
        <v>18</v>
      </c>
      <c r="L6" s="48" t="b">
        <v>1</v>
      </c>
      <c r="M6" s="89"/>
      <c r="N6" s="88" t="s">
        <v>19</v>
      </c>
      <c r="O6" s="40"/>
      <c r="P6" s="40"/>
      <c r="Q6" s="40"/>
      <c r="R6" s="25">
        <f>COUNTIFS(C:C,C3,N:N,"Maybe")/COUNTIF(C:C,C3)</f>
        <v>0.1739130435</v>
      </c>
      <c r="S6" s="25">
        <f>COUNTIFS(C:C,C5,N:N,"Maybe")/COUNTIF(C:C,C5)</f>
        <v>0.2222222222</v>
      </c>
      <c r="T6" s="26" t="s">
        <v>50</v>
      </c>
      <c r="U6" s="40"/>
      <c r="V6" s="40"/>
      <c r="W6" s="40"/>
      <c r="X6" s="40"/>
      <c r="Y6" s="40"/>
      <c r="Z6" s="40"/>
      <c r="AA6" s="40"/>
      <c r="AB6" s="40"/>
    </row>
    <row r="7">
      <c r="A7" s="15">
        <v>34.0</v>
      </c>
      <c r="B7" s="29" t="s">
        <v>86</v>
      </c>
      <c r="C7" s="29" t="s">
        <v>86</v>
      </c>
      <c r="D7" s="48" t="b">
        <v>1</v>
      </c>
      <c r="E7" s="47" t="b">
        <v>0</v>
      </c>
      <c r="F7" s="48" t="b">
        <v>1</v>
      </c>
      <c r="G7" s="48" t="b">
        <v>1</v>
      </c>
      <c r="H7" s="48" t="b">
        <v>1</v>
      </c>
      <c r="I7" s="48" t="b">
        <v>1</v>
      </c>
      <c r="J7" s="48" t="b">
        <v>1</v>
      </c>
      <c r="K7" s="88" t="s">
        <v>18</v>
      </c>
      <c r="L7" s="48" t="b">
        <v>1</v>
      </c>
      <c r="M7" s="89"/>
      <c r="N7" s="88" t="s">
        <v>19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15">
        <v>906.0</v>
      </c>
      <c r="B8" s="29" t="s">
        <v>23</v>
      </c>
      <c r="C8" s="29" t="s">
        <v>23</v>
      </c>
      <c r="D8" s="48" t="b">
        <v>1</v>
      </c>
      <c r="E8" s="47" t="b">
        <v>0</v>
      </c>
      <c r="F8" s="48" t="b">
        <v>1</v>
      </c>
      <c r="G8" s="48" t="b">
        <v>1</v>
      </c>
      <c r="H8" s="48" t="b">
        <v>1</v>
      </c>
      <c r="I8" s="48" t="b">
        <v>1</v>
      </c>
      <c r="J8" s="48" t="b">
        <v>1</v>
      </c>
      <c r="K8" s="88" t="s">
        <v>18</v>
      </c>
      <c r="L8" s="48" t="b">
        <v>1</v>
      </c>
      <c r="M8" s="89"/>
      <c r="N8" s="88" t="s">
        <v>19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15">
        <v>425.0</v>
      </c>
      <c r="B9" s="29" t="s">
        <v>86</v>
      </c>
      <c r="C9" s="29" t="s">
        <v>86</v>
      </c>
      <c r="D9" s="48" t="b">
        <v>1</v>
      </c>
      <c r="E9" s="47" t="b">
        <v>0</v>
      </c>
      <c r="F9" s="48" t="b">
        <v>1</v>
      </c>
      <c r="G9" s="48" t="b">
        <v>1</v>
      </c>
      <c r="H9" s="48" t="b">
        <v>1</v>
      </c>
      <c r="I9" s="48" t="b">
        <v>1</v>
      </c>
      <c r="J9" s="48" t="b">
        <v>1</v>
      </c>
      <c r="K9" s="88" t="s">
        <v>18</v>
      </c>
      <c r="L9" s="48" t="b">
        <v>1</v>
      </c>
      <c r="M9" s="89"/>
      <c r="N9" s="88" t="s">
        <v>19</v>
      </c>
      <c r="O9" s="40"/>
      <c r="P9" s="90">
        <f>COUNTIF(B3:B52, "entail")/50</f>
        <v>0.46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15">
        <v>154.0</v>
      </c>
      <c r="B10" s="29" t="s">
        <v>86</v>
      </c>
      <c r="C10" s="29" t="s">
        <v>86</v>
      </c>
      <c r="D10" s="40" t="b">
        <v>0</v>
      </c>
      <c r="E10" s="40" t="b">
        <v>0</v>
      </c>
      <c r="F10" s="40" t="b">
        <v>0</v>
      </c>
      <c r="G10" s="40" t="b">
        <v>0</v>
      </c>
      <c r="H10" s="40" t="b">
        <v>0</v>
      </c>
      <c r="I10" s="40" t="b">
        <v>0</v>
      </c>
      <c r="J10" s="40" t="b">
        <v>0</v>
      </c>
      <c r="K10" s="29" t="s">
        <v>18</v>
      </c>
      <c r="L10" s="40" t="b">
        <v>0</v>
      </c>
      <c r="M10" s="73" t="s">
        <v>119</v>
      </c>
      <c r="N10" s="29" t="s">
        <v>25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15">
        <v>403.0</v>
      </c>
      <c r="B11" s="29" t="s">
        <v>86</v>
      </c>
      <c r="C11" s="29" t="s">
        <v>86</v>
      </c>
      <c r="D11" s="47" t="b">
        <v>0</v>
      </c>
      <c r="E11" s="91" t="b">
        <v>1</v>
      </c>
      <c r="F11" s="91" t="b">
        <v>1</v>
      </c>
      <c r="G11" s="48" t="b">
        <v>1</v>
      </c>
      <c r="H11" s="48" t="b">
        <v>1</v>
      </c>
      <c r="I11" s="48" t="b">
        <v>1</v>
      </c>
      <c r="J11" s="48" t="b">
        <v>1</v>
      </c>
      <c r="K11" s="88" t="s">
        <v>18</v>
      </c>
      <c r="L11" s="48" t="b">
        <v>1</v>
      </c>
      <c r="M11" s="27" t="s">
        <v>28</v>
      </c>
      <c r="N11" s="92" t="s">
        <v>29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15">
        <v>913.0</v>
      </c>
      <c r="B12" s="29" t="s">
        <v>23</v>
      </c>
      <c r="C12" s="29" t="s">
        <v>23</v>
      </c>
      <c r="D12" s="47" t="b">
        <v>0</v>
      </c>
      <c r="E12" s="47" t="b">
        <v>0</v>
      </c>
      <c r="F12" s="48" t="b">
        <v>1</v>
      </c>
      <c r="G12" s="48" t="b">
        <v>1</v>
      </c>
      <c r="H12" s="48" t="b">
        <v>1</v>
      </c>
      <c r="I12" s="48" t="b">
        <v>1</v>
      </c>
      <c r="J12" s="48" t="b">
        <v>1</v>
      </c>
      <c r="K12" s="88" t="s">
        <v>18</v>
      </c>
      <c r="L12" s="48" t="b">
        <v>1</v>
      </c>
      <c r="M12" s="27" t="s">
        <v>120</v>
      </c>
      <c r="N12" s="92" t="s">
        <v>29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15">
        <v>100.0</v>
      </c>
      <c r="B13" s="29" t="s">
        <v>23</v>
      </c>
      <c r="C13" s="29" t="s">
        <v>23</v>
      </c>
      <c r="D13" s="29" t="b">
        <v>1</v>
      </c>
      <c r="E13" s="40" t="b">
        <v>0</v>
      </c>
      <c r="F13" s="29" t="b">
        <v>1</v>
      </c>
      <c r="G13" s="29" t="b">
        <v>1</v>
      </c>
      <c r="H13" s="29" t="b">
        <v>1</v>
      </c>
      <c r="I13" s="29" t="b">
        <v>0</v>
      </c>
      <c r="J13" s="29" t="b">
        <v>1</v>
      </c>
      <c r="K13" s="29" t="s">
        <v>18</v>
      </c>
      <c r="L13" s="29" t="b">
        <v>1</v>
      </c>
      <c r="M13" s="73" t="s">
        <v>121</v>
      </c>
      <c r="N13" s="29" t="s">
        <v>25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15">
        <v>787.0</v>
      </c>
      <c r="B14" s="29" t="s">
        <v>23</v>
      </c>
      <c r="C14" s="29" t="s">
        <v>23</v>
      </c>
      <c r="D14" s="29" t="b">
        <v>1</v>
      </c>
      <c r="E14" s="40" t="b">
        <v>0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s">
        <v>18</v>
      </c>
      <c r="L14" s="40" t="b">
        <v>0</v>
      </c>
      <c r="M14" s="73" t="s">
        <v>122</v>
      </c>
      <c r="N14" s="29" t="s">
        <v>29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15">
        <v>663.0</v>
      </c>
      <c r="B15" s="29" t="s">
        <v>23</v>
      </c>
      <c r="C15" s="29" t="s">
        <v>23</v>
      </c>
      <c r="D15" s="29" t="b">
        <v>1</v>
      </c>
      <c r="E15" s="40" t="b">
        <v>0</v>
      </c>
      <c r="F15" s="29" t="b">
        <v>1</v>
      </c>
      <c r="G15" s="40" t="b">
        <v>0</v>
      </c>
      <c r="H15" s="29" t="b">
        <v>1</v>
      </c>
      <c r="I15" s="40" t="b">
        <v>0</v>
      </c>
      <c r="J15" s="29" t="b">
        <v>1</v>
      </c>
      <c r="K15" s="29" t="s">
        <v>18</v>
      </c>
      <c r="L15" s="40" t="b">
        <v>0</v>
      </c>
      <c r="M15" s="73" t="s">
        <v>123</v>
      </c>
      <c r="N15" s="29" t="s">
        <v>25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15">
        <v>269.0</v>
      </c>
      <c r="B16" s="29" t="s">
        <v>86</v>
      </c>
      <c r="C16" s="29" t="s">
        <v>86</v>
      </c>
      <c r="D16" s="48" t="b">
        <v>1</v>
      </c>
      <c r="E16" s="47" t="b">
        <v>0</v>
      </c>
      <c r="F16" s="48" t="b">
        <v>1</v>
      </c>
      <c r="G16" s="48" t="b">
        <v>1</v>
      </c>
      <c r="H16" s="48" t="b">
        <v>1</v>
      </c>
      <c r="I16" s="48" t="b">
        <v>1</v>
      </c>
      <c r="J16" s="48" t="b">
        <v>1</v>
      </c>
      <c r="K16" s="88" t="s">
        <v>18</v>
      </c>
      <c r="L16" s="48" t="b">
        <v>1</v>
      </c>
      <c r="M16" s="89"/>
      <c r="N16" s="88" t="s">
        <v>19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15">
        <v>848.0</v>
      </c>
      <c r="B17" s="29" t="s">
        <v>23</v>
      </c>
      <c r="C17" s="29" t="s">
        <v>23</v>
      </c>
      <c r="D17" s="48" t="b">
        <v>1</v>
      </c>
      <c r="E17" s="47" t="b">
        <v>0</v>
      </c>
      <c r="F17" s="48" t="b">
        <v>1</v>
      </c>
      <c r="G17" s="48" t="b">
        <v>1</v>
      </c>
      <c r="H17" s="48" t="b">
        <v>1</v>
      </c>
      <c r="I17" s="48" t="b">
        <v>1</v>
      </c>
      <c r="J17" s="48" t="b">
        <v>1</v>
      </c>
      <c r="K17" s="88" t="s">
        <v>18</v>
      </c>
      <c r="L17" s="48" t="b">
        <v>1</v>
      </c>
      <c r="M17" s="27" t="s">
        <v>36</v>
      </c>
      <c r="N17" s="88" t="s">
        <v>19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15">
        <v>449.0</v>
      </c>
      <c r="B18" s="29" t="s">
        <v>86</v>
      </c>
      <c r="C18" s="29" t="s">
        <v>86</v>
      </c>
      <c r="D18" s="48" t="b">
        <v>1</v>
      </c>
      <c r="E18" s="47" t="b">
        <v>0</v>
      </c>
      <c r="F18" s="48" t="b">
        <v>1</v>
      </c>
      <c r="G18" s="48" t="b">
        <v>1</v>
      </c>
      <c r="H18" s="48" t="b">
        <v>1</v>
      </c>
      <c r="I18" s="48" t="b">
        <v>1</v>
      </c>
      <c r="J18" s="48" t="b">
        <v>1</v>
      </c>
      <c r="K18" s="88" t="s">
        <v>18</v>
      </c>
      <c r="L18" s="48" t="b">
        <v>1</v>
      </c>
      <c r="M18" s="89"/>
      <c r="N18" s="88" t="s">
        <v>19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15">
        <v>737.0</v>
      </c>
      <c r="B19" s="29" t="s">
        <v>23</v>
      </c>
      <c r="C19" s="29" t="s">
        <v>23</v>
      </c>
      <c r="D19" s="40" t="b">
        <v>0</v>
      </c>
      <c r="E19" s="40" t="b">
        <v>0</v>
      </c>
      <c r="F19" s="40" t="b">
        <v>0</v>
      </c>
      <c r="G19" s="40" t="b">
        <v>0</v>
      </c>
      <c r="H19" s="40" t="b">
        <v>0</v>
      </c>
      <c r="I19" s="40" t="b">
        <v>0</v>
      </c>
      <c r="J19" s="40" t="b">
        <v>0</v>
      </c>
      <c r="K19" s="29" t="s">
        <v>18</v>
      </c>
      <c r="L19" s="40" t="b">
        <v>0</v>
      </c>
      <c r="M19" s="73" t="s">
        <v>124</v>
      </c>
      <c r="N19" s="29" t="s">
        <v>25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15">
        <v>954.0</v>
      </c>
      <c r="B20" s="29" t="s">
        <v>23</v>
      </c>
      <c r="C20" s="29" t="s">
        <v>23</v>
      </c>
      <c r="D20" s="40" t="b">
        <v>0</v>
      </c>
      <c r="E20" s="40" t="b">
        <v>0</v>
      </c>
      <c r="F20" s="29" t="b">
        <v>1</v>
      </c>
      <c r="G20" s="40" t="b">
        <v>0</v>
      </c>
      <c r="H20" s="40" t="b">
        <v>0</v>
      </c>
      <c r="I20" s="40" t="b">
        <v>0</v>
      </c>
      <c r="J20" s="40" t="b">
        <v>0</v>
      </c>
      <c r="K20" s="29" t="s">
        <v>18</v>
      </c>
      <c r="L20" s="40" t="b">
        <v>0</v>
      </c>
      <c r="M20" s="79" t="s">
        <v>28</v>
      </c>
      <c r="N20" s="29" t="s">
        <v>29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15">
        <v>903.0</v>
      </c>
      <c r="B21" s="29" t="s">
        <v>23</v>
      </c>
      <c r="C21" s="29" t="s">
        <v>23</v>
      </c>
      <c r="D21" s="40" t="b">
        <v>0</v>
      </c>
      <c r="E21" s="40" t="b">
        <v>0</v>
      </c>
      <c r="F21" s="40" t="b">
        <v>0</v>
      </c>
      <c r="G21" s="40" t="b">
        <v>0</v>
      </c>
      <c r="H21" s="40" t="b">
        <v>0</v>
      </c>
      <c r="I21" s="40" t="b">
        <v>0</v>
      </c>
      <c r="J21" s="29" t="b">
        <v>1</v>
      </c>
      <c r="K21" s="29" t="s">
        <v>18</v>
      </c>
      <c r="L21" s="40" t="b">
        <v>0</v>
      </c>
      <c r="M21" s="79" t="s">
        <v>28</v>
      </c>
      <c r="N21" s="29" t="s">
        <v>29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15">
        <v>723.0</v>
      </c>
      <c r="B22" s="29" t="s">
        <v>23</v>
      </c>
      <c r="C22" s="29" t="s">
        <v>23</v>
      </c>
      <c r="D22" s="48" t="b">
        <v>1</v>
      </c>
      <c r="E22" s="47" t="b">
        <v>0</v>
      </c>
      <c r="F22" s="48" t="b">
        <v>1</v>
      </c>
      <c r="G22" s="48" t="b">
        <v>1</v>
      </c>
      <c r="H22" s="48" t="b">
        <v>1</v>
      </c>
      <c r="I22" s="48" t="b">
        <v>1</v>
      </c>
      <c r="J22" s="48" t="b">
        <v>1</v>
      </c>
      <c r="K22" s="88" t="s">
        <v>18</v>
      </c>
      <c r="L22" s="48" t="b">
        <v>1</v>
      </c>
      <c r="M22" s="89"/>
      <c r="N22" s="88" t="s">
        <v>19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15">
        <v>910.0</v>
      </c>
      <c r="B23" s="29" t="s">
        <v>23</v>
      </c>
      <c r="C23" s="29" t="s">
        <v>23</v>
      </c>
      <c r="D23" s="48" t="b">
        <v>1</v>
      </c>
      <c r="E23" s="47" t="b">
        <v>0</v>
      </c>
      <c r="F23" s="48" t="b">
        <v>1</v>
      </c>
      <c r="G23" s="48" t="b">
        <v>1</v>
      </c>
      <c r="H23" s="48" t="b">
        <v>1</v>
      </c>
      <c r="I23" s="48" t="b">
        <v>1</v>
      </c>
      <c r="J23" s="48" t="b">
        <v>1</v>
      </c>
      <c r="K23" s="88" t="s">
        <v>18</v>
      </c>
      <c r="L23" s="48" t="b">
        <v>1</v>
      </c>
      <c r="M23" s="89"/>
      <c r="N23" s="88" t="s">
        <v>19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15">
        <v>477.0</v>
      </c>
      <c r="B24" s="29" t="s">
        <v>86</v>
      </c>
      <c r="C24" s="29" t="s">
        <v>86</v>
      </c>
      <c r="D24" s="47" t="b">
        <v>0</v>
      </c>
      <c r="E24" s="47" t="b">
        <v>0</v>
      </c>
      <c r="F24" s="48" t="b">
        <v>1</v>
      </c>
      <c r="G24" s="48" t="b">
        <v>1</v>
      </c>
      <c r="H24" s="48" t="b">
        <v>1</v>
      </c>
      <c r="I24" s="48" t="b">
        <v>1</v>
      </c>
      <c r="J24" s="48" t="b">
        <v>1</v>
      </c>
      <c r="K24" s="88" t="s">
        <v>18</v>
      </c>
      <c r="L24" s="48" t="b">
        <v>1</v>
      </c>
      <c r="M24" s="79" t="s">
        <v>28</v>
      </c>
      <c r="N24" s="92" t="s">
        <v>29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15">
        <v>874.0</v>
      </c>
      <c r="B25" s="29" t="s">
        <v>23</v>
      </c>
      <c r="C25" s="29" t="s">
        <v>23</v>
      </c>
      <c r="D25" s="47" t="b">
        <v>1</v>
      </c>
      <c r="E25" s="47" t="b">
        <v>0</v>
      </c>
      <c r="F25" s="48" t="b">
        <v>1</v>
      </c>
      <c r="G25" s="48" t="b">
        <v>1</v>
      </c>
      <c r="H25" s="48" t="b">
        <v>1</v>
      </c>
      <c r="I25" s="48" t="b">
        <v>1</v>
      </c>
      <c r="J25" s="48" t="b">
        <v>1</v>
      </c>
      <c r="K25" s="88" t="s">
        <v>18</v>
      </c>
      <c r="L25" s="48" t="b">
        <v>1</v>
      </c>
      <c r="M25" s="27"/>
      <c r="N25" s="92" t="s">
        <v>19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15">
        <v>710.0</v>
      </c>
      <c r="B26" s="29" t="s">
        <v>23</v>
      </c>
      <c r="C26" s="29" t="s">
        <v>23</v>
      </c>
      <c r="D26" s="40" t="b">
        <v>0</v>
      </c>
      <c r="E26" s="40" t="b">
        <v>0</v>
      </c>
      <c r="F26" s="40" t="b">
        <v>0</v>
      </c>
      <c r="G26" s="40" t="b">
        <v>0</v>
      </c>
      <c r="H26" s="40" t="b">
        <v>0</v>
      </c>
      <c r="I26" s="40" t="b">
        <v>0</v>
      </c>
      <c r="J26" s="40" t="b">
        <v>0</v>
      </c>
      <c r="K26" s="29" t="s">
        <v>18</v>
      </c>
      <c r="L26" s="40" t="b">
        <v>0</v>
      </c>
      <c r="M26" s="73" t="s">
        <v>125</v>
      </c>
      <c r="N26" s="29" t="s">
        <v>25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15">
        <v>932.0</v>
      </c>
      <c r="B27" s="29" t="s">
        <v>23</v>
      </c>
      <c r="C27" s="29" t="s">
        <v>23</v>
      </c>
      <c r="D27" s="40" t="b">
        <v>0</v>
      </c>
      <c r="E27" s="40" t="b">
        <v>0</v>
      </c>
      <c r="F27" s="40" t="b">
        <v>0</v>
      </c>
      <c r="G27" s="40" t="b">
        <v>0</v>
      </c>
      <c r="H27" s="40" t="b">
        <v>0</v>
      </c>
      <c r="I27" s="40" t="b">
        <v>0</v>
      </c>
      <c r="J27" s="40" t="b">
        <v>0</v>
      </c>
      <c r="K27" s="29" t="s">
        <v>18</v>
      </c>
      <c r="L27" s="40" t="b">
        <v>0</v>
      </c>
      <c r="M27" s="73" t="s">
        <v>126</v>
      </c>
      <c r="N27" s="29" t="s">
        <v>25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15">
        <v>923.0</v>
      </c>
      <c r="B28" s="29" t="s">
        <v>23</v>
      </c>
      <c r="C28" s="29" t="s">
        <v>23</v>
      </c>
      <c r="D28" s="40" t="b">
        <v>0</v>
      </c>
      <c r="E28" s="40" t="b">
        <v>0</v>
      </c>
      <c r="F28" s="40" t="b">
        <v>0</v>
      </c>
      <c r="G28" s="40" t="b">
        <v>0</v>
      </c>
      <c r="H28" s="40" t="b">
        <v>0</v>
      </c>
      <c r="I28" s="40" t="b">
        <v>0</v>
      </c>
      <c r="J28" s="40" t="b">
        <v>0</v>
      </c>
      <c r="K28" s="29" t="s">
        <v>18</v>
      </c>
      <c r="L28" s="40" t="b">
        <v>0</v>
      </c>
      <c r="M28" s="79" t="s">
        <v>28</v>
      </c>
      <c r="N28" s="29" t="s">
        <v>25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15">
        <v>495.0</v>
      </c>
      <c r="B29" s="29" t="s">
        <v>23</v>
      </c>
      <c r="C29" s="29" t="s">
        <v>23</v>
      </c>
      <c r="D29" s="48" t="b">
        <v>1</v>
      </c>
      <c r="E29" s="47" t="b">
        <v>0</v>
      </c>
      <c r="F29" s="48" t="b">
        <v>1</v>
      </c>
      <c r="G29" s="48" t="b">
        <v>1</v>
      </c>
      <c r="H29" s="48" t="b">
        <v>1</v>
      </c>
      <c r="I29" s="48" t="b">
        <v>1</v>
      </c>
      <c r="J29" s="48" t="b">
        <v>1</v>
      </c>
      <c r="K29" s="88" t="s">
        <v>18</v>
      </c>
      <c r="L29" s="48" t="b">
        <v>1</v>
      </c>
      <c r="M29" s="89"/>
      <c r="N29" s="88" t="s">
        <v>19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15">
        <v>741.0</v>
      </c>
      <c r="B30" s="29" t="s">
        <v>23</v>
      </c>
      <c r="C30" s="29" t="s">
        <v>23</v>
      </c>
      <c r="D30" s="48" t="b">
        <v>1</v>
      </c>
      <c r="E30" s="47" t="b">
        <v>0</v>
      </c>
      <c r="F30" s="48" t="b">
        <v>1</v>
      </c>
      <c r="G30" s="48" t="b">
        <v>1</v>
      </c>
      <c r="H30" s="48" t="b">
        <v>1</v>
      </c>
      <c r="I30" s="48" t="b">
        <v>1</v>
      </c>
      <c r="J30" s="48" t="b">
        <v>1</v>
      </c>
      <c r="K30" s="88" t="s">
        <v>18</v>
      </c>
      <c r="L30" s="48" t="b">
        <v>1</v>
      </c>
      <c r="M30" s="89"/>
      <c r="N30" s="88" t="s">
        <v>19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15">
        <v>134.0</v>
      </c>
      <c r="B31" s="29" t="s">
        <v>86</v>
      </c>
      <c r="C31" s="29" t="s">
        <v>86</v>
      </c>
      <c r="D31" s="48" t="b">
        <v>1</v>
      </c>
      <c r="E31" s="47" t="b">
        <v>0</v>
      </c>
      <c r="F31" s="48" t="b">
        <v>1</v>
      </c>
      <c r="G31" s="48" t="b">
        <v>1</v>
      </c>
      <c r="H31" s="48" t="b">
        <v>1</v>
      </c>
      <c r="I31" s="48" t="b">
        <v>1</v>
      </c>
      <c r="J31" s="48" t="b">
        <v>1</v>
      </c>
      <c r="K31" s="88" t="s">
        <v>18</v>
      </c>
      <c r="L31" s="48" t="b">
        <v>1</v>
      </c>
      <c r="M31" s="89"/>
      <c r="N31" s="88" t="s">
        <v>19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15">
        <v>813.0</v>
      </c>
      <c r="B32" s="29" t="s">
        <v>23</v>
      </c>
      <c r="C32" s="29" t="s">
        <v>23</v>
      </c>
      <c r="D32" s="48" t="b">
        <v>1</v>
      </c>
      <c r="E32" s="47" t="b">
        <v>0</v>
      </c>
      <c r="F32" s="48" t="b">
        <v>1</v>
      </c>
      <c r="G32" s="48" t="b">
        <v>1</v>
      </c>
      <c r="H32" s="48" t="b">
        <v>1</v>
      </c>
      <c r="I32" s="48" t="b">
        <v>1</v>
      </c>
      <c r="J32" s="48" t="b">
        <v>1</v>
      </c>
      <c r="K32" s="88" t="s">
        <v>18</v>
      </c>
      <c r="L32" s="48" t="b">
        <v>1</v>
      </c>
      <c r="M32" s="89"/>
      <c r="N32" s="88" t="s">
        <v>19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15">
        <v>831.0</v>
      </c>
      <c r="B33" s="29" t="s">
        <v>23</v>
      </c>
      <c r="C33" s="29" t="s">
        <v>23</v>
      </c>
      <c r="D33" s="40" t="b">
        <v>0</v>
      </c>
      <c r="E33" s="40" t="b">
        <v>0</v>
      </c>
      <c r="F33" s="40" t="b">
        <v>0</v>
      </c>
      <c r="G33" s="40" t="b">
        <v>0</v>
      </c>
      <c r="H33" s="40" t="b">
        <v>0</v>
      </c>
      <c r="I33" s="40" t="b">
        <v>0</v>
      </c>
      <c r="J33" s="40" t="b">
        <v>0</v>
      </c>
      <c r="K33" s="29" t="s">
        <v>18</v>
      </c>
      <c r="L33" s="40" t="b">
        <v>0</v>
      </c>
      <c r="M33" s="73" t="s">
        <v>127</v>
      </c>
      <c r="N33" s="29" t="s">
        <v>25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15">
        <v>121.0</v>
      </c>
      <c r="B34" s="29" t="s">
        <v>86</v>
      </c>
      <c r="C34" s="29" t="s">
        <v>86</v>
      </c>
      <c r="D34" s="48" t="b">
        <v>1</v>
      </c>
      <c r="E34" s="47" t="b">
        <v>0</v>
      </c>
      <c r="F34" s="48" t="b">
        <v>1</v>
      </c>
      <c r="G34" s="48" t="b">
        <v>1</v>
      </c>
      <c r="H34" s="48" t="b">
        <v>1</v>
      </c>
      <c r="I34" s="48" t="b">
        <v>1</v>
      </c>
      <c r="J34" s="48" t="b">
        <v>1</v>
      </c>
      <c r="K34" s="88" t="s">
        <v>18</v>
      </c>
      <c r="L34" s="48" t="b">
        <v>1</v>
      </c>
      <c r="M34" s="89"/>
      <c r="N34" s="88" t="s">
        <v>19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15">
        <v>75.0</v>
      </c>
      <c r="B35" s="29" t="s">
        <v>86</v>
      </c>
      <c r="C35" s="29" t="s">
        <v>86</v>
      </c>
      <c r="D35" s="48" t="b">
        <v>1</v>
      </c>
      <c r="E35" s="47" t="b">
        <v>0</v>
      </c>
      <c r="F35" s="48" t="b">
        <v>1</v>
      </c>
      <c r="G35" s="48" t="b">
        <v>1</v>
      </c>
      <c r="H35" s="48" t="b">
        <v>1</v>
      </c>
      <c r="I35" s="48" t="b">
        <v>1</v>
      </c>
      <c r="J35" s="48" t="b">
        <v>1</v>
      </c>
      <c r="K35" s="88" t="s">
        <v>18</v>
      </c>
      <c r="L35" s="48" t="b">
        <v>1</v>
      </c>
      <c r="M35" s="89"/>
      <c r="N35" s="88" t="s">
        <v>19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15">
        <v>108.0</v>
      </c>
      <c r="B36" s="29" t="s">
        <v>86</v>
      </c>
      <c r="C36" s="29" t="s">
        <v>86</v>
      </c>
      <c r="D36" s="47" t="b">
        <v>0</v>
      </c>
      <c r="E36" s="47" t="b">
        <v>0</v>
      </c>
      <c r="F36" s="48" t="b">
        <v>1</v>
      </c>
      <c r="G36" s="48" t="b">
        <v>1</v>
      </c>
      <c r="H36" s="48" t="b">
        <v>1</v>
      </c>
      <c r="I36" s="48" t="b">
        <v>1</v>
      </c>
      <c r="J36" s="48" t="b">
        <v>1</v>
      </c>
      <c r="K36" s="88" t="s">
        <v>18</v>
      </c>
      <c r="L36" s="48" t="b">
        <v>1</v>
      </c>
      <c r="M36" s="27" t="s">
        <v>128</v>
      </c>
      <c r="N36" s="92" t="s">
        <v>29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15">
        <v>615.0</v>
      </c>
      <c r="B37" s="29" t="s">
        <v>23</v>
      </c>
      <c r="C37" s="29" t="s">
        <v>23</v>
      </c>
      <c r="D37" s="48" t="b">
        <v>1</v>
      </c>
      <c r="E37" s="47" t="b">
        <v>0</v>
      </c>
      <c r="F37" s="48" t="b">
        <v>1</v>
      </c>
      <c r="G37" s="48" t="b">
        <v>1</v>
      </c>
      <c r="H37" s="48" t="b">
        <v>1</v>
      </c>
      <c r="I37" s="48" t="b">
        <v>1</v>
      </c>
      <c r="J37" s="48" t="b">
        <v>1</v>
      </c>
      <c r="K37" s="88" t="s">
        <v>18</v>
      </c>
      <c r="L37" s="48" t="b">
        <v>1</v>
      </c>
      <c r="M37" s="89"/>
      <c r="N37" s="88" t="s">
        <v>19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15">
        <v>334.0</v>
      </c>
      <c r="B38" s="29" t="s">
        <v>86</v>
      </c>
      <c r="C38" s="29" t="s">
        <v>86</v>
      </c>
      <c r="D38" s="48" t="b">
        <v>1</v>
      </c>
      <c r="E38" s="47" t="b">
        <v>0</v>
      </c>
      <c r="F38" s="48" t="b">
        <v>1</v>
      </c>
      <c r="G38" s="48" t="b">
        <v>1</v>
      </c>
      <c r="H38" s="48" t="b">
        <v>1</v>
      </c>
      <c r="I38" s="48" t="b">
        <v>1</v>
      </c>
      <c r="J38" s="48" t="b">
        <v>1</v>
      </c>
      <c r="K38" s="88" t="s">
        <v>18</v>
      </c>
      <c r="L38" s="48" t="b">
        <v>1</v>
      </c>
      <c r="M38" s="89"/>
      <c r="N38" s="88" t="s">
        <v>19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15">
        <v>301.0</v>
      </c>
      <c r="B39" s="29" t="s">
        <v>86</v>
      </c>
      <c r="C39" s="29" t="s">
        <v>86</v>
      </c>
      <c r="D39" s="48" t="b">
        <v>1</v>
      </c>
      <c r="E39" s="47" t="b">
        <v>0</v>
      </c>
      <c r="F39" s="48" t="b">
        <v>1</v>
      </c>
      <c r="G39" s="48" t="b">
        <v>1</v>
      </c>
      <c r="H39" s="48" t="b">
        <v>1</v>
      </c>
      <c r="I39" s="48" t="b">
        <v>1</v>
      </c>
      <c r="J39" s="48" t="b">
        <v>1</v>
      </c>
      <c r="K39" s="88" t="s">
        <v>18</v>
      </c>
      <c r="L39" s="48" t="b">
        <v>1</v>
      </c>
      <c r="M39" s="89"/>
      <c r="N39" s="88" t="s">
        <v>19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15">
        <v>101.0</v>
      </c>
      <c r="B40" s="29" t="s">
        <v>86</v>
      </c>
      <c r="C40" s="29" t="s">
        <v>86</v>
      </c>
      <c r="D40" s="48" t="b">
        <v>1</v>
      </c>
      <c r="E40" s="47" t="b">
        <v>0</v>
      </c>
      <c r="F40" s="48" t="b">
        <v>1</v>
      </c>
      <c r="G40" s="48" t="b">
        <v>1</v>
      </c>
      <c r="H40" s="48" t="b">
        <v>1</v>
      </c>
      <c r="I40" s="48" t="b">
        <v>1</v>
      </c>
      <c r="J40" s="48" t="b">
        <v>1</v>
      </c>
      <c r="K40" s="88" t="s">
        <v>18</v>
      </c>
      <c r="L40" s="48" t="b">
        <v>1</v>
      </c>
      <c r="M40" s="89"/>
      <c r="N40" s="88" t="s">
        <v>19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15">
        <v>385.0</v>
      </c>
      <c r="B41" s="29" t="s">
        <v>86</v>
      </c>
      <c r="C41" s="29" t="s">
        <v>86</v>
      </c>
      <c r="D41" s="48" t="b">
        <v>1</v>
      </c>
      <c r="E41" s="47" t="b">
        <v>0</v>
      </c>
      <c r="F41" s="48" t="b">
        <v>1</v>
      </c>
      <c r="G41" s="48" t="b">
        <v>1</v>
      </c>
      <c r="H41" s="48" t="b">
        <v>1</v>
      </c>
      <c r="I41" s="48" t="b">
        <v>1</v>
      </c>
      <c r="J41" s="48" t="b">
        <v>1</v>
      </c>
      <c r="K41" s="88" t="s">
        <v>18</v>
      </c>
      <c r="L41" s="47" t="b">
        <v>0</v>
      </c>
      <c r="M41" s="27" t="s">
        <v>129</v>
      </c>
      <c r="N41" s="92" t="s">
        <v>29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15">
        <v>895.0</v>
      </c>
      <c r="B42" s="29" t="s">
        <v>23</v>
      </c>
      <c r="C42" s="29" t="s">
        <v>23</v>
      </c>
      <c r="D42" s="48" t="b">
        <v>1</v>
      </c>
      <c r="E42" s="47" t="b">
        <v>0</v>
      </c>
      <c r="F42" s="48" t="b">
        <v>1</v>
      </c>
      <c r="G42" s="48" t="b">
        <v>1</v>
      </c>
      <c r="H42" s="48" t="b">
        <v>1</v>
      </c>
      <c r="I42" s="48" t="b">
        <v>1</v>
      </c>
      <c r="J42" s="48" t="b">
        <v>1</v>
      </c>
      <c r="K42" s="88" t="s">
        <v>18</v>
      </c>
      <c r="L42" s="48" t="b">
        <v>1</v>
      </c>
      <c r="M42" s="89"/>
      <c r="N42" s="88" t="s">
        <v>19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15">
        <v>95.0</v>
      </c>
      <c r="B43" s="29" t="s">
        <v>86</v>
      </c>
      <c r="C43" s="29" t="s">
        <v>86</v>
      </c>
      <c r="D43" s="48" t="b">
        <v>1</v>
      </c>
      <c r="E43" s="47" t="b">
        <v>0</v>
      </c>
      <c r="F43" s="48" t="b">
        <v>1</v>
      </c>
      <c r="G43" s="48" t="b">
        <v>1</v>
      </c>
      <c r="H43" s="48" t="b">
        <v>1</v>
      </c>
      <c r="I43" s="48" t="b">
        <v>1</v>
      </c>
      <c r="J43" s="48" t="b">
        <v>1</v>
      </c>
      <c r="K43" s="88" t="s">
        <v>18</v>
      </c>
      <c r="L43" s="48" t="b">
        <v>1</v>
      </c>
      <c r="M43" s="89"/>
      <c r="N43" s="88" t="s">
        <v>19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15">
        <v>284.0</v>
      </c>
      <c r="B44" s="29" t="s">
        <v>86</v>
      </c>
      <c r="C44" s="29" t="s">
        <v>86</v>
      </c>
      <c r="D44" s="48" t="b">
        <v>1</v>
      </c>
      <c r="E44" s="47" t="b">
        <v>0</v>
      </c>
      <c r="F44" s="48" t="b">
        <v>1</v>
      </c>
      <c r="G44" s="48" t="b">
        <v>1</v>
      </c>
      <c r="H44" s="48" t="b">
        <v>1</v>
      </c>
      <c r="I44" s="48" t="b">
        <v>1</v>
      </c>
      <c r="J44" s="48" t="b">
        <v>1</v>
      </c>
      <c r="K44" s="88" t="s">
        <v>18</v>
      </c>
      <c r="L44" s="48" t="b">
        <v>1</v>
      </c>
      <c r="M44" s="89"/>
      <c r="N44" s="88" t="s">
        <v>19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15">
        <v>899.0</v>
      </c>
      <c r="B45" s="29" t="s">
        <v>23</v>
      </c>
      <c r="C45" s="29" t="s">
        <v>23</v>
      </c>
      <c r="D45" s="48" t="b">
        <v>1</v>
      </c>
      <c r="E45" s="47" t="b">
        <v>0</v>
      </c>
      <c r="F45" s="48" t="b">
        <v>1</v>
      </c>
      <c r="G45" s="48" t="b">
        <v>1</v>
      </c>
      <c r="H45" s="48" t="b">
        <v>1</v>
      </c>
      <c r="I45" s="48" t="b">
        <v>1</v>
      </c>
      <c r="J45" s="48" t="b">
        <v>1</v>
      </c>
      <c r="K45" s="88" t="s">
        <v>18</v>
      </c>
      <c r="L45" s="48" t="b">
        <v>1</v>
      </c>
      <c r="M45" s="89"/>
      <c r="N45" s="88" t="s">
        <v>19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15">
        <v>860.0</v>
      </c>
      <c r="B46" s="29" t="s">
        <v>23</v>
      </c>
      <c r="C46" s="29" t="s">
        <v>23</v>
      </c>
      <c r="D46" s="40" t="b">
        <v>0</v>
      </c>
      <c r="E46" s="40" t="b">
        <v>0</v>
      </c>
      <c r="F46" s="40" t="b">
        <v>0</v>
      </c>
      <c r="G46" s="40" t="b">
        <v>0</v>
      </c>
      <c r="H46" s="40" t="b">
        <v>0</v>
      </c>
      <c r="I46" s="40" t="b">
        <v>0</v>
      </c>
      <c r="J46" s="40" t="b">
        <v>0</v>
      </c>
      <c r="K46" s="29" t="s">
        <v>18</v>
      </c>
      <c r="L46" s="40" t="b">
        <v>0</v>
      </c>
      <c r="M46" s="73" t="s">
        <v>130</v>
      </c>
      <c r="N46" s="29" t="s">
        <v>25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15">
        <v>697.0</v>
      </c>
      <c r="B47" s="29" t="s">
        <v>23</v>
      </c>
      <c r="C47" s="29" t="s">
        <v>23</v>
      </c>
      <c r="D47" s="40" t="b">
        <v>0</v>
      </c>
      <c r="E47" s="40" t="b">
        <v>0</v>
      </c>
      <c r="F47" s="40" t="b">
        <v>0</v>
      </c>
      <c r="G47" s="40" t="b">
        <v>0</v>
      </c>
      <c r="H47" s="40" t="b">
        <v>0</v>
      </c>
      <c r="I47" s="40" t="b">
        <v>0</v>
      </c>
      <c r="J47" s="40" t="b">
        <v>0</v>
      </c>
      <c r="K47" s="29" t="s">
        <v>18</v>
      </c>
      <c r="L47" s="40" t="b">
        <v>0</v>
      </c>
      <c r="M47" s="79" t="s">
        <v>28</v>
      </c>
      <c r="N47" s="29" t="s">
        <v>29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15">
        <v>421.0</v>
      </c>
      <c r="B48" s="29" t="s">
        <v>86</v>
      </c>
      <c r="C48" s="29" t="s">
        <v>86</v>
      </c>
      <c r="D48" s="48" t="b">
        <v>1</v>
      </c>
      <c r="E48" s="47" t="b">
        <v>0</v>
      </c>
      <c r="F48" s="48" t="b">
        <v>1</v>
      </c>
      <c r="G48" s="48" t="b">
        <v>1</v>
      </c>
      <c r="H48" s="48" t="b">
        <v>1</v>
      </c>
      <c r="I48" s="48" t="b">
        <v>1</v>
      </c>
      <c r="J48" s="48" t="b">
        <v>1</v>
      </c>
      <c r="K48" s="88" t="s">
        <v>18</v>
      </c>
      <c r="L48" s="48" t="b">
        <v>1</v>
      </c>
      <c r="M48" s="89"/>
      <c r="N48" s="88" t="s">
        <v>19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15">
        <v>928.0</v>
      </c>
      <c r="B49" s="29" t="s">
        <v>23</v>
      </c>
      <c r="C49" s="29" t="s">
        <v>23</v>
      </c>
      <c r="D49" s="48" t="b">
        <v>1</v>
      </c>
      <c r="E49" s="47" t="b">
        <v>0</v>
      </c>
      <c r="F49" s="48" t="b">
        <v>1</v>
      </c>
      <c r="G49" s="48" t="b">
        <v>1</v>
      </c>
      <c r="H49" s="48" t="b">
        <v>1</v>
      </c>
      <c r="I49" s="48" t="b">
        <v>1</v>
      </c>
      <c r="J49" s="48" t="b">
        <v>1</v>
      </c>
      <c r="K49" s="88" t="s">
        <v>18</v>
      </c>
      <c r="L49" s="48" t="b">
        <v>1</v>
      </c>
      <c r="M49" s="89"/>
      <c r="N49" s="88" t="s">
        <v>19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15">
        <v>15.0</v>
      </c>
      <c r="B50" s="29" t="s">
        <v>86</v>
      </c>
      <c r="C50" s="29" t="s">
        <v>86</v>
      </c>
      <c r="D50" s="48" t="b">
        <v>1</v>
      </c>
      <c r="E50" s="47" t="b">
        <v>0</v>
      </c>
      <c r="F50" s="48" t="b">
        <v>1</v>
      </c>
      <c r="G50" s="48" t="b">
        <v>1</v>
      </c>
      <c r="H50" s="48" t="b">
        <v>1</v>
      </c>
      <c r="I50" s="48" t="b">
        <v>1</v>
      </c>
      <c r="J50" s="48" t="b">
        <v>1</v>
      </c>
      <c r="K50" s="88" t="s">
        <v>18</v>
      </c>
      <c r="L50" s="48" t="b">
        <v>1</v>
      </c>
      <c r="M50" s="89"/>
      <c r="N50" s="88" t="s">
        <v>19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15">
        <v>378.0</v>
      </c>
      <c r="B51" s="29" t="s">
        <v>86</v>
      </c>
      <c r="C51" s="29" t="s">
        <v>86</v>
      </c>
      <c r="D51" s="48" t="b">
        <v>1</v>
      </c>
      <c r="E51" s="47" t="b">
        <v>0</v>
      </c>
      <c r="F51" s="48" t="b">
        <v>1</v>
      </c>
      <c r="G51" s="48" t="b">
        <v>1</v>
      </c>
      <c r="H51" s="48" t="b">
        <v>1</v>
      </c>
      <c r="I51" s="48" t="b">
        <v>1</v>
      </c>
      <c r="J51" s="48" t="b">
        <v>1</v>
      </c>
      <c r="K51" s="88" t="s">
        <v>18</v>
      </c>
      <c r="L51" s="48" t="b">
        <v>1</v>
      </c>
      <c r="M51" s="89"/>
      <c r="N51" s="88" t="s">
        <v>19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15">
        <v>934.0</v>
      </c>
      <c r="B52" s="29" t="s">
        <v>23</v>
      </c>
      <c r="C52" s="29" t="s">
        <v>23</v>
      </c>
      <c r="D52" s="47" t="b">
        <v>0</v>
      </c>
      <c r="E52" s="47" t="b">
        <v>0</v>
      </c>
      <c r="F52" s="48" t="b">
        <v>1</v>
      </c>
      <c r="G52" s="48" t="b">
        <v>1</v>
      </c>
      <c r="H52" s="48" t="b">
        <v>1</v>
      </c>
      <c r="I52" s="48" t="b">
        <v>1</v>
      </c>
      <c r="J52" s="48" t="b">
        <v>1</v>
      </c>
      <c r="K52" s="88" t="s">
        <v>18</v>
      </c>
      <c r="L52" s="48" t="b">
        <v>1</v>
      </c>
      <c r="M52" s="79" t="s">
        <v>28</v>
      </c>
      <c r="N52" s="92" t="s">
        <v>29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40"/>
      <c r="B56" s="40"/>
      <c r="C56" s="27" t="s">
        <v>36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40"/>
      <c r="B57" s="40"/>
      <c r="C57" s="28" t="s">
        <v>37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40"/>
      <c r="B58" s="40"/>
      <c r="C58" s="28" t="s">
        <v>28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40"/>
      <c r="B59" s="40"/>
      <c r="C59" s="29" t="s">
        <v>38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40"/>
      <c r="B60" s="40"/>
      <c r="C60" s="29" t="s">
        <v>35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40"/>
      <c r="B61" s="40"/>
      <c r="C61" s="29" t="s">
        <v>39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40"/>
      <c r="B62" s="40"/>
      <c r="C62" s="29" t="s">
        <v>40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40"/>
      <c r="B63" s="40"/>
      <c r="C63" s="29" t="s">
        <v>41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29.75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15">
        <v>150.0</v>
      </c>
      <c r="B3" s="29" t="s">
        <v>86</v>
      </c>
      <c r="C3" s="29" t="s">
        <v>86</v>
      </c>
      <c r="D3" s="29" t="b">
        <v>1</v>
      </c>
      <c r="E3" s="29" t="b">
        <v>0</v>
      </c>
      <c r="F3" s="29" t="b">
        <v>1</v>
      </c>
      <c r="G3" s="29" t="b">
        <v>1</v>
      </c>
      <c r="H3" s="29" t="b">
        <v>1</v>
      </c>
      <c r="I3" s="29" t="b">
        <v>1</v>
      </c>
      <c r="J3" s="29" t="b">
        <v>1</v>
      </c>
      <c r="K3" s="29" t="s">
        <v>18</v>
      </c>
      <c r="L3" s="29" t="b">
        <v>1</v>
      </c>
      <c r="M3" s="76"/>
      <c r="N3" s="29" t="s">
        <v>19</v>
      </c>
      <c r="O3" s="40"/>
      <c r="P3" s="74">
        <f>COUNTIF(N3:N52, "Yes")/50</f>
        <v>0.64</v>
      </c>
      <c r="Q3" s="40"/>
      <c r="R3" s="43" t="s">
        <v>20</v>
      </c>
      <c r="S3" s="43" t="s">
        <v>21</v>
      </c>
      <c r="T3" s="43" t="s">
        <v>22</v>
      </c>
      <c r="U3" s="40"/>
      <c r="V3" s="40"/>
      <c r="W3" s="40"/>
      <c r="X3" s="40"/>
      <c r="Y3" s="40"/>
      <c r="Z3" s="40"/>
      <c r="AA3" s="40"/>
      <c r="AB3" s="40"/>
    </row>
    <row r="4">
      <c r="A4" s="15">
        <v>196.0</v>
      </c>
      <c r="B4" s="29" t="s">
        <v>86</v>
      </c>
      <c r="C4" s="29" t="s">
        <v>86</v>
      </c>
      <c r="D4" s="29" t="b">
        <v>1</v>
      </c>
      <c r="E4" s="29" t="b">
        <v>0</v>
      </c>
      <c r="F4" s="29" t="b">
        <v>1</v>
      </c>
      <c r="G4" s="29" t="b">
        <v>1</v>
      </c>
      <c r="H4" s="29" t="b">
        <v>1</v>
      </c>
      <c r="I4" s="29" t="b">
        <v>1</v>
      </c>
      <c r="J4" s="29" t="b">
        <v>1</v>
      </c>
      <c r="K4" s="29" t="s">
        <v>18</v>
      </c>
      <c r="L4" s="29" t="b">
        <v>1</v>
      </c>
      <c r="M4" s="76"/>
      <c r="N4" s="29" t="s">
        <v>19</v>
      </c>
      <c r="O4" s="40"/>
      <c r="P4" s="75">
        <f>COUNTIF(N3:N52, "Maybe")/50</f>
        <v>0.18</v>
      </c>
      <c r="Q4" s="40"/>
      <c r="R4" s="20">
        <f>COUNTIFS(C:C,C3,N:N,"Yes")/COUNTIF(C:C,C3)</f>
        <v>0.8260869565</v>
      </c>
      <c r="S4" s="20">
        <f>COUNTIFS(C:C,C5,N:N,"Yes")/COUNTIF(C:C,C5)</f>
        <v>0.4814814815</v>
      </c>
      <c r="T4" s="21" t="s">
        <v>50</v>
      </c>
      <c r="U4" s="40"/>
      <c r="V4" s="40"/>
      <c r="W4" s="40"/>
      <c r="X4" s="40"/>
      <c r="Y4" s="40"/>
      <c r="Z4" s="40"/>
      <c r="AA4" s="40"/>
      <c r="AB4" s="40"/>
    </row>
    <row r="5">
      <c r="A5" s="15">
        <v>592.0</v>
      </c>
      <c r="B5" s="29" t="s">
        <v>23</v>
      </c>
      <c r="C5" s="29" t="s">
        <v>23</v>
      </c>
      <c r="D5" s="29" t="b">
        <v>0</v>
      </c>
      <c r="E5" s="29" t="b">
        <v>0</v>
      </c>
      <c r="F5" s="29" t="b">
        <v>1</v>
      </c>
      <c r="G5" s="29" t="b">
        <v>1</v>
      </c>
      <c r="H5" s="29" t="b">
        <v>1</v>
      </c>
      <c r="I5" s="29" t="b">
        <v>1</v>
      </c>
      <c r="J5" s="29" t="b">
        <v>1</v>
      </c>
      <c r="K5" s="29" t="s">
        <v>18</v>
      </c>
      <c r="L5" s="29" t="b">
        <v>1</v>
      </c>
      <c r="M5" s="76"/>
      <c r="N5" s="29" t="s">
        <v>19</v>
      </c>
      <c r="O5" s="40"/>
      <c r="P5" s="77">
        <f>COUNTIF(N3:N52, "No")/50</f>
        <v>0.18</v>
      </c>
      <c r="Q5" s="40"/>
      <c r="R5" s="23">
        <f>COUNTIFS(C:C,C3,N:N,"No")/COUNTIF(C:C,C3)</f>
        <v>0.08695652174</v>
      </c>
      <c r="S5" s="23">
        <f>COUNTIFS(C:C,C5,N:N,"No")/COUNTIF(C:C,C5)</f>
        <v>0.2592592593</v>
      </c>
      <c r="T5" s="24" t="s">
        <v>50</v>
      </c>
      <c r="U5" s="40"/>
      <c r="V5" s="40"/>
      <c r="W5" s="40"/>
      <c r="X5" s="40"/>
      <c r="Y5" s="40"/>
      <c r="Z5" s="40"/>
      <c r="AA5" s="40"/>
      <c r="AB5" s="40"/>
    </row>
    <row r="6">
      <c r="A6" s="15">
        <v>541.0</v>
      </c>
      <c r="B6" s="29" t="s">
        <v>86</v>
      </c>
      <c r="C6" s="29" t="s">
        <v>86</v>
      </c>
      <c r="D6" s="48" t="b">
        <v>1</v>
      </c>
      <c r="E6" s="47" t="b">
        <v>0</v>
      </c>
      <c r="F6" s="48" t="b">
        <v>1</v>
      </c>
      <c r="G6" s="48" t="b">
        <v>1</v>
      </c>
      <c r="H6" s="48" t="b">
        <v>1</v>
      </c>
      <c r="I6" s="48" t="b">
        <v>1</v>
      </c>
      <c r="J6" s="48" t="b">
        <v>1</v>
      </c>
      <c r="K6" s="88" t="s">
        <v>18</v>
      </c>
      <c r="L6" s="48" t="b">
        <v>1</v>
      </c>
      <c r="M6" s="89"/>
      <c r="N6" s="88" t="s">
        <v>19</v>
      </c>
      <c r="O6" s="40"/>
      <c r="P6" s="40"/>
      <c r="Q6" s="40"/>
      <c r="R6" s="25">
        <f>COUNTIFS(C:C,C3,N:N,"Maybe")/COUNTIF(C:C,C3)</f>
        <v>0.08695652174</v>
      </c>
      <c r="S6" s="25">
        <f>COUNTIFS(C:C,C5,N:N,"Maybe")/COUNTIF(C:C,C5)</f>
        <v>0.2592592593</v>
      </c>
      <c r="T6" s="26" t="s">
        <v>50</v>
      </c>
      <c r="U6" s="40"/>
      <c r="V6" s="40"/>
      <c r="W6" s="40"/>
      <c r="X6" s="40"/>
      <c r="Y6" s="40"/>
      <c r="Z6" s="40"/>
      <c r="AA6" s="40"/>
      <c r="AB6" s="40"/>
    </row>
    <row r="7">
      <c r="A7" s="15">
        <v>34.0</v>
      </c>
      <c r="B7" s="29" t="s">
        <v>86</v>
      </c>
      <c r="C7" s="29" t="s">
        <v>86</v>
      </c>
      <c r="D7" s="48" t="b">
        <v>1</v>
      </c>
      <c r="E7" s="47" t="b">
        <v>0</v>
      </c>
      <c r="F7" s="48" t="b">
        <v>1</v>
      </c>
      <c r="G7" s="48" t="b">
        <v>1</v>
      </c>
      <c r="H7" s="48" t="b">
        <v>1</v>
      </c>
      <c r="I7" s="48" t="b">
        <v>1</v>
      </c>
      <c r="J7" s="48" t="b">
        <v>1</v>
      </c>
      <c r="K7" s="88" t="s">
        <v>18</v>
      </c>
      <c r="L7" s="48" t="b">
        <v>1</v>
      </c>
      <c r="M7" s="89"/>
      <c r="N7" s="88" t="s">
        <v>19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15">
        <v>906.0</v>
      </c>
      <c r="B8" s="29" t="s">
        <v>23</v>
      </c>
      <c r="C8" s="29" t="s">
        <v>23</v>
      </c>
      <c r="D8" s="48" t="b">
        <v>1</v>
      </c>
      <c r="E8" s="47" t="b">
        <v>0</v>
      </c>
      <c r="F8" s="48" t="b">
        <v>1</v>
      </c>
      <c r="G8" s="48" t="b">
        <v>1</v>
      </c>
      <c r="H8" s="48" t="b">
        <v>1</v>
      </c>
      <c r="I8" s="48" t="b">
        <v>1</v>
      </c>
      <c r="J8" s="48" t="b">
        <v>1</v>
      </c>
      <c r="K8" s="88" t="s">
        <v>18</v>
      </c>
      <c r="L8" s="48" t="b">
        <v>1</v>
      </c>
      <c r="M8" s="89"/>
      <c r="N8" s="88" t="s">
        <v>19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15">
        <v>425.0</v>
      </c>
      <c r="B9" s="29" t="s">
        <v>86</v>
      </c>
      <c r="C9" s="29" t="s">
        <v>86</v>
      </c>
      <c r="D9" s="48" t="b">
        <v>1</v>
      </c>
      <c r="E9" s="47" t="b">
        <v>0</v>
      </c>
      <c r="F9" s="48" t="b">
        <v>1</v>
      </c>
      <c r="G9" s="48" t="b">
        <v>1</v>
      </c>
      <c r="H9" s="48" t="b">
        <v>1</v>
      </c>
      <c r="I9" s="48" t="b">
        <v>1</v>
      </c>
      <c r="J9" s="48" t="b">
        <v>1</v>
      </c>
      <c r="K9" s="88" t="s">
        <v>18</v>
      </c>
      <c r="L9" s="48" t="b">
        <v>1</v>
      </c>
      <c r="M9" s="89"/>
      <c r="N9" s="88" t="s">
        <v>19</v>
      </c>
      <c r="O9" s="40"/>
      <c r="P9" s="90">
        <f>COUNTIF(B3:B52, "entail")/50</f>
        <v>0.46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15">
        <v>154.0</v>
      </c>
      <c r="B10" s="29" t="s">
        <v>86</v>
      </c>
      <c r="C10" s="29" t="s">
        <v>86</v>
      </c>
      <c r="D10" s="40" t="b">
        <v>0</v>
      </c>
      <c r="E10" s="40" t="b">
        <v>0</v>
      </c>
      <c r="F10" s="40" t="b">
        <v>0</v>
      </c>
      <c r="G10" s="40" t="b">
        <v>0</v>
      </c>
      <c r="H10" s="40" t="b">
        <v>0</v>
      </c>
      <c r="I10" s="40" t="b">
        <v>0</v>
      </c>
      <c r="J10" s="40" t="b">
        <v>0</v>
      </c>
      <c r="K10" s="29" t="s">
        <v>18</v>
      </c>
      <c r="L10" s="40" t="b">
        <v>0</v>
      </c>
      <c r="M10" s="73" t="s">
        <v>119</v>
      </c>
      <c r="N10" s="29" t="s">
        <v>25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15">
        <v>403.0</v>
      </c>
      <c r="B11" s="29" t="s">
        <v>86</v>
      </c>
      <c r="C11" s="29" t="s">
        <v>86</v>
      </c>
      <c r="D11" s="47" t="b">
        <v>0</v>
      </c>
      <c r="E11" s="91" t="b">
        <v>1</v>
      </c>
      <c r="F11" s="91" t="b">
        <v>1</v>
      </c>
      <c r="G11" s="48" t="b">
        <v>1</v>
      </c>
      <c r="H11" s="48" t="b">
        <v>1</v>
      </c>
      <c r="I11" s="48" t="b">
        <v>1</v>
      </c>
      <c r="J11" s="48" t="b">
        <v>1</v>
      </c>
      <c r="K11" s="88" t="s">
        <v>18</v>
      </c>
      <c r="L11" s="48" t="b">
        <v>1</v>
      </c>
      <c r="M11" s="27" t="s">
        <v>28</v>
      </c>
      <c r="N11" s="92" t="s">
        <v>29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15">
        <v>913.0</v>
      </c>
      <c r="B12" s="29" t="s">
        <v>23</v>
      </c>
      <c r="C12" s="29" t="s">
        <v>23</v>
      </c>
      <c r="D12" s="48" t="b">
        <v>1</v>
      </c>
      <c r="E12" s="47" t="b">
        <v>0</v>
      </c>
      <c r="F12" s="48" t="b">
        <v>1</v>
      </c>
      <c r="G12" s="48" t="b">
        <v>1</v>
      </c>
      <c r="H12" s="48" t="b">
        <v>1</v>
      </c>
      <c r="I12" s="48" t="b">
        <v>1</v>
      </c>
      <c r="J12" s="48" t="b">
        <v>1</v>
      </c>
      <c r="K12" s="88" t="s">
        <v>18</v>
      </c>
      <c r="L12" s="48" t="b">
        <v>1</v>
      </c>
      <c r="M12" s="27" t="s">
        <v>120</v>
      </c>
      <c r="N12" s="88" t="s">
        <v>19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15">
        <v>100.0</v>
      </c>
      <c r="B13" s="29" t="s">
        <v>23</v>
      </c>
      <c r="C13" s="29" t="s">
        <v>23</v>
      </c>
      <c r="D13" s="29" t="b">
        <v>1</v>
      </c>
      <c r="E13" s="40" t="b">
        <v>0</v>
      </c>
      <c r="F13" s="29" t="b">
        <v>1</v>
      </c>
      <c r="G13" s="40" t="b">
        <v>0</v>
      </c>
      <c r="H13" s="29" t="b">
        <v>1</v>
      </c>
      <c r="I13" s="40" t="b">
        <v>0</v>
      </c>
      <c r="J13" s="29" t="b">
        <v>1</v>
      </c>
      <c r="K13" s="29" t="s">
        <v>18</v>
      </c>
      <c r="L13" s="40" t="b">
        <v>0</v>
      </c>
      <c r="M13" s="73" t="s">
        <v>131</v>
      </c>
      <c r="N13" s="29" t="s">
        <v>25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15">
        <v>787.0</v>
      </c>
      <c r="B14" s="29" t="s">
        <v>23</v>
      </c>
      <c r="C14" s="29" t="s">
        <v>23</v>
      </c>
      <c r="D14" s="29" t="b">
        <v>1</v>
      </c>
      <c r="E14" s="40" t="b">
        <v>0</v>
      </c>
      <c r="F14" s="29" t="b">
        <v>1</v>
      </c>
      <c r="G14" s="29" t="b">
        <v>1</v>
      </c>
      <c r="H14" s="29" t="b">
        <v>1</v>
      </c>
      <c r="I14" s="29" t="b">
        <v>1</v>
      </c>
      <c r="J14" s="29" t="b">
        <v>1</v>
      </c>
      <c r="K14" s="29" t="s">
        <v>18</v>
      </c>
      <c r="L14" s="40" t="b">
        <v>0</v>
      </c>
      <c r="M14" s="73" t="s">
        <v>122</v>
      </c>
      <c r="N14" s="29" t="s">
        <v>29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15">
        <v>663.0</v>
      </c>
      <c r="B15" s="29" t="s">
        <v>23</v>
      </c>
      <c r="C15" s="29" t="s">
        <v>23</v>
      </c>
      <c r="D15" s="29" t="b">
        <v>1</v>
      </c>
      <c r="E15" s="40" t="b">
        <v>0</v>
      </c>
      <c r="F15" s="29" t="b">
        <v>1</v>
      </c>
      <c r="G15" s="40" t="b">
        <v>0</v>
      </c>
      <c r="H15" s="29" t="b">
        <v>1</v>
      </c>
      <c r="I15" s="40" t="b">
        <v>0</v>
      </c>
      <c r="J15" s="29" t="b">
        <v>1</v>
      </c>
      <c r="K15" s="29" t="s">
        <v>18</v>
      </c>
      <c r="L15" s="40" t="b">
        <v>0</v>
      </c>
      <c r="M15" s="73" t="s">
        <v>123</v>
      </c>
      <c r="N15" s="29" t="s">
        <v>25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15">
        <v>269.0</v>
      </c>
      <c r="B16" s="29" t="s">
        <v>86</v>
      </c>
      <c r="C16" s="29" t="s">
        <v>86</v>
      </c>
      <c r="D16" s="48" t="b">
        <v>1</v>
      </c>
      <c r="E16" s="47" t="b">
        <v>0</v>
      </c>
      <c r="F16" s="48" t="b">
        <v>1</v>
      </c>
      <c r="G16" s="48" t="b">
        <v>1</v>
      </c>
      <c r="H16" s="48" t="b">
        <v>1</v>
      </c>
      <c r="I16" s="48" t="b">
        <v>1</v>
      </c>
      <c r="J16" s="48" t="b">
        <v>1</v>
      </c>
      <c r="K16" s="88" t="s">
        <v>18</v>
      </c>
      <c r="L16" s="48" t="b">
        <v>1</v>
      </c>
      <c r="M16" s="89"/>
      <c r="N16" s="88" t="s">
        <v>19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15">
        <v>848.0</v>
      </c>
      <c r="B17" s="29" t="s">
        <v>23</v>
      </c>
      <c r="C17" s="29" t="s">
        <v>23</v>
      </c>
      <c r="D17" s="48" t="b">
        <v>1</v>
      </c>
      <c r="E17" s="47" t="b">
        <v>0</v>
      </c>
      <c r="F17" s="48" t="b">
        <v>1</v>
      </c>
      <c r="G17" s="48" t="b">
        <v>1</v>
      </c>
      <c r="H17" s="48" t="b">
        <v>1</v>
      </c>
      <c r="I17" s="48" t="b">
        <v>1</v>
      </c>
      <c r="J17" s="48" t="b">
        <v>1</v>
      </c>
      <c r="K17" s="88" t="s">
        <v>18</v>
      </c>
      <c r="L17" s="48" t="b">
        <v>1</v>
      </c>
      <c r="M17" s="27" t="s">
        <v>36</v>
      </c>
      <c r="N17" s="88" t="s">
        <v>19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15">
        <v>449.0</v>
      </c>
      <c r="B18" s="29" t="s">
        <v>86</v>
      </c>
      <c r="C18" s="29" t="s">
        <v>86</v>
      </c>
      <c r="D18" s="48" t="b">
        <v>1</v>
      </c>
      <c r="E18" s="47" t="b">
        <v>0</v>
      </c>
      <c r="F18" s="48" t="b">
        <v>1</v>
      </c>
      <c r="G18" s="48" t="b">
        <v>1</v>
      </c>
      <c r="H18" s="48" t="b">
        <v>1</v>
      </c>
      <c r="I18" s="48" t="b">
        <v>1</v>
      </c>
      <c r="J18" s="48" t="b">
        <v>1</v>
      </c>
      <c r="K18" s="88" t="s">
        <v>18</v>
      </c>
      <c r="L18" s="48" t="b">
        <v>1</v>
      </c>
      <c r="M18" s="89"/>
      <c r="N18" s="88" t="s">
        <v>19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15">
        <v>737.0</v>
      </c>
      <c r="B19" s="29" t="s">
        <v>23</v>
      </c>
      <c r="C19" s="29" t="s">
        <v>23</v>
      </c>
      <c r="D19" s="40" t="b">
        <v>0</v>
      </c>
      <c r="E19" s="40" t="b">
        <v>0</v>
      </c>
      <c r="F19" s="29" t="b">
        <v>1</v>
      </c>
      <c r="G19" s="29" t="b">
        <v>1</v>
      </c>
      <c r="H19" s="40" t="b">
        <v>0</v>
      </c>
      <c r="I19" s="40" t="b">
        <v>0</v>
      </c>
      <c r="J19" s="40" t="b">
        <v>0</v>
      </c>
      <c r="K19" s="29" t="s">
        <v>18</v>
      </c>
      <c r="L19" s="40" t="b">
        <v>0</v>
      </c>
      <c r="M19" s="73" t="s">
        <v>124</v>
      </c>
      <c r="N19" s="29" t="s">
        <v>25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15">
        <v>954.0</v>
      </c>
      <c r="B20" s="29" t="s">
        <v>23</v>
      </c>
      <c r="C20" s="29" t="s">
        <v>23</v>
      </c>
      <c r="D20" s="40" t="b">
        <v>0</v>
      </c>
      <c r="E20" s="40" t="b">
        <v>0</v>
      </c>
      <c r="F20" s="29" t="b">
        <v>1</v>
      </c>
      <c r="G20" s="29" t="b">
        <v>1</v>
      </c>
      <c r="H20" s="40" t="b">
        <v>0</v>
      </c>
      <c r="I20" s="40" t="b">
        <v>0</v>
      </c>
      <c r="J20" s="40" t="b">
        <v>0</v>
      </c>
      <c r="K20" s="29" t="s">
        <v>18</v>
      </c>
      <c r="L20" s="40" t="b">
        <v>0</v>
      </c>
      <c r="M20" s="78" t="s">
        <v>28</v>
      </c>
      <c r="N20" s="29" t="s">
        <v>29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15">
        <v>903.0</v>
      </c>
      <c r="B21" s="29" t="s">
        <v>23</v>
      </c>
      <c r="C21" s="29" t="s">
        <v>23</v>
      </c>
      <c r="D21" s="40" t="b">
        <v>0</v>
      </c>
      <c r="E21" s="40" t="b">
        <v>0</v>
      </c>
      <c r="F21" s="29" t="b">
        <v>1</v>
      </c>
      <c r="G21" s="29" t="b">
        <v>1</v>
      </c>
      <c r="H21" s="40" t="b">
        <v>0</v>
      </c>
      <c r="I21" s="40" t="b">
        <v>0</v>
      </c>
      <c r="J21" s="40" t="b">
        <v>0</v>
      </c>
      <c r="K21" s="29" t="s">
        <v>18</v>
      </c>
      <c r="L21" s="40" t="b">
        <v>0</v>
      </c>
      <c r="M21" s="78" t="s">
        <v>28</v>
      </c>
      <c r="N21" s="29" t="s">
        <v>29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15">
        <v>723.0</v>
      </c>
      <c r="B22" s="29" t="s">
        <v>23</v>
      </c>
      <c r="C22" s="29" t="s">
        <v>23</v>
      </c>
      <c r="D22" s="48" t="b">
        <v>1</v>
      </c>
      <c r="E22" s="47" t="b">
        <v>0</v>
      </c>
      <c r="F22" s="48" t="b">
        <v>1</v>
      </c>
      <c r="G22" s="48" t="b">
        <v>1</v>
      </c>
      <c r="H22" s="48" t="b">
        <v>1</v>
      </c>
      <c r="I22" s="48" t="b">
        <v>1</v>
      </c>
      <c r="J22" s="48" t="b">
        <v>1</v>
      </c>
      <c r="K22" s="88" t="s">
        <v>18</v>
      </c>
      <c r="L22" s="48" t="b">
        <v>1</v>
      </c>
      <c r="M22" s="89"/>
      <c r="N22" s="88" t="s">
        <v>19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15">
        <v>910.0</v>
      </c>
      <c r="B23" s="29" t="s">
        <v>23</v>
      </c>
      <c r="C23" s="29" t="s">
        <v>23</v>
      </c>
      <c r="D23" s="48" t="b">
        <v>1</v>
      </c>
      <c r="E23" s="47" t="b">
        <v>0</v>
      </c>
      <c r="F23" s="48" t="b">
        <v>1</v>
      </c>
      <c r="G23" s="48" t="b">
        <v>1</v>
      </c>
      <c r="H23" s="48" t="b">
        <v>1</v>
      </c>
      <c r="I23" s="48" t="b">
        <v>1</v>
      </c>
      <c r="J23" s="48" t="b">
        <v>1</v>
      </c>
      <c r="K23" s="88" t="s">
        <v>18</v>
      </c>
      <c r="L23" s="48" t="b">
        <v>1</v>
      </c>
      <c r="M23" s="89"/>
      <c r="N23" s="88" t="s">
        <v>19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15">
        <v>477.0</v>
      </c>
      <c r="B24" s="29" t="s">
        <v>86</v>
      </c>
      <c r="C24" s="29" t="s">
        <v>86</v>
      </c>
      <c r="D24" s="47" t="b">
        <v>0</v>
      </c>
      <c r="E24" s="47" t="b">
        <v>0</v>
      </c>
      <c r="F24" s="48" t="b">
        <v>1</v>
      </c>
      <c r="G24" s="48" t="b">
        <v>1</v>
      </c>
      <c r="H24" s="48" t="b">
        <v>1</v>
      </c>
      <c r="I24" s="48" t="b">
        <v>1</v>
      </c>
      <c r="J24" s="48" t="b">
        <v>1</v>
      </c>
      <c r="K24" s="88" t="s">
        <v>18</v>
      </c>
      <c r="L24" s="48" t="b">
        <v>1</v>
      </c>
      <c r="M24" s="79" t="s">
        <v>28</v>
      </c>
      <c r="N24" s="92" t="s">
        <v>29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15">
        <v>874.0</v>
      </c>
      <c r="B25" s="29" t="s">
        <v>23</v>
      </c>
      <c r="C25" s="29" t="s">
        <v>23</v>
      </c>
      <c r="D25" s="47" t="b">
        <v>0</v>
      </c>
      <c r="E25" s="47" t="b">
        <v>1</v>
      </c>
      <c r="F25" s="48" t="b">
        <v>1</v>
      </c>
      <c r="G25" s="48" t="b">
        <v>1</v>
      </c>
      <c r="H25" s="48" t="b">
        <v>1</v>
      </c>
      <c r="I25" s="48" t="b">
        <v>1</v>
      </c>
      <c r="J25" s="48" t="b">
        <v>1</v>
      </c>
      <c r="K25" s="88" t="s">
        <v>18</v>
      </c>
      <c r="L25" s="48" t="b">
        <v>1</v>
      </c>
      <c r="M25" s="27" t="s">
        <v>28</v>
      </c>
      <c r="N25" s="92" t="s">
        <v>29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15">
        <v>710.0</v>
      </c>
      <c r="B26" s="29" t="s">
        <v>23</v>
      </c>
      <c r="C26" s="29" t="s">
        <v>23</v>
      </c>
      <c r="D26" s="40" t="b">
        <v>0</v>
      </c>
      <c r="E26" s="40" t="b">
        <v>0</v>
      </c>
      <c r="F26" s="29" t="b">
        <v>1</v>
      </c>
      <c r="G26" s="29" t="b">
        <v>1</v>
      </c>
      <c r="H26" s="29" t="b">
        <v>1</v>
      </c>
      <c r="I26" s="29" t="b">
        <v>1</v>
      </c>
      <c r="J26" s="29" t="b">
        <v>1</v>
      </c>
      <c r="K26" s="29" t="s">
        <v>18</v>
      </c>
      <c r="L26" s="29" t="b">
        <v>1</v>
      </c>
      <c r="M26" s="73" t="s">
        <v>132</v>
      </c>
      <c r="N26" s="29" t="s">
        <v>29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15">
        <v>932.0</v>
      </c>
      <c r="B27" s="29" t="s">
        <v>23</v>
      </c>
      <c r="C27" s="29" t="s">
        <v>23</v>
      </c>
      <c r="D27" s="40" t="b">
        <v>0</v>
      </c>
      <c r="E27" s="40" t="b">
        <v>0</v>
      </c>
      <c r="F27" s="29" t="b">
        <v>1</v>
      </c>
      <c r="G27" s="29" t="b">
        <v>1</v>
      </c>
      <c r="H27" s="40" t="b">
        <v>0</v>
      </c>
      <c r="I27" s="40" t="b">
        <v>0</v>
      </c>
      <c r="J27" s="40" t="b">
        <v>0</v>
      </c>
      <c r="K27" s="29" t="s">
        <v>18</v>
      </c>
      <c r="L27" s="40" t="b">
        <v>0</v>
      </c>
      <c r="M27" s="73" t="s">
        <v>126</v>
      </c>
      <c r="N27" s="29" t="s">
        <v>25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15">
        <v>923.0</v>
      </c>
      <c r="B28" s="29" t="s">
        <v>23</v>
      </c>
      <c r="C28" s="29" t="s">
        <v>23</v>
      </c>
      <c r="D28" s="40" t="b">
        <v>0</v>
      </c>
      <c r="E28" s="40" t="b">
        <v>0</v>
      </c>
      <c r="F28" s="29" t="b">
        <v>1</v>
      </c>
      <c r="G28" s="29" t="b">
        <v>1</v>
      </c>
      <c r="H28" s="40" t="b">
        <v>0</v>
      </c>
      <c r="I28" s="40" t="b">
        <v>0</v>
      </c>
      <c r="J28" s="40" t="b">
        <v>0</v>
      </c>
      <c r="K28" s="29" t="s">
        <v>18</v>
      </c>
      <c r="L28" s="40" t="b">
        <v>0</v>
      </c>
      <c r="M28" s="79" t="s">
        <v>28</v>
      </c>
      <c r="N28" s="29" t="s">
        <v>25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15">
        <v>495.0</v>
      </c>
      <c r="B29" s="29" t="s">
        <v>23</v>
      </c>
      <c r="C29" s="29" t="s">
        <v>23</v>
      </c>
      <c r="D29" s="48" t="b">
        <v>1</v>
      </c>
      <c r="E29" s="47" t="b">
        <v>0</v>
      </c>
      <c r="F29" s="48" t="b">
        <v>1</v>
      </c>
      <c r="G29" s="48" t="b">
        <v>1</v>
      </c>
      <c r="H29" s="48" t="b">
        <v>1</v>
      </c>
      <c r="I29" s="48" t="b">
        <v>1</v>
      </c>
      <c r="J29" s="48" t="b">
        <v>1</v>
      </c>
      <c r="K29" s="88" t="s">
        <v>18</v>
      </c>
      <c r="L29" s="48" t="b">
        <v>1</v>
      </c>
      <c r="M29" s="89"/>
      <c r="N29" s="88" t="s">
        <v>19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15">
        <v>741.0</v>
      </c>
      <c r="B30" s="29" t="s">
        <v>23</v>
      </c>
      <c r="C30" s="29" t="s">
        <v>23</v>
      </c>
      <c r="D30" s="48" t="b">
        <v>1</v>
      </c>
      <c r="E30" s="47" t="b">
        <v>0</v>
      </c>
      <c r="F30" s="48" t="b">
        <v>1</v>
      </c>
      <c r="G30" s="48" t="b">
        <v>1</v>
      </c>
      <c r="H30" s="48" t="b">
        <v>1</v>
      </c>
      <c r="I30" s="48" t="b">
        <v>1</v>
      </c>
      <c r="J30" s="48" t="b">
        <v>1</v>
      </c>
      <c r="K30" s="88" t="s">
        <v>18</v>
      </c>
      <c r="L30" s="48" t="b">
        <v>1</v>
      </c>
      <c r="M30" s="89"/>
      <c r="N30" s="88" t="s">
        <v>19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15">
        <v>134.0</v>
      </c>
      <c r="B31" s="29" t="s">
        <v>86</v>
      </c>
      <c r="C31" s="29" t="s">
        <v>86</v>
      </c>
      <c r="D31" s="48" t="b">
        <v>1</v>
      </c>
      <c r="E31" s="47" t="b">
        <v>0</v>
      </c>
      <c r="F31" s="48" t="b">
        <v>1</v>
      </c>
      <c r="G31" s="48" t="b">
        <v>1</v>
      </c>
      <c r="H31" s="48" t="b">
        <v>1</v>
      </c>
      <c r="I31" s="48" t="b">
        <v>1</v>
      </c>
      <c r="J31" s="48" t="b">
        <v>1</v>
      </c>
      <c r="K31" s="88" t="s">
        <v>18</v>
      </c>
      <c r="L31" s="48" t="b">
        <v>1</v>
      </c>
      <c r="M31" s="89"/>
      <c r="N31" s="88" t="s">
        <v>19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15">
        <v>813.0</v>
      </c>
      <c r="B32" s="29" t="s">
        <v>23</v>
      </c>
      <c r="C32" s="29" t="s">
        <v>23</v>
      </c>
      <c r="D32" s="48" t="b">
        <v>1</v>
      </c>
      <c r="E32" s="47" t="b">
        <v>0</v>
      </c>
      <c r="F32" s="48" t="b">
        <v>1</v>
      </c>
      <c r="G32" s="48" t="b">
        <v>1</v>
      </c>
      <c r="H32" s="48" t="b">
        <v>1</v>
      </c>
      <c r="I32" s="48" t="b">
        <v>1</v>
      </c>
      <c r="J32" s="48" t="b">
        <v>1</v>
      </c>
      <c r="K32" s="88" t="s">
        <v>18</v>
      </c>
      <c r="L32" s="48" t="b">
        <v>1</v>
      </c>
      <c r="M32" s="89"/>
      <c r="N32" s="88" t="s">
        <v>19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15">
        <v>831.0</v>
      </c>
      <c r="B33" s="29" t="s">
        <v>23</v>
      </c>
      <c r="C33" s="29" t="s">
        <v>23</v>
      </c>
      <c r="D33" s="40" t="b">
        <v>0</v>
      </c>
      <c r="E33" s="40" t="b">
        <v>0</v>
      </c>
      <c r="F33" s="40" t="b">
        <v>0</v>
      </c>
      <c r="G33" s="40" t="b">
        <v>0</v>
      </c>
      <c r="H33" s="40" t="b">
        <v>0</v>
      </c>
      <c r="I33" s="40" t="b">
        <v>0</v>
      </c>
      <c r="J33" s="40" t="b">
        <v>0</v>
      </c>
      <c r="K33" s="29" t="s">
        <v>18</v>
      </c>
      <c r="L33" s="40" t="b">
        <v>0</v>
      </c>
      <c r="M33" s="73" t="s">
        <v>127</v>
      </c>
      <c r="N33" s="29" t="s">
        <v>25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15">
        <v>121.0</v>
      </c>
      <c r="B34" s="29" t="s">
        <v>86</v>
      </c>
      <c r="C34" s="29" t="s">
        <v>86</v>
      </c>
      <c r="D34" s="48" t="b">
        <v>1</v>
      </c>
      <c r="E34" s="47" t="b">
        <v>0</v>
      </c>
      <c r="F34" s="48" t="b">
        <v>1</v>
      </c>
      <c r="G34" s="48" t="b">
        <v>1</v>
      </c>
      <c r="H34" s="48" t="b">
        <v>1</v>
      </c>
      <c r="I34" s="48" t="b">
        <v>1</v>
      </c>
      <c r="J34" s="48" t="b">
        <v>1</v>
      </c>
      <c r="K34" s="88" t="s">
        <v>18</v>
      </c>
      <c r="L34" s="48" t="b">
        <v>1</v>
      </c>
      <c r="M34" s="89"/>
      <c r="N34" s="88" t="s">
        <v>19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15">
        <v>75.0</v>
      </c>
      <c r="B35" s="29" t="s">
        <v>86</v>
      </c>
      <c r="C35" s="29" t="s">
        <v>86</v>
      </c>
      <c r="D35" s="48" t="b">
        <v>1</v>
      </c>
      <c r="E35" s="47" t="b">
        <v>0</v>
      </c>
      <c r="F35" s="48" t="b">
        <v>1</v>
      </c>
      <c r="G35" s="48" t="b">
        <v>1</v>
      </c>
      <c r="H35" s="48" t="b">
        <v>1</v>
      </c>
      <c r="I35" s="48" t="b">
        <v>1</v>
      </c>
      <c r="J35" s="48" t="b">
        <v>1</v>
      </c>
      <c r="K35" s="88" t="s">
        <v>18</v>
      </c>
      <c r="L35" s="48" t="b">
        <v>1</v>
      </c>
      <c r="M35" s="89"/>
      <c r="N35" s="88" t="s">
        <v>19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15">
        <v>108.0</v>
      </c>
      <c r="B36" s="29" t="s">
        <v>86</v>
      </c>
      <c r="C36" s="29" t="s">
        <v>86</v>
      </c>
      <c r="D36" s="47" t="b">
        <v>0</v>
      </c>
      <c r="E36" s="47" t="b">
        <v>0</v>
      </c>
      <c r="F36" s="48" t="b">
        <v>1</v>
      </c>
      <c r="G36" s="48" t="b">
        <v>1</v>
      </c>
      <c r="H36" s="48" t="b">
        <v>1</v>
      </c>
      <c r="I36" s="48" t="b">
        <v>1</v>
      </c>
      <c r="J36" s="48" t="b">
        <v>1</v>
      </c>
      <c r="K36" s="88" t="s">
        <v>18</v>
      </c>
      <c r="L36" s="48" t="b">
        <v>1</v>
      </c>
      <c r="M36" s="27" t="s">
        <v>120</v>
      </c>
      <c r="N36" s="92" t="s">
        <v>19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15">
        <v>615.0</v>
      </c>
      <c r="B37" s="29" t="s">
        <v>23</v>
      </c>
      <c r="C37" s="29" t="s">
        <v>23</v>
      </c>
      <c r="D37" s="48" t="b">
        <v>1</v>
      </c>
      <c r="E37" s="47" t="b">
        <v>0</v>
      </c>
      <c r="F37" s="48" t="b">
        <v>1</v>
      </c>
      <c r="G37" s="48" t="b">
        <v>1</v>
      </c>
      <c r="H37" s="48" t="b">
        <v>1</v>
      </c>
      <c r="I37" s="48" t="b">
        <v>1</v>
      </c>
      <c r="J37" s="48" t="b">
        <v>1</v>
      </c>
      <c r="K37" s="88" t="s">
        <v>18</v>
      </c>
      <c r="L37" s="48" t="b">
        <v>1</v>
      </c>
      <c r="M37" s="89"/>
      <c r="N37" s="88" t="s">
        <v>19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15">
        <v>334.0</v>
      </c>
      <c r="B38" s="29" t="s">
        <v>86</v>
      </c>
      <c r="C38" s="29" t="s">
        <v>86</v>
      </c>
      <c r="D38" s="48" t="b">
        <v>1</v>
      </c>
      <c r="E38" s="47" t="b">
        <v>0</v>
      </c>
      <c r="F38" s="48" t="b">
        <v>1</v>
      </c>
      <c r="G38" s="48" t="b">
        <v>1</v>
      </c>
      <c r="H38" s="48" t="b">
        <v>1</v>
      </c>
      <c r="I38" s="48" t="b">
        <v>1</v>
      </c>
      <c r="J38" s="48" t="b">
        <v>1</v>
      </c>
      <c r="K38" s="88" t="s">
        <v>18</v>
      </c>
      <c r="L38" s="48" t="b">
        <v>1</v>
      </c>
      <c r="M38" s="89"/>
      <c r="N38" s="88" t="s">
        <v>19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15">
        <v>301.0</v>
      </c>
      <c r="B39" s="29" t="s">
        <v>86</v>
      </c>
      <c r="C39" s="29" t="s">
        <v>86</v>
      </c>
      <c r="D39" s="48" t="b">
        <v>1</v>
      </c>
      <c r="E39" s="47" t="b">
        <v>0</v>
      </c>
      <c r="F39" s="48" t="b">
        <v>1</v>
      </c>
      <c r="G39" s="48" t="b">
        <v>1</v>
      </c>
      <c r="H39" s="48" t="b">
        <v>1</v>
      </c>
      <c r="I39" s="48" t="b">
        <v>1</v>
      </c>
      <c r="J39" s="48" t="b">
        <v>1</v>
      </c>
      <c r="K39" s="88" t="s">
        <v>18</v>
      </c>
      <c r="L39" s="48" t="b">
        <v>1</v>
      </c>
      <c r="M39" s="89"/>
      <c r="N39" s="88" t="s">
        <v>19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15">
        <v>101.0</v>
      </c>
      <c r="B40" s="29" t="s">
        <v>86</v>
      </c>
      <c r="C40" s="29" t="s">
        <v>86</v>
      </c>
      <c r="D40" s="48" t="b">
        <v>1</v>
      </c>
      <c r="E40" s="47" t="b">
        <v>0</v>
      </c>
      <c r="F40" s="48" t="b">
        <v>1</v>
      </c>
      <c r="G40" s="48" t="b">
        <v>1</v>
      </c>
      <c r="H40" s="48" t="b">
        <v>1</v>
      </c>
      <c r="I40" s="48" t="b">
        <v>1</v>
      </c>
      <c r="J40" s="48" t="b">
        <v>1</v>
      </c>
      <c r="K40" s="88" t="s">
        <v>18</v>
      </c>
      <c r="L40" s="48" t="b">
        <v>1</v>
      </c>
      <c r="M40" s="89"/>
      <c r="N40" s="88" t="s">
        <v>19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15">
        <v>385.0</v>
      </c>
      <c r="B41" s="29" t="s">
        <v>86</v>
      </c>
      <c r="C41" s="29" t="s">
        <v>86</v>
      </c>
      <c r="D41" s="48" t="b">
        <v>1</v>
      </c>
      <c r="E41" s="47" t="b">
        <v>0</v>
      </c>
      <c r="F41" s="48" t="b">
        <v>1</v>
      </c>
      <c r="G41" s="48" t="b">
        <v>1</v>
      </c>
      <c r="H41" s="48" t="b">
        <v>1</v>
      </c>
      <c r="I41" s="48" t="b">
        <v>1</v>
      </c>
      <c r="J41" s="48" t="b">
        <v>1</v>
      </c>
      <c r="K41" s="88" t="s">
        <v>18</v>
      </c>
      <c r="L41" s="47" t="b">
        <v>0</v>
      </c>
      <c r="M41" s="27" t="s">
        <v>133</v>
      </c>
      <c r="N41" s="92" t="s">
        <v>25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15">
        <v>895.0</v>
      </c>
      <c r="B42" s="29" t="s">
        <v>23</v>
      </c>
      <c r="C42" s="29" t="s">
        <v>23</v>
      </c>
      <c r="D42" s="48" t="b">
        <v>1</v>
      </c>
      <c r="E42" s="47" t="b">
        <v>0</v>
      </c>
      <c r="F42" s="48" t="b">
        <v>1</v>
      </c>
      <c r="G42" s="48" t="b">
        <v>1</v>
      </c>
      <c r="H42" s="48" t="b">
        <v>1</v>
      </c>
      <c r="I42" s="48" t="b">
        <v>1</v>
      </c>
      <c r="J42" s="48" t="b">
        <v>1</v>
      </c>
      <c r="K42" s="88" t="s">
        <v>18</v>
      </c>
      <c r="L42" s="48" t="b">
        <v>1</v>
      </c>
      <c r="M42" s="89"/>
      <c r="N42" s="88" t="s">
        <v>19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15">
        <v>95.0</v>
      </c>
      <c r="B43" s="29" t="s">
        <v>86</v>
      </c>
      <c r="C43" s="29" t="s">
        <v>86</v>
      </c>
      <c r="D43" s="48" t="b">
        <v>1</v>
      </c>
      <c r="E43" s="47" t="b">
        <v>0</v>
      </c>
      <c r="F43" s="48" t="b">
        <v>1</v>
      </c>
      <c r="G43" s="48" t="b">
        <v>1</v>
      </c>
      <c r="H43" s="48" t="b">
        <v>1</v>
      </c>
      <c r="I43" s="48" t="b">
        <v>1</v>
      </c>
      <c r="J43" s="48" t="b">
        <v>1</v>
      </c>
      <c r="K43" s="88" t="s">
        <v>18</v>
      </c>
      <c r="L43" s="48" t="b">
        <v>1</v>
      </c>
      <c r="M43" s="89"/>
      <c r="N43" s="88" t="s">
        <v>19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15">
        <v>284.0</v>
      </c>
      <c r="B44" s="29" t="s">
        <v>86</v>
      </c>
      <c r="C44" s="29" t="s">
        <v>86</v>
      </c>
      <c r="D44" s="48" t="b">
        <v>1</v>
      </c>
      <c r="E44" s="47" t="b">
        <v>0</v>
      </c>
      <c r="F44" s="48" t="b">
        <v>1</v>
      </c>
      <c r="G44" s="48" t="b">
        <v>1</v>
      </c>
      <c r="H44" s="48" t="b">
        <v>1</v>
      </c>
      <c r="I44" s="48" t="b">
        <v>1</v>
      </c>
      <c r="J44" s="48" t="b">
        <v>1</v>
      </c>
      <c r="K44" s="88" t="s">
        <v>18</v>
      </c>
      <c r="L44" s="48" t="b">
        <v>1</v>
      </c>
      <c r="M44" s="89"/>
      <c r="N44" s="88" t="s">
        <v>19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15">
        <v>899.0</v>
      </c>
      <c r="B45" s="29" t="s">
        <v>23</v>
      </c>
      <c r="C45" s="29" t="s">
        <v>23</v>
      </c>
      <c r="D45" s="48" t="b">
        <v>1</v>
      </c>
      <c r="E45" s="47" t="b">
        <v>0</v>
      </c>
      <c r="F45" s="48" t="b">
        <v>1</v>
      </c>
      <c r="G45" s="48" t="b">
        <v>1</v>
      </c>
      <c r="H45" s="48" t="b">
        <v>1</v>
      </c>
      <c r="I45" s="48" t="b">
        <v>1</v>
      </c>
      <c r="J45" s="48" t="b">
        <v>1</v>
      </c>
      <c r="K45" s="88" t="s">
        <v>18</v>
      </c>
      <c r="L45" s="48" t="b">
        <v>1</v>
      </c>
      <c r="M45" s="89"/>
      <c r="N45" s="88" t="s">
        <v>19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15">
        <v>860.0</v>
      </c>
      <c r="B46" s="29" t="s">
        <v>23</v>
      </c>
      <c r="C46" s="29" t="s">
        <v>23</v>
      </c>
      <c r="D46" s="40" t="b">
        <v>0</v>
      </c>
      <c r="E46" s="40" t="b">
        <v>0</v>
      </c>
      <c r="F46" s="40" t="b">
        <v>0</v>
      </c>
      <c r="G46" s="40" t="b">
        <v>0</v>
      </c>
      <c r="H46" s="40" t="b">
        <v>0</v>
      </c>
      <c r="I46" s="40" t="b">
        <v>0</v>
      </c>
      <c r="J46" s="40" t="b">
        <v>0</v>
      </c>
      <c r="K46" s="29" t="s">
        <v>18</v>
      </c>
      <c r="L46" s="40" t="b">
        <v>0</v>
      </c>
      <c r="M46" s="73" t="s">
        <v>130</v>
      </c>
      <c r="N46" s="29" t="s">
        <v>25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15">
        <v>697.0</v>
      </c>
      <c r="B47" s="29" t="s">
        <v>23</v>
      </c>
      <c r="C47" s="29" t="s">
        <v>23</v>
      </c>
      <c r="D47" s="40" t="b">
        <v>0</v>
      </c>
      <c r="E47" s="40" t="b">
        <v>0</v>
      </c>
      <c r="F47" s="29" t="b">
        <v>1</v>
      </c>
      <c r="G47" s="40" t="b">
        <v>0</v>
      </c>
      <c r="H47" s="40" t="b">
        <v>0</v>
      </c>
      <c r="I47" s="40" t="b">
        <v>0</v>
      </c>
      <c r="J47" s="40" t="b">
        <v>0</v>
      </c>
      <c r="K47" s="29" t="s">
        <v>18</v>
      </c>
      <c r="L47" s="40" t="b">
        <v>0</v>
      </c>
      <c r="M47" s="78" t="s">
        <v>28</v>
      </c>
      <c r="N47" s="29" t="s">
        <v>29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15">
        <v>421.0</v>
      </c>
      <c r="B48" s="29" t="s">
        <v>86</v>
      </c>
      <c r="C48" s="29" t="s">
        <v>86</v>
      </c>
      <c r="D48" s="48" t="b">
        <v>1</v>
      </c>
      <c r="E48" s="47" t="b">
        <v>0</v>
      </c>
      <c r="F48" s="48" t="b">
        <v>1</v>
      </c>
      <c r="G48" s="48" t="b">
        <v>1</v>
      </c>
      <c r="H48" s="48" t="b">
        <v>1</v>
      </c>
      <c r="I48" s="48" t="b">
        <v>1</v>
      </c>
      <c r="J48" s="48" t="b">
        <v>1</v>
      </c>
      <c r="K48" s="88" t="s">
        <v>18</v>
      </c>
      <c r="L48" s="48" t="b">
        <v>1</v>
      </c>
      <c r="M48" s="89"/>
      <c r="N48" s="88" t="s">
        <v>19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15">
        <v>928.0</v>
      </c>
      <c r="B49" s="29" t="s">
        <v>23</v>
      </c>
      <c r="C49" s="29" t="s">
        <v>23</v>
      </c>
      <c r="D49" s="48" t="b">
        <v>1</v>
      </c>
      <c r="E49" s="47" t="b">
        <v>0</v>
      </c>
      <c r="F49" s="48" t="b">
        <v>1</v>
      </c>
      <c r="G49" s="48" t="b">
        <v>1</v>
      </c>
      <c r="H49" s="48" t="b">
        <v>1</v>
      </c>
      <c r="I49" s="48" t="b">
        <v>1</v>
      </c>
      <c r="J49" s="48" t="b">
        <v>1</v>
      </c>
      <c r="K49" s="88" t="s">
        <v>18</v>
      </c>
      <c r="L49" s="48" t="b">
        <v>1</v>
      </c>
      <c r="M49" s="89"/>
      <c r="N49" s="88" t="s">
        <v>19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15">
        <v>15.0</v>
      </c>
      <c r="B50" s="29" t="s">
        <v>86</v>
      </c>
      <c r="C50" s="29" t="s">
        <v>86</v>
      </c>
      <c r="D50" s="48" t="b">
        <v>1</v>
      </c>
      <c r="E50" s="47" t="b">
        <v>0</v>
      </c>
      <c r="F50" s="48" t="b">
        <v>1</v>
      </c>
      <c r="G50" s="48" t="b">
        <v>1</v>
      </c>
      <c r="H50" s="48" t="b">
        <v>1</v>
      </c>
      <c r="I50" s="48" t="b">
        <v>1</v>
      </c>
      <c r="J50" s="48" t="b">
        <v>1</v>
      </c>
      <c r="K50" s="88" t="s">
        <v>18</v>
      </c>
      <c r="L50" s="48" t="b">
        <v>1</v>
      </c>
      <c r="M50" s="89"/>
      <c r="N50" s="88" t="s">
        <v>19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15">
        <v>378.0</v>
      </c>
      <c r="B51" s="29" t="s">
        <v>86</v>
      </c>
      <c r="C51" s="29" t="s">
        <v>86</v>
      </c>
      <c r="D51" s="48" t="b">
        <v>1</v>
      </c>
      <c r="E51" s="47" t="b">
        <v>0</v>
      </c>
      <c r="F51" s="48" t="b">
        <v>1</v>
      </c>
      <c r="G51" s="48" t="b">
        <v>1</v>
      </c>
      <c r="H51" s="48" t="b">
        <v>1</v>
      </c>
      <c r="I51" s="48" t="b">
        <v>1</v>
      </c>
      <c r="J51" s="48" t="b">
        <v>1</v>
      </c>
      <c r="K51" s="88" t="s">
        <v>18</v>
      </c>
      <c r="L51" s="48" t="b">
        <v>1</v>
      </c>
      <c r="M51" s="89"/>
      <c r="N51" s="88" t="s">
        <v>19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15">
        <v>934.0</v>
      </c>
      <c r="B52" s="29" t="s">
        <v>23</v>
      </c>
      <c r="C52" s="29" t="s">
        <v>23</v>
      </c>
      <c r="D52" s="47" t="b">
        <v>0</v>
      </c>
      <c r="E52" s="47" t="b">
        <v>0</v>
      </c>
      <c r="F52" s="48" t="b">
        <v>1</v>
      </c>
      <c r="G52" s="48" t="b">
        <v>1</v>
      </c>
      <c r="H52" s="48" t="b">
        <v>1</v>
      </c>
      <c r="I52" s="48" t="b">
        <v>1</v>
      </c>
      <c r="J52" s="48" t="b">
        <v>1</v>
      </c>
      <c r="K52" s="88" t="s">
        <v>18</v>
      </c>
      <c r="L52" s="48" t="b">
        <v>1</v>
      </c>
      <c r="M52" s="78" t="s">
        <v>28</v>
      </c>
      <c r="N52" s="92" t="s">
        <v>29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40"/>
      <c r="B55" s="40"/>
      <c r="C55" s="27" t="s">
        <v>36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40"/>
      <c r="B56" s="40"/>
      <c r="C56" s="28" t="s">
        <v>37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40"/>
      <c r="B57" s="40"/>
      <c r="C57" s="28" t="s">
        <v>28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40"/>
      <c r="B58" s="40"/>
      <c r="C58" s="29" t="s">
        <v>38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40"/>
      <c r="B59" s="40"/>
      <c r="C59" s="29" t="s">
        <v>35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40"/>
      <c r="B60" s="40"/>
      <c r="C60" s="29" t="s">
        <v>39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40"/>
      <c r="B61" s="40"/>
      <c r="C61" s="29" t="s">
        <v>40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40"/>
      <c r="B62" s="40"/>
      <c r="C62" s="29" t="s">
        <v>41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4" max="4" width="33.88"/>
    <col customWidth="1" min="10" max="10" width="10.88"/>
    <col customWidth="1" min="11" max="11" width="27.88"/>
  </cols>
  <sheetData>
    <row r="1">
      <c r="A1" s="36" t="s">
        <v>44</v>
      </c>
      <c r="D1" s="36" t="s">
        <v>45</v>
      </c>
    </row>
    <row r="2">
      <c r="A2" s="31"/>
      <c r="D2" s="31"/>
    </row>
    <row r="3">
      <c r="A3" s="31"/>
      <c r="D3" s="31"/>
    </row>
    <row r="4">
      <c r="A4" s="13" t="s">
        <v>15</v>
      </c>
      <c r="B4" s="6" t="s">
        <v>16</v>
      </c>
      <c r="D4" s="13" t="s">
        <v>15</v>
      </c>
      <c r="E4" s="6" t="s">
        <v>16</v>
      </c>
      <c r="H4" s="6" t="s">
        <v>3</v>
      </c>
      <c r="I4" s="6" t="s">
        <v>4</v>
      </c>
      <c r="J4" s="6" t="s">
        <v>5</v>
      </c>
      <c r="K4" s="13" t="s">
        <v>15</v>
      </c>
      <c r="L4" s="6" t="s">
        <v>16</v>
      </c>
      <c r="O4" s="17">
        <f>COUNTIF(L5:L54, "Yes")/50</f>
        <v>0.62</v>
      </c>
      <c r="Q4" s="18" t="s">
        <v>22</v>
      </c>
      <c r="R4" s="18" t="s">
        <v>20</v>
      </c>
      <c r="S4" s="18" t="s">
        <v>21</v>
      </c>
    </row>
    <row r="5">
      <c r="A5" s="93"/>
      <c r="B5" s="16" t="s">
        <v>19</v>
      </c>
      <c r="D5" s="93"/>
      <c r="E5" s="16" t="s">
        <v>19</v>
      </c>
      <c r="H5" s="15">
        <v>150.0</v>
      </c>
      <c r="I5" s="16" t="s">
        <v>86</v>
      </c>
      <c r="J5" s="16" t="s">
        <v>86</v>
      </c>
      <c r="K5" s="84"/>
      <c r="L5" s="16" t="s">
        <v>19</v>
      </c>
      <c r="O5" s="19">
        <f>COUNTIF(L5:L54, "Maybe")/50</f>
        <v>0.18</v>
      </c>
      <c r="Q5" s="20">
        <f>COUNTIFS(I:I,I4,L:L,"Yes")/COUNTIF(I:I,I4)</f>
        <v>0</v>
      </c>
      <c r="R5" s="20">
        <f>COUNTIFS(I:I,I8,L:L,"Yes")/COUNTIF(I:I,I8)</f>
        <v>0.7826086957</v>
      </c>
      <c r="S5" s="20">
        <f>COUNTIFS(I:I,I29,L:L,"Yes")/COUNTIF(I:I,I29)</f>
        <v>0.4814814815</v>
      </c>
    </row>
    <row r="6">
      <c r="A6" s="93"/>
      <c r="B6" s="16" t="s">
        <v>19</v>
      </c>
      <c r="D6" s="93"/>
      <c r="E6" s="16" t="s">
        <v>19</v>
      </c>
      <c r="H6" s="15">
        <v>196.0</v>
      </c>
      <c r="I6" s="16" t="s">
        <v>86</v>
      </c>
      <c r="J6" s="16" t="s">
        <v>86</v>
      </c>
      <c r="K6" s="84"/>
      <c r="L6" s="16" t="s">
        <v>19</v>
      </c>
      <c r="O6" s="22">
        <f>COUNTIF(L5:L54, "No")/50</f>
        <v>0.2</v>
      </c>
      <c r="Q6" s="23">
        <f>COUNTIFS(I:I,I4,L:L,"No")/COUNTIF(I:I,I4)</f>
        <v>0</v>
      </c>
      <c r="R6" s="23">
        <f>COUNTIFS(I:I,I8,L:L,"No")/COUNTIF(I:I,I8)</f>
        <v>0.08695652174</v>
      </c>
      <c r="S6" s="23">
        <f>COUNTIFS(B:B,B29,M:M,"No")/COUNTIF(B:B,B29)</f>
        <v>0</v>
      </c>
    </row>
    <row r="7">
      <c r="A7" s="93"/>
      <c r="B7" s="16" t="s">
        <v>19</v>
      </c>
      <c r="D7" s="93"/>
      <c r="E7" s="16" t="s">
        <v>19</v>
      </c>
      <c r="H7" s="15">
        <v>592.0</v>
      </c>
      <c r="I7" s="16" t="s">
        <v>23</v>
      </c>
      <c r="J7" s="16" t="s">
        <v>23</v>
      </c>
      <c r="K7" s="84"/>
      <c r="L7" s="16" t="s">
        <v>19</v>
      </c>
      <c r="Q7" s="25">
        <f>COUNTIFS(I:I,I4,L:L,"Maybe")/COUNTIF(I:I,I4)</f>
        <v>0</v>
      </c>
      <c r="R7" s="25">
        <f>COUNTIFS(I:I,I8,L:L,"Maybe")/COUNTIF(I:I,I8)</f>
        <v>0.1304347826</v>
      </c>
      <c r="S7" s="25">
        <f>COUNTIFS(I:I,I29,L:L,"Maybe")/COUNTIF(I:I,I29)</f>
        <v>0.2222222222</v>
      </c>
    </row>
    <row r="8">
      <c r="A8" s="94"/>
      <c r="B8" s="49" t="s">
        <v>19</v>
      </c>
      <c r="D8" s="94"/>
      <c r="E8" s="49" t="s">
        <v>19</v>
      </c>
      <c r="H8" s="15">
        <v>541.0</v>
      </c>
      <c r="I8" s="16" t="s">
        <v>86</v>
      </c>
      <c r="J8" s="16" t="s">
        <v>86</v>
      </c>
      <c r="K8" s="95"/>
      <c r="L8" s="49" t="s">
        <v>19</v>
      </c>
    </row>
    <row r="9">
      <c r="A9" s="94"/>
      <c r="B9" s="49" t="s">
        <v>19</v>
      </c>
      <c r="D9" s="94"/>
      <c r="E9" s="49" t="s">
        <v>19</v>
      </c>
      <c r="H9" s="15">
        <v>34.0</v>
      </c>
      <c r="I9" s="16" t="s">
        <v>86</v>
      </c>
      <c r="J9" s="16" t="s">
        <v>86</v>
      </c>
      <c r="K9" s="95"/>
      <c r="L9" s="49" t="s">
        <v>19</v>
      </c>
    </row>
    <row r="10">
      <c r="A10" s="94"/>
      <c r="B10" s="49" t="s">
        <v>19</v>
      </c>
      <c r="D10" s="94"/>
      <c r="E10" s="49" t="s">
        <v>19</v>
      </c>
      <c r="H10" s="15">
        <v>906.0</v>
      </c>
      <c r="I10" s="16" t="s">
        <v>23</v>
      </c>
      <c r="J10" s="16" t="s">
        <v>23</v>
      </c>
      <c r="K10" s="95"/>
      <c r="L10" s="49" t="s">
        <v>19</v>
      </c>
    </row>
    <row r="11">
      <c r="A11" s="94"/>
      <c r="B11" s="49" t="s">
        <v>19</v>
      </c>
      <c r="D11" s="94"/>
      <c r="E11" s="49" t="s">
        <v>19</v>
      </c>
      <c r="H11" s="15">
        <v>425.0</v>
      </c>
      <c r="I11" s="16" t="s">
        <v>86</v>
      </c>
      <c r="J11" s="16" t="s">
        <v>86</v>
      </c>
      <c r="K11" s="95"/>
      <c r="L11" s="49" t="s">
        <v>19</v>
      </c>
    </row>
    <row r="12">
      <c r="A12" s="96" t="s">
        <v>119</v>
      </c>
      <c r="B12" s="16" t="s">
        <v>25</v>
      </c>
      <c r="D12" s="96" t="s">
        <v>119</v>
      </c>
      <c r="E12" s="16" t="s">
        <v>25</v>
      </c>
      <c r="H12" s="15">
        <v>154.0</v>
      </c>
      <c r="I12" s="16" t="s">
        <v>86</v>
      </c>
      <c r="J12" s="16" t="s">
        <v>86</v>
      </c>
      <c r="K12" s="82" t="s">
        <v>119</v>
      </c>
      <c r="L12" s="16" t="s">
        <v>25</v>
      </c>
    </row>
    <row r="13">
      <c r="A13" s="97" t="s">
        <v>28</v>
      </c>
      <c r="B13" s="50" t="s">
        <v>29</v>
      </c>
      <c r="D13" s="97" t="s">
        <v>28</v>
      </c>
      <c r="E13" s="50" t="s">
        <v>29</v>
      </c>
      <c r="H13" s="15">
        <v>403.0</v>
      </c>
      <c r="I13" s="16" t="s">
        <v>86</v>
      </c>
      <c r="J13" s="16" t="s">
        <v>86</v>
      </c>
      <c r="K13" s="98" t="s">
        <v>28</v>
      </c>
      <c r="L13" s="50" t="s">
        <v>29</v>
      </c>
    </row>
    <row r="14">
      <c r="A14" s="99" t="s">
        <v>120</v>
      </c>
      <c r="B14" s="100" t="s">
        <v>29</v>
      </c>
      <c r="C14" s="42"/>
      <c r="D14" s="99" t="s">
        <v>120</v>
      </c>
      <c r="E14" s="101" t="s">
        <v>19</v>
      </c>
      <c r="H14" s="15">
        <v>913.0</v>
      </c>
      <c r="I14" s="16" t="s">
        <v>23</v>
      </c>
      <c r="J14" s="16" t="s">
        <v>23</v>
      </c>
      <c r="K14" s="98" t="s">
        <v>120</v>
      </c>
      <c r="L14" s="49" t="s">
        <v>19</v>
      </c>
    </row>
    <row r="15">
      <c r="A15" s="102" t="s">
        <v>121</v>
      </c>
      <c r="B15" s="41" t="s">
        <v>25</v>
      </c>
      <c r="C15" s="42"/>
      <c r="D15" s="102" t="s">
        <v>131</v>
      </c>
      <c r="E15" s="41" t="s">
        <v>25</v>
      </c>
      <c r="H15" s="15">
        <v>100.0</v>
      </c>
      <c r="I15" s="16" t="s">
        <v>23</v>
      </c>
      <c r="J15" s="16" t="s">
        <v>23</v>
      </c>
      <c r="K15" s="82" t="s">
        <v>131</v>
      </c>
      <c r="L15" s="16" t="s">
        <v>25</v>
      </c>
    </row>
    <row r="16">
      <c r="A16" s="96" t="s">
        <v>122</v>
      </c>
      <c r="B16" s="16" t="s">
        <v>29</v>
      </c>
      <c r="D16" s="96" t="s">
        <v>122</v>
      </c>
      <c r="E16" s="16" t="s">
        <v>29</v>
      </c>
      <c r="H16" s="15">
        <v>787.0</v>
      </c>
      <c r="I16" s="16" t="s">
        <v>23</v>
      </c>
      <c r="J16" s="16" t="s">
        <v>23</v>
      </c>
      <c r="K16" s="82" t="s">
        <v>122</v>
      </c>
      <c r="L16" s="16" t="s">
        <v>29</v>
      </c>
    </row>
    <row r="17">
      <c r="A17" s="96" t="s">
        <v>123</v>
      </c>
      <c r="B17" s="16" t="s">
        <v>25</v>
      </c>
      <c r="D17" s="96" t="s">
        <v>123</v>
      </c>
      <c r="E17" s="16" t="s">
        <v>25</v>
      </c>
      <c r="H17" s="15">
        <v>663.0</v>
      </c>
      <c r="I17" s="16" t="s">
        <v>23</v>
      </c>
      <c r="J17" s="16" t="s">
        <v>23</v>
      </c>
      <c r="K17" s="82" t="s">
        <v>123</v>
      </c>
      <c r="L17" s="16" t="s">
        <v>25</v>
      </c>
    </row>
    <row r="18">
      <c r="A18" s="94"/>
      <c r="B18" s="49" t="s">
        <v>19</v>
      </c>
      <c r="D18" s="94"/>
      <c r="E18" s="49" t="s">
        <v>19</v>
      </c>
      <c r="H18" s="15">
        <v>269.0</v>
      </c>
      <c r="I18" s="16" t="s">
        <v>86</v>
      </c>
      <c r="J18" s="16" t="s">
        <v>86</v>
      </c>
      <c r="K18" s="95"/>
      <c r="L18" s="49" t="s">
        <v>19</v>
      </c>
    </row>
    <row r="19">
      <c r="A19" s="97" t="s">
        <v>36</v>
      </c>
      <c r="B19" s="49" t="s">
        <v>19</v>
      </c>
      <c r="D19" s="97" t="s">
        <v>36</v>
      </c>
      <c r="E19" s="49" t="s">
        <v>19</v>
      </c>
      <c r="H19" s="15">
        <v>848.0</v>
      </c>
      <c r="I19" s="16" t="s">
        <v>23</v>
      </c>
      <c r="J19" s="16" t="s">
        <v>23</v>
      </c>
      <c r="K19" s="98" t="s">
        <v>36</v>
      </c>
      <c r="L19" s="49" t="s">
        <v>19</v>
      </c>
    </row>
    <row r="20">
      <c r="A20" s="94"/>
      <c r="B20" s="49" t="s">
        <v>19</v>
      </c>
      <c r="D20" s="94"/>
      <c r="E20" s="49" t="s">
        <v>19</v>
      </c>
      <c r="H20" s="15">
        <v>449.0</v>
      </c>
      <c r="I20" s="16" t="s">
        <v>86</v>
      </c>
      <c r="J20" s="16" t="s">
        <v>86</v>
      </c>
      <c r="K20" s="95"/>
      <c r="L20" s="49" t="s">
        <v>19</v>
      </c>
    </row>
    <row r="21">
      <c r="A21" s="96" t="s">
        <v>124</v>
      </c>
      <c r="B21" s="16" t="s">
        <v>25</v>
      </c>
      <c r="D21" s="96" t="s">
        <v>124</v>
      </c>
      <c r="E21" s="16" t="s">
        <v>25</v>
      </c>
      <c r="H21" s="15">
        <v>737.0</v>
      </c>
      <c r="I21" s="16" t="s">
        <v>23</v>
      </c>
      <c r="J21" s="16" t="s">
        <v>23</v>
      </c>
      <c r="K21" s="82" t="s">
        <v>124</v>
      </c>
      <c r="L21" s="16" t="s">
        <v>25</v>
      </c>
    </row>
    <row r="22">
      <c r="A22" s="103" t="s">
        <v>28</v>
      </c>
      <c r="B22" s="16" t="s">
        <v>29</v>
      </c>
      <c r="D22" s="103" t="s">
        <v>28</v>
      </c>
      <c r="E22" s="16" t="s">
        <v>29</v>
      </c>
      <c r="H22" s="15">
        <v>954.0</v>
      </c>
      <c r="I22" s="16" t="s">
        <v>23</v>
      </c>
      <c r="J22" s="16" t="s">
        <v>23</v>
      </c>
      <c r="K22" s="85" t="s">
        <v>28</v>
      </c>
      <c r="L22" s="16" t="s">
        <v>29</v>
      </c>
    </row>
    <row r="23">
      <c r="A23" s="103" t="s">
        <v>28</v>
      </c>
      <c r="B23" s="16" t="s">
        <v>29</v>
      </c>
      <c r="D23" s="103" t="s">
        <v>28</v>
      </c>
      <c r="E23" s="16" t="s">
        <v>29</v>
      </c>
      <c r="H23" s="15">
        <v>903.0</v>
      </c>
      <c r="I23" s="16" t="s">
        <v>23</v>
      </c>
      <c r="J23" s="16" t="s">
        <v>23</v>
      </c>
      <c r="K23" s="85" t="s">
        <v>28</v>
      </c>
      <c r="L23" s="16" t="s">
        <v>29</v>
      </c>
    </row>
    <row r="24">
      <c r="A24" s="94"/>
      <c r="B24" s="49" t="s">
        <v>19</v>
      </c>
      <c r="D24" s="94"/>
      <c r="E24" s="49" t="s">
        <v>19</v>
      </c>
      <c r="H24" s="15">
        <v>723.0</v>
      </c>
      <c r="I24" s="16" t="s">
        <v>23</v>
      </c>
      <c r="J24" s="16" t="s">
        <v>23</v>
      </c>
      <c r="K24" s="95"/>
      <c r="L24" s="49" t="s">
        <v>19</v>
      </c>
    </row>
    <row r="25">
      <c r="A25" s="94"/>
      <c r="B25" s="49" t="s">
        <v>19</v>
      </c>
      <c r="D25" s="94"/>
      <c r="E25" s="49" t="s">
        <v>19</v>
      </c>
      <c r="H25" s="15">
        <v>910.0</v>
      </c>
      <c r="I25" s="16" t="s">
        <v>23</v>
      </c>
      <c r="J25" s="16" t="s">
        <v>23</v>
      </c>
      <c r="K25" s="95"/>
      <c r="L25" s="49" t="s">
        <v>19</v>
      </c>
    </row>
    <row r="26">
      <c r="A26" s="103" t="s">
        <v>28</v>
      </c>
      <c r="B26" s="50" t="s">
        <v>29</v>
      </c>
      <c r="D26" s="103" t="s">
        <v>28</v>
      </c>
      <c r="E26" s="50" t="s">
        <v>29</v>
      </c>
      <c r="H26" s="15">
        <v>477.0</v>
      </c>
      <c r="I26" s="16" t="s">
        <v>86</v>
      </c>
      <c r="J26" s="16" t="s">
        <v>86</v>
      </c>
      <c r="K26" s="85" t="s">
        <v>28</v>
      </c>
      <c r="L26" s="50" t="s">
        <v>29</v>
      </c>
    </row>
    <row r="27">
      <c r="A27" s="99"/>
      <c r="B27" s="100" t="s">
        <v>19</v>
      </c>
      <c r="C27" s="42"/>
      <c r="D27" s="99" t="s">
        <v>28</v>
      </c>
      <c r="E27" s="100" t="s">
        <v>29</v>
      </c>
      <c r="H27" s="15">
        <v>874.0</v>
      </c>
      <c r="I27" s="16" t="s">
        <v>23</v>
      </c>
      <c r="J27" s="16" t="s">
        <v>23</v>
      </c>
      <c r="K27" s="98" t="s">
        <v>28</v>
      </c>
      <c r="L27" s="50" t="s">
        <v>29</v>
      </c>
    </row>
    <row r="28">
      <c r="A28" s="102" t="s">
        <v>125</v>
      </c>
      <c r="B28" s="41" t="s">
        <v>25</v>
      </c>
      <c r="C28" s="42"/>
      <c r="D28" s="102" t="s">
        <v>132</v>
      </c>
      <c r="E28" s="41" t="s">
        <v>29</v>
      </c>
      <c r="H28" s="15">
        <v>710.0</v>
      </c>
      <c r="I28" s="16" t="s">
        <v>23</v>
      </c>
      <c r="J28" s="16" t="s">
        <v>23</v>
      </c>
      <c r="K28" s="96" t="s">
        <v>125</v>
      </c>
      <c r="L28" s="16" t="s">
        <v>25</v>
      </c>
    </row>
    <row r="29">
      <c r="A29" s="96" t="s">
        <v>126</v>
      </c>
      <c r="B29" s="16" t="s">
        <v>25</v>
      </c>
      <c r="D29" s="96" t="s">
        <v>126</v>
      </c>
      <c r="E29" s="16" t="s">
        <v>25</v>
      </c>
      <c r="H29" s="15">
        <v>932.0</v>
      </c>
      <c r="I29" s="16" t="s">
        <v>23</v>
      </c>
      <c r="J29" s="16" t="s">
        <v>23</v>
      </c>
      <c r="K29" s="82" t="s">
        <v>126</v>
      </c>
      <c r="L29" s="16" t="s">
        <v>25</v>
      </c>
    </row>
    <row r="30">
      <c r="A30" s="103" t="s">
        <v>28</v>
      </c>
      <c r="B30" s="16" t="s">
        <v>25</v>
      </c>
      <c r="D30" s="103" t="s">
        <v>28</v>
      </c>
      <c r="E30" s="16" t="s">
        <v>25</v>
      </c>
      <c r="H30" s="15">
        <v>923.0</v>
      </c>
      <c r="I30" s="16" t="s">
        <v>23</v>
      </c>
      <c r="J30" s="16" t="s">
        <v>23</v>
      </c>
      <c r="K30" s="87" t="s">
        <v>28</v>
      </c>
      <c r="L30" s="16" t="s">
        <v>25</v>
      </c>
    </row>
    <row r="31">
      <c r="A31" s="94"/>
      <c r="B31" s="49" t="s">
        <v>19</v>
      </c>
      <c r="D31" s="94"/>
      <c r="E31" s="49" t="s">
        <v>19</v>
      </c>
      <c r="H31" s="15">
        <v>495.0</v>
      </c>
      <c r="I31" s="16" t="s">
        <v>23</v>
      </c>
      <c r="J31" s="16" t="s">
        <v>23</v>
      </c>
      <c r="K31" s="95"/>
      <c r="L31" s="49" t="s">
        <v>19</v>
      </c>
    </row>
    <row r="32">
      <c r="A32" s="94"/>
      <c r="B32" s="49" t="s">
        <v>19</v>
      </c>
      <c r="D32" s="94"/>
      <c r="E32" s="49" t="s">
        <v>19</v>
      </c>
      <c r="H32" s="15">
        <v>741.0</v>
      </c>
      <c r="I32" s="16" t="s">
        <v>23</v>
      </c>
      <c r="J32" s="16" t="s">
        <v>23</v>
      </c>
      <c r="K32" s="95"/>
      <c r="L32" s="49" t="s">
        <v>19</v>
      </c>
    </row>
    <row r="33">
      <c r="A33" s="94"/>
      <c r="B33" s="49" t="s">
        <v>19</v>
      </c>
      <c r="D33" s="94"/>
      <c r="E33" s="49" t="s">
        <v>19</v>
      </c>
      <c r="H33" s="15">
        <v>134.0</v>
      </c>
      <c r="I33" s="16" t="s">
        <v>86</v>
      </c>
      <c r="J33" s="16" t="s">
        <v>86</v>
      </c>
      <c r="K33" s="95"/>
      <c r="L33" s="49" t="s">
        <v>19</v>
      </c>
    </row>
    <row r="34">
      <c r="A34" s="94"/>
      <c r="B34" s="49" t="s">
        <v>19</v>
      </c>
      <c r="D34" s="94"/>
      <c r="E34" s="49" t="s">
        <v>19</v>
      </c>
      <c r="H34" s="15">
        <v>813.0</v>
      </c>
      <c r="I34" s="16" t="s">
        <v>23</v>
      </c>
      <c r="J34" s="16" t="s">
        <v>23</v>
      </c>
      <c r="K34" s="95"/>
      <c r="L34" s="49" t="s">
        <v>19</v>
      </c>
    </row>
    <row r="35">
      <c r="A35" s="96" t="s">
        <v>127</v>
      </c>
      <c r="B35" s="16" t="s">
        <v>25</v>
      </c>
      <c r="D35" s="96" t="s">
        <v>127</v>
      </c>
      <c r="E35" s="16" t="s">
        <v>25</v>
      </c>
      <c r="H35" s="15">
        <v>831.0</v>
      </c>
      <c r="I35" s="16" t="s">
        <v>23</v>
      </c>
      <c r="J35" s="16" t="s">
        <v>23</v>
      </c>
      <c r="K35" s="82" t="s">
        <v>127</v>
      </c>
      <c r="L35" s="16" t="s">
        <v>25</v>
      </c>
    </row>
    <row r="36">
      <c r="A36" s="94"/>
      <c r="B36" s="49" t="s">
        <v>19</v>
      </c>
      <c r="D36" s="94"/>
      <c r="E36" s="49" t="s">
        <v>19</v>
      </c>
      <c r="H36" s="15">
        <v>121.0</v>
      </c>
      <c r="I36" s="16" t="s">
        <v>86</v>
      </c>
      <c r="J36" s="16" t="s">
        <v>86</v>
      </c>
      <c r="K36" s="95"/>
      <c r="L36" s="49" t="s">
        <v>19</v>
      </c>
    </row>
    <row r="37">
      <c r="A37" s="94"/>
      <c r="B37" s="49" t="s">
        <v>19</v>
      </c>
      <c r="D37" s="94"/>
      <c r="E37" s="49" t="s">
        <v>19</v>
      </c>
      <c r="H37" s="15">
        <v>75.0</v>
      </c>
      <c r="I37" s="16" t="s">
        <v>86</v>
      </c>
      <c r="J37" s="16" t="s">
        <v>86</v>
      </c>
      <c r="K37" s="95"/>
      <c r="L37" s="49" t="s">
        <v>19</v>
      </c>
    </row>
    <row r="38">
      <c r="A38" s="99" t="s">
        <v>128</v>
      </c>
      <c r="B38" s="100" t="s">
        <v>29</v>
      </c>
      <c r="C38" s="42"/>
      <c r="D38" s="99" t="s">
        <v>120</v>
      </c>
      <c r="E38" s="100" t="s">
        <v>19</v>
      </c>
      <c r="H38" s="15">
        <v>108.0</v>
      </c>
      <c r="I38" s="16" t="s">
        <v>86</v>
      </c>
      <c r="J38" s="16" t="s">
        <v>86</v>
      </c>
      <c r="K38" s="97" t="s">
        <v>128</v>
      </c>
      <c r="L38" s="50" t="s">
        <v>29</v>
      </c>
    </row>
    <row r="39">
      <c r="A39" s="94"/>
      <c r="B39" s="49" t="s">
        <v>19</v>
      </c>
      <c r="D39" s="94"/>
      <c r="E39" s="49" t="s">
        <v>19</v>
      </c>
      <c r="H39" s="15">
        <v>615.0</v>
      </c>
      <c r="I39" s="16" t="s">
        <v>23</v>
      </c>
      <c r="J39" s="16" t="s">
        <v>23</v>
      </c>
      <c r="K39" s="95"/>
      <c r="L39" s="49" t="s">
        <v>19</v>
      </c>
    </row>
    <row r="40">
      <c r="A40" s="94"/>
      <c r="B40" s="49" t="s">
        <v>19</v>
      </c>
      <c r="D40" s="94"/>
      <c r="E40" s="49" t="s">
        <v>19</v>
      </c>
      <c r="H40" s="15">
        <v>334.0</v>
      </c>
      <c r="I40" s="16" t="s">
        <v>86</v>
      </c>
      <c r="J40" s="16" t="s">
        <v>86</v>
      </c>
      <c r="K40" s="95"/>
      <c r="L40" s="49" t="s">
        <v>19</v>
      </c>
    </row>
    <row r="41">
      <c r="A41" s="94"/>
      <c r="B41" s="49" t="s">
        <v>19</v>
      </c>
      <c r="D41" s="94"/>
      <c r="E41" s="49" t="s">
        <v>19</v>
      </c>
      <c r="H41" s="15">
        <v>301.0</v>
      </c>
      <c r="I41" s="16" t="s">
        <v>86</v>
      </c>
      <c r="J41" s="16" t="s">
        <v>86</v>
      </c>
      <c r="K41" s="95"/>
      <c r="L41" s="49" t="s">
        <v>19</v>
      </c>
    </row>
    <row r="42">
      <c r="A42" s="94"/>
      <c r="B42" s="49" t="s">
        <v>19</v>
      </c>
      <c r="D42" s="94"/>
      <c r="E42" s="49" t="s">
        <v>19</v>
      </c>
      <c r="H42" s="15">
        <v>101.0</v>
      </c>
      <c r="I42" s="16" t="s">
        <v>86</v>
      </c>
      <c r="J42" s="16" t="s">
        <v>86</v>
      </c>
      <c r="K42" s="95"/>
      <c r="L42" s="49" t="s">
        <v>19</v>
      </c>
    </row>
    <row r="43">
      <c r="A43" s="99" t="s">
        <v>129</v>
      </c>
      <c r="B43" s="100" t="s">
        <v>29</v>
      </c>
      <c r="C43" s="42"/>
      <c r="D43" s="99" t="s">
        <v>133</v>
      </c>
      <c r="E43" s="100" t="s">
        <v>25</v>
      </c>
      <c r="H43" s="15">
        <v>385.0</v>
      </c>
      <c r="I43" s="16" t="s">
        <v>86</v>
      </c>
      <c r="J43" s="16" t="s">
        <v>86</v>
      </c>
      <c r="K43" s="98" t="s">
        <v>133</v>
      </c>
      <c r="L43" s="50" t="s">
        <v>25</v>
      </c>
    </row>
    <row r="44">
      <c r="A44" s="94"/>
      <c r="B44" s="49" t="s">
        <v>19</v>
      </c>
      <c r="D44" s="94"/>
      <c r="E44" s="49" t="s">
        <v>19</v>
      </c>
      <c r="H44" s="15">
        <v>895.0</v>
      </c>
      <c r="I44" s="16" t="s">
        <v>23</v>
      </c>
      <c r="J44" s="16" t="s">
        <v>23</v>
      </c>
      <c r="K44" s="95"/>
      <c r="L44" s="49" t="s">
        <v>19</v>
      </c>
    </row>
    <row r="45">
      <c r="A45" s="94"/>
      <c r="B45" s="49" t="s">
        <v>19</v>
      </c>
      <c r="D45" s="94"/>
      <c r="E45" s="49" t="s">
        <v>19</v>
      </c>
      <c r="H45" s="15">
        <v>95.0</v>
      </c>
      <c r="I45" s="16" t="s">
        <v>86</v>
      </c>
      <c r="J45" s="16" t="s">
        <v>86</v>
      </c>
      <c r="K45" s="95"/>
      <c r="L45" s="49" t="s">
        <v>19</v>
      </c>
    </row>
    <row r="46">
      <c r="A46" s="94"/>
      <c r="B46" s="49" t="s">
        <v>19</v>
      </c>
      <c r="D46" s="94"/>
      <c r="E46" s="49" t="s">
        <v>19</v>
      </c>
      <c r="H46" s="15">
        <v>284.0</v>
      </c>
      <c r="I46" s="16" t="s">
        <v>86</v>
      </c>
      <c r="J46" s="16" t="s">
        <v>86</v>
      </c>
      <c r="K46" s="95"/>
      <c r="L46" s="49" t="s">
        <v>19</v>
      </c>
    </row>
    <row r="47">
      <c r="A47" s="94"/>
      <c r="B47" s="49" t="s">
        <v>19</v>
      </c>
      <c r="D47" s="94"/>
      <c r="E47" s="49" t="s">
        <v>19</v>
      </c>
      <c r="H47" s="15">
        <v>899.0</v>
      </c>
      <c r="I47" s="16" t="s">
        <v>23</v>
      </c>
      <c r="J47" s="16" t="s">
        <v>23</v>
      </c>
      <c r="K47" s="95"/>
      <c r="L47" s="49" t="s">
        <v>19</v>
      </c>
    </row>
    <row r="48">
      <c r="A48" s="96" t="s">
        <v>130</v>
      </c>
      <c r="B48" s="16" t="s">
        <v>25</v>
      </c>
      <c r="D48" s="96" t="s">
        <v>130</v>
      </c>
      <c r="E48" s="16" t="s">
        <v>25</v>
      </c>
      <c r="H48" s="15">
        <v>860.0</v>
      </c>
      <c r="I48" s="16" t="s">
        <v>23</v>
      </c>
      <c r="J48" s="16" t="s">
        <v>23</v>
      </c>
      <c r="K48" s="82" t="s">
        <v>130</v>
      </c>
      <c r="L48" s="16" t="s">
        <v>25</v>
      </c>
    </row>
    <row r="49">
      <c r="A49" s="103" t="s">
        <v>28</v>
      </c>
      <c r="B49" s="16" t="s">
        <v>29</v>
      </c>
      <c r="D49" s="103" t="s">
        <v>28</v>
      </c>
      <c r="E49" s="16" t="s">
        <v>29</v>
      </c>
      <c r="H49" s="15">
        <v>697.0</v>
      </c>
      <c r="I49" s="16" t="s">
        <v>23</v>
      </c>
      <c r="J49" s="16" t="s">
        <v>23</v>
      </c>
      <c r="K49" s="85" t="s">
        <v>28</v>
      </c>
      <c r="L49" s="16" t="s">
        <v>29</v>
      </c>
    </row>
    <row r="50">
      <c r="A50" s="94"/>
      <c r="B50" s="49" t="s">
        <v>19</v>
      </c>
      <c r="D50" s="94"/>
      <c r="E50" s="49" t="s">
        <v>19</v>
      </c>
      <c r="H50" s="15">
        <v>421.0</v>
      </c>
      <c r="I50" s="16" t="s">
        <v>86</v>
      </c>
      <c r="J50" s="16" t="s">
        <v>86</v>
      </c>
      <c r="K50" s="95"/>
      <c r="L50" s="49" t="s">
        <v>19</v>
      </c>
    </row>
    <row r="51">
      <c r="A51" s="94"/>
      <c r="B51" s="49" t="s">
        <v>19</v>
      </c>
      <c r="D51" s="94"/>
      <c r="E51" s="49" t="s">
        <v>19</v>
      </c>
      <c r="H51" s="15">
        <v>928.0</v>
      </c>
      <c r="I51" s="16" t="s">
        <v>23</v>
      </c>
      <c r="J51" s="16" t="s">
        <v>23</v>
      </c>
      <c r="K51" s="95"/>
      <c r="L51" s="49" t="s">
        <v>19</v>
      </c>
    </row>
    <row r="52">
      <c r="A52" s="94"/>
      <c r="B52" s="49" t="s">
        <v>19</v>
      </c>
      <c r="D52" s="94"/>
      <c r="E52" s="49" t="s">
        <v>19</v>
      </c>
      <c r="H52" s="15">
        <v>15.0</v>
      </c>
      <c r="I52" s="16" t="s">
        <v>86</v>
      </c>
      <c r="J52" s="16" t="s">
        <v>86</v>
      </c>
      <c r="K52" s="95"/>
      <c r="L52" s="49" t="s">
        <v>19</v>
      </c>
    </row>
    <row r="53">
      <c r="A53" s="94"/>
      <c r="B53" s="49" t="s">
        <v>19</v>
      </c>
      <c r="D53" s="94"/>
      <c r="E53" s="49" t="s">
        <v>19</v>
      </c>
      <c r="H53" s="15">
        <v>378.0</v>
      </c>
      <c r="I53" s="16" t="s">
        <v>86</v>
      </c>
      <c r="J53" s="16" t="s">
        <v>86</v>
      </c>
      <c r="K53" s="95"/>
      <c r="L53" s="49" t="s">
        <v>19</v>
      </c>
    </row>
    <row r="54">
      <c r="A54" s="103" t="s">
        <v>28</v>
      </c>
      <c r="B54" s="50" t="s">
        <v>29</v>
      </c>
      <c r="D54" s="103" t="s">
        <v>28</v>
      </c>
      <c r="E54" s="50" t="s">
        <v>29</v>
      </c>
      <c r="H54" s="15">
        <v>934.0</v>
      </c>
      <c r="I54" s="16" t="s">
        <v>23</v>
      </c>
      <c r="J54" s="16" t="s">
        <v>23</v>
      </c>
      <c r="K54" s="85" t="s">
        <v>28</v>
      </c>
      <c r="L54" s="50" t="s">
        <v>29</v>
      </c>
    </row>
    <row r="55">
      <c r="A55" s="31"/>
      <c r="D55" s="31"/>
    </row>
    <row r="56">
      <c r="A56" s="31"/>
      <c r="D56" s="31"/>
    </row>
    <row r="57">
      <c r="A57" s="31"/>
      <c r="D57" s="31"/>
    </row>
    <row r="58">
      <c r="A58" s="31"/>
      <c r="D58" s="31"/>
    </row>
    <row r="59">
      <c r="A59" s="31"/>
      <c r="D59" s="31"/>
    </row>
    <row r="60">
      <c r="A60" s="31"/>
      <c r="D60" s="31"/>
    </row>
    <row r="61">
      <c r="A61" s="31"/>
      <c r="D61" s="31"/>
    </row>
    <row r="62">
      <c r="A62" s="31"/>
      <c r="D62" s="31"/>
    </row>
    <row r="63">
      <c r="A63" s="31"/>
      <c r="D63" s="31"/>
    </row>
    <row r="64">
      <c r="A64" s="31"/>
      <c r="D64" s="31"/>
    </row>
    <row r="65">
      <c r="A65" s="31"/>
      <c r="D65" s="31"/>
    </row>
    <row r="66">
      <c r="A66" s="31"/>
      <c r="D66" s="31"/>
    </row>
    <row r="67">
      <c r="A67" s="31"/>
      <c r="D67" s="31"/>
    </row>
    <row r="68">
      <c r="A68" s="31"/>
      <c r="D68" s="31"/>
    </row>
    <row r="69">
      <c r="A69" s="31"/>
      <c r="D69" s="31"/>
    </row>
    <row r="70">
      <c r="A70" s="31"/>
      <c r="D70" s="31"/>
    </row>
    <row r="71">
      <c r="A71" s="31"/>
      <c r="D71" s="31"/>
    </row>
    <row r="72">
      <c r="A72" s="31"/>
      <c r="D72" s="31"/>
    </row>
    <row r="73">
      <c r="A73" s="31"/>
      <c r="D73" s="31"/>
    </row>
    <row r="74">
      <c r="A74" s="31"/>
      <c r="D74" s="31"/>
    </row>
    <row r="75">
      <c r="A75" s="31"/>
      <c r="D75" s="31"/>
    </row>
    <row r="76">
      <c r="A76" s="31"/>
      <c r="D76" s="31"/>
    </row>
    <row r="77">
      <c r="A77" s="31"/>
      <c r="D77" s="31"/>
    </row>
    <row r="78">
      <c r="A78" s="31"/>
      <c r="D78" s="31"/>
    </row>
    <row r="79">
      <c r="A79" s="31"/>
      <c r="D79" s="31"/>
    </row>
    <row r="80">
      <c r="A80" s="31"/>
      <c r="D80" s="31"/>
    </row>
    <row r="81">
      <c r="A81" s="31"/>
      <c r="D81" s="31"/>
    </row>
    <row r="82">
      <c r="A82" s="31"/>
      <c r="D82" s="31"/>
    </row>
    <row r="83">
      <c r="A83" s="31"/>
      <c r="D83" s="31"/>
    </row>
    <row r="84">
      <c r="A84" s="31"/>
      <c r="D84" s="31"/>
    </row>
    <row r="85">
      <c r="A85" s="31"/>
      <c r="D85" s="31"/>
    </row>
    <row r="86">
      <c r="A86" s="31"/>
      <c r="D86" s="31"/>
    </row>
    <row r="87">
      <c r="A87" s="31"/>
      <c r="D87" s="31"/>
    </row>
    <row r="88">
      <c r="A88" s="31"/>
      <c r="D88" s="31"/>
    </row>
    <row r="89">
      <c r="A89" s="31"/>
      <c r="D89" s="31"/>
    </row>
    <row r="90">
      <c r="A90" s="31"/>
      <c r="D90" s="31"/>
    </row>
    <row r="91">
      <c r="A91" s="31"/>
      <c r="D91" s="31"/>
    </row>
    <row r="92">
      <c r="A92" s="31"/>
      <c r="D92" s="31"/>
    </row>
    <row r="93">
      <c r="A93" s="31"/>
      <c r="D93" s="31"/>
    </row>
    <row r="94">
      <c r="A94" s="31"/>
      <c r="D94" s="31"/>
    </row>
    <row r="95">
      <c r="A95" s="31"/>
      <c r="D95" s="31"/>
    </row>
    <row r="96">
      <c r="A96" s="31"/>
      <c r="D96" s="31"/>
    </row>
    <row r="97">
      <c r="A97" s="31"/>
      <c r="D97" s="31"/>
    </row>
    <row r="98">
      <c r="A98" s="31"/>
      <c r="D98" s="31"/>
    </row>
    <row r="99">
      <c r="A99" s="31"/>
      <c r="D99" s="31"/>
    </row>
    <row r="100">
      <c r="A100" s="31"/>
      <c r="D100" s="31"/>
    </row>
    <row r="101">
      <c r="A101" s="31"/>
      <c r="D101" s="31"/>
    </row>
    <row r="102">
      <c r="A102" s="31"/>
      <c r="D102" s="31"/>
    </row>
    <row r="103">
      <c r="A103" s="31"/>
      <c r="D103" s="31"/>
    </row>
    <row r="104">
      <c r="A104" s="31"/>
      <c r="D104" s="31"/>
    </row>
    <row r="105">
      <c r="A105" s="31"/>
      <c r="D105" s="31"/>
    </row>
    <row r="106">
      <c r="A106" s="31"/>
      <c r="D106" s="31"/>
    </row>
    <row r="107">
      <c r="A107" s="31"/>
      <c r="D107" s="31"/>
    </row>
    <row r="108">
      <c r="A108" s="31"/>
      <c r="D108" s="31"/>
    </row>
    <row r="109">
      <c r="A109" s="31"/>
      <c r="D109" s="31"/>
    </row>
    <row r="110">
      <c r="A110" s="31"/>
      <c r="D110" s="31"/>
    </row>
    <row r="111">
      <c r="A111" s="31"/>
      <c r="D111" s="31"/>
    </row>
    <row r="112">
      <c r="A112" s="31"/>
      <c r="D112" s="31"/>
    </row>
    <row r="113">
      <c r="A113" s="31"/>
      <c r="D113" s="31"/>
    </row>
    <row r="114">
      <c r="A114" s="31"/>
      <c r="D114" s="31"/>
    </row>
    <row r="115">
      <c r="A115" s="31"/>
      <c r="D115" s="31"/>
    </row>
    <row r="116">
      <c r="A116" s="31"/>
      <c r="D116" s="31"/>
    </row>
    <row r="117">
      <c r="A117" s="31"/>
      <c r="D117" s="31"/>
    </row>
    <row r="118">
      <c r="A118" s="31"/>
      <c r="D118" s="31"/>
    </row>
    <row r="119">
      <c r="A119" s="31"/>
      <c r="D119" s="31"/>
    </row>
    <row r="120">
      <c r="A120" s="31"/>
      <c r="D120" s="31"/>
    </row>
    <row r="121">
      <c r="A121" s="31"/>
      <c r="D121" s="31"/>
    </row>
    <row r="122">
      <c r="A122" s="31"/>
      <c r="D122" s="31"/>
    </row>
    <row r="123">
      <c r="A123" s="31"/>
      <c r="D123" s="31"/>
    </row>
    <row r="124">
      <c r="A124" s="31"/>
      <c r="D124" s="31"/>
    </row>
    <row r="125">
      <c r="A125" s="31"/>
      <c r="D125" s="31"/>
    </row>
    <row r="126">
      <c r="A126" s="31"/>
      <c r="D126" s="31"/>
    </row>
    <row r="127">
      <c r="A127" s="31"/>
      <c r="D127" s="31"/>
    </row>
    <row r="128">
      <c r="A128" s="31"/>
      <c r="D128" s="31"/>
    </row>
    <row r="129">
      <c r="A129" s="31"/>
      <c r="D129" s="31"/>
    </row>
    <row r="130">
      <c r="A130" s="31"/>
      <c r="D130" s="31"/>
    </row>
    <row r="131">
      <c r="A131" s="31"/>
      <c r="D131" s="31"/>
    </row>
    <row r="132">
      <c r="A132" s="31"/>
      <c r="D132" s="31"/>
    </row>
    <row r="133">
      <c r="A133" s="31"/>
      <c r="D133" s="31"/>
    </row>
    <row r="134">
      <c r="A134" s="31"/>
      <c r="D134" s="31"/>
    </row>
    <row r="135">
      <c r="A135" s="31"/>
      <c r="D135" s="31"/>
    </row>
    <row r="136">
      <c r="A136" s="31"/>
      <c r="D136" s="31"/>
    </row>
    <row r="137">
      <c r="A137" s="31"/>
      <c r="D137" s="31"/>
    </row>
    <row r="138">
      <c r="A138" s="31"/>
      <c r="D138" s="31"/>
    </row>
    <row r="139">
      <c r="A139" s="31"/>
      <c r="D139" s="31"/>
    </row>
    <row r="140">
      <c r="A140" s="31"/>
      <c r="D140" s="31"/>
    </row>
    <row r="141">
      <c r="A141" s="31"/>
      <c r="D141" s="31"/>
    </row>
    <row r="142">
      <c r="A142" s="31"/>
      <c r="D142" s="31"/>
    </row>
    <row r="143">
      <c r="A143" s="31"/>
      <c r="D143" s="31"/>
    </row>
    <row r="144">
      <c r="A144" s="31"/>
      <c r="D144" s="31"/>
    </row>
    <row r="145">
      <c r="A145" s="31"/>
      <c r="D145" s="31"/>
    </row>
    <row r="146">
      <c r="A146" s="31"/>
      <c r="D146" s="31"/>
    </row>
    <row r="147">
      <c r="A147" s="31"/>
      <c r="D147" s="31"/>
    </row>
    <row r="148">
      <c r="A148" s="31"/>
      <c r="D148" s="31"/>
    </row>
    <row r="149">
      <c r="A149" s="31"/>
      <c r="D149" s="31"/>
    </row>
    <row r="150">
      <c r="A150" s="31"/>
      <c r="D150" s="31"/>
    </row>
    <row r="151">
      <c r="A151" s="31"/>
      <c r="D151" s="31"/>
    </row>
    <row r="152">
      <c r="A152" s="31"/>
      <c r="D152" s="31"/>
    </row>
    <row r="153">
      <c r="A153" s="31"/>
      <c r="D153" s="31"/>
    </row>
    <row r="154">
      <c r="A154" s="31"/>
      <c r="D154" s="31"/>
    </row>
    <row r="155">
      <c r="A155" s="31"/>
      <c r="D155" s="31"/>
    </row>
    <row r="156">
      <c r="A156" s="31"/>
      <c r="D156" s="31"/>
    </row>
    <row r="157">
      <c r="A157" s="31"/>
      <c r="D157" s="31"/>
    </row>
    <row r="158">
      <c r="A158" s="31"/>
      <c r="D158" s="31"/>
    </row>
    <row r="159">
      <c r="A159" s="31"/>
      <c r="D159" s="31"/>
    </row>
    <row r="160">
      <c r="A160" s="31"/>
      <c r="D160" s="31"/>
    </row>
    <row r="161">
      <c r="A161" s="31"/>
      <c r="D161" s="31"/>
    </row>
    <row r="162">
      <c r="A162" s="31"/>
      <c r="D162" s="31"/>
    </row>
    <row r="163">
      <c r="A163" s="31"/>
      <c r="D163" s="31"/>
    </row>
    <row r="164">
      <c r="A164" s="31"/>
      <c r="D164" s="31"/>
    </row>
    <row r="165">
      <c r="A165" s="31"/>
      <c r="D165" s="31"/>
    </row>
    <row r="166">
      <c r="A166" s="31"/>
      <c r="D166" s="31"/>
    </row>
    <row r="167">
      <c r="A167" s="31"/>
      <c r="D167" s="31"/>
    </row>
    <row r="168">
      <c r="A168" s="31"/>
      <c r="D168" s="31"/>
    </row>
    <row r="169">
      <c r="A169" s="31"/>
      <c r="D169" s="31"/>
    </row>
    <row r="170">
      <c r="A170" s="31"/>
      <c r="D170" s="31"/>
    </row>
    <row r="171">
      <c r="A171" s="31"/>
      <c r="D171" s="31"/>
    </row>
    <row r="172">
      <c r="A172" s="31"/>
      <c r="D172" s="31"/>
    </row>
    <row r="173">
      <c r="A173" s="31"/>
      <c r="D173" s="31"/>
    </row>
    <row r="174">
      <c r="A174" s="31"/>
      <c r="D174" s="31"/>
    </row>
    <row r="175">
      <c r="A175" s="31"/>
      <c r="D175" s="31"/>
    </row>
    <row r="176">
      <c r="A176" s="31"/>
      <c r="D176" s="31"/>
    </row>
    <row r="177">
      <c r="A177" s="31"/>
      <c r="D177" s="31"/>
    </row>
    <row r="178">
      <c r="A178" s="31"/>
      <c r="D178" s="31"/>
    </row>
    <row r="179">
      <c r="A179" s="31"/>
      <c r="D179" s="31"/>
    </row>
    <row r="180">
      <c r="A180" s="31"/>
      <c r="D180" s="31"/>
    </row>
    <row r="181">
      <c r="A181" s="31"/>
      <c r="D181" s="31"/>
    </row>
    <row r="182">
      <c r="A182" s="31"/>
      <c r="D182" s="31"/>
    </row>
    <row r="183">
      <c r="A183" s="31"/>
      <c r="D183" s="31"/>
    </row>
    <row r="184">
      <c r="A184" s="31"/>
      <c r="D184" s="31"/>
    </row>
    <row r="185">
      <c r="A185" s="31"/>
      <c r="D185" s="31"/>
    </row>
    <row r="186">
      <c r="A186" s="31"/>
      <c r="D186" s="31"/>
    </row>
    <row r="187">
      <c r="A187" s="31"/>
      <c r="D187" s="31"/>
    </row>
    <row r="188">
      <c r="A188" s="31"/>
      <c r="D188" s="31"/>
    </row>
    <row r="189">
      <c r="A189" s="31"/>
      <c r="D189" s="31"/>
    </row>
    <row r="190">
      <c r="A190" s="31"/>
      <c r="D190" s="31"/>
    </row>
    <row r="191">
      <c r="A191" s="31"/>
      <c r="D191" s="31"/>
    </row>
    <row r="192">
      <c r="A192" s="31"/>
      <c r="D192" s="31"/>
    </row>
    <row r="193">
      <c r="A193" s="31"/>
      <c r="D193" s="31"/>
    </row>
    <row r="194">
      <c r="A194" s="31"/>
      <c r="D194" s="31"/>
    </row>
    <row r="195">
      <c r="A195" s="31"/>
      <c r="D195" s="31"/>
    </row>
    <row r="196">
      <c r="A196" s="31"/>
      <c r="D196" s="31"/>
    </row>
    <row r="197">
      <c r="A197" s="31"/>
      <c r="D197" s="31"/>
    </row>
    <row r="198">
      <c r="A198" s="31"/>
      <c r="D198" s="31"/>
    </row>
    <row r="199">
      <c r="A199" s="31"/>
      <c r="D199" s="31"/>
    </row>
    <row r="200">
      <c r="A200" s="31"/>
      <c r="D200" s="31"/>
    </row>
    <row r="201">
      <c r="A201" s="31"/>
      <c r="D201" s="31"/>
    </row>
    <row r="202">
      <c r="A202" s="31"/>
      <c r="D202" s="31"/>
    </row>
    <row r="203">
      <c r="A203" s="31"/>
      <c r="D203" s="31"/>
    </row>
    <row r="204">
      <c r="A204" s="31"/>
      <c r="D204" s="31"/>
    </row>
    <row r="205">
      <c r="A205" s="31"/>
      <c r="D205" s="31"/>
    </row>
    <row r="206">
      <c r="A206" s="31"/>
      <c r="D206" s="31"/>
    </row>
    <row r="207">
      <c r="A207" s="31"/>
      <c r="D207" s="31"/>
    </row>
    <row r="208">
      <c r="A208" s="31"/>
      <c r="D208" s="31"/>
    </row>
    <row r="209">
      <c r="A209" s="31"/>
      <c r="D209" s="31"/>
    </row>
    <row r="210">
      <c r="A210" s="31"/>
      <c r="D210" s="31"/>
    </row>
    <row r="211">
      <c r="A211" s="31"/>
      <c r="D211" s="31"/>
    </row>
    <row r="212">
      <c r="A212" s="31"/>
      <c r="D212" s="31"/>
    </row>
    <row r="213">
      <c r="A213" s="31"/>
      <c r="D213" s="31"/>
    </row>
    <row r="214">
      <c r="A214" s="31"/>
      <c r="D214" s="31"/>
    </row>
    <row r="215">
      <c r="A215" s="31"/>
      <c r="D215" s="31"/>
    </row>
    <row r="216">
      <c r="A216" s="31"/>
      <c r="D216" s="31"/>
    </row>
    <row r="217">
      <c r="A217" s="31"/>
      <c r="D217" s="31"/>
    </row>
    <row r="218">
      <c r="A218" s="31"/>
      <c r="D218" s="31"/>
    </row>
    <row r="219">
      <c r="A219" s="31"/>
      <c r="D219" s="31"/>
    </row>
    <row r="220">
      <c r="A220" s="31"/>
      <c r="D220" s="31"/>
    </row>
    <row r="221">
      <c r="A221" s="31"/>
      <c r="D221" s="31"/>
    </row>
    <row r="222">
      <c r="A222" s="31"/>
      <c r="D222" s="31"/>
    </row>
    <row r="223">
      <c r="A223" s="31"/>
      <c r="D223" s="31"/>
    </row>
    <row r="224">
      <c r="A224" s="31"/>
      <c r="D224" s="31"/>
    </row>
    <row r="225">
      <c r="A225" s="31"/>
      <c r="D225" s="31"/>
    </row>
    <row r="226">
      <c r="A226" s="31"/>
      <c r="D226" s="31"/>
    </row>
    <row r="227">
      <c r="A227" s="31"/>
      <c r="D227" s="31"/>
    </row>
    <row r="228">
      <c r="A228" s="31"/>
      <c r="D228" s="31"/>
    </row>
    <row r="229">
      <c r="A229" s="31"/>
      <c r="D229" s="31"/>
    </row>
    <row r="230">
      <c r="A230" s="31"/>
      <c r="D230" s="31"/>
    </row>
    <row r="231">
      <c r="A231" s="31"/>
      <c r="D231" s="31"/>
    </row>
    <row r="232">
      <c r="A232" s="31"/>
      <c r="D232" s="31"/>
    </row>
    <row r="233">
      <c r="A233" s="31"/>
      <c r="D233" s="31"/>
    </row>
    <row r="234">
      <c r="A234" s="31"/>
      <c r="D234" s="31"/>
    </row>
    <row r="235">
      <c r="A235" s="31"/>
      <c r="D235" s="31"/>
    </row>
    <row r="236">
      <c r="A236" s="31"/>
      <c r="D236" s="31"/>
    </row>
    <row r="237">
      <c r="A237" s="31"/>
      <c r="D237" s="31"/>
    </row>
    <row r="238">
      <c r="A238" s="31"/>
      <c r="D238" s="31"/>
    </row>
    <row r="239">
      <c r="A239" s="31"/>
      <c r="D239" s="31"/>
    </row>
    <row r="240">
      <c r="A240" s="31"/>
      <c r="D240" s="31"/>
    </row>
    <row r="241">
      <c r="A241" s="31"/>
      <c r="D241" s="31"/>
    </row>
    <row r="242">
      <c r="A242" s="31"/>
      <c r="D242" s="31"/>
    </row>
    <row r="243">
      <c r="A243" s="31"/>
      <c r="D243" s="31"/>
    </row>
    <row r="244">
      <c r="A244" s="31"/>
      <c r="D244" s="31"/>
    </row>
    <row r="245">
      <c r="A245" s="31"/>
      <c r="D245" s="31"/>
    </row>
    <row r="246">
      <c r="A246" s="31"/>
      <c r="D246" s="31"/>
    </row>
    <row r="247">
      <c r="A247" s="31"/>
      <c r="D247" s="31"/>
    </row>
    <row r="248">
      <c r="A248" s="31"/>
      <c r="D248" s="31"/>
    </row>
    <row r="249">
      <c r="A249" s="31"/>
      <c r="D249" s="31"/>
    </row>
    <row r="250">
      <c r="A250" s="31"/>
      <c r="D250" s="31"/>
    </row>
    <row r="251">
      <c r="A251" s="31"/>
      <c r="D251" s="31"/>
    </row>
    <row r="252">
      <c r="A252" s="31"/>
      <c r="D252" s="31"/>
    </row>
    <row r="253">
      <c r="A253" s="31"/>
      <c r="D253" s="31"/>
    </row>
    <row r="254">
      <c r="A254" s="31"/>
      <c r="D254" s="31"/>
    </row>
    <row r="255">
      <c r="A255" s="31"/>
      <c r="D255" s="31"/>
    </row>
    <row r="256">
      <c r="A256" s="31"/>
      <c r="D256" s="31"/>
    </row>
    <row r="257">
      <c r="A257" s="31"/>
      <c r="D257" s="31"/>
    </row>
    <row r="258">
      <c r="A258" s="31"/>
      <c r="D258" s="31"/>
    </row>
    <row r="259">
      <c r="A259" s="31"/>
      <c r="D259" s="31"/>
    </row>
    <row r="260">
      <c r="A260" s="31"/>
      <c r="D260" s="31"/>
    </row>
    <row r="261">
      <c r="A261" s="31"/>
      <c r="D261" s="31"/>
    </row>
    <row r="262">
      <c r="A262" s="31"/>
      <c r="D262" s="31"/>
    </row>
    <row r="263">
      <c r="A263" s="31"/>
      <c r="D263" s="31"/>
    </row>
    <row r="264">
      <c r="A264" s="31"/>
      <c r="D264" s="31"/>
    </row>
    <row r="265">
      <c r="A265" s="31"/>
      <c r="D265" s="31"/>
    </row>
    <row r="266">
      <c r="A266" s="31"/>
      <c r="D266" s="31"/>
    </row>
    <row r="267">
      <c r="A267" s="31"/>
      <c r="D267" s="31"/>
    </row>
    <row r="268">
      <c r="A268" s="31"/>
      <c r="D268" s="31"/>
    </row>
    <row r="269">
      <c r="A269" s="31"/>
      <c r="D269" s="31"/>
    </row>
    <row r="270">
      <c r="A270" s="31"/>
      <c r="D270" s="31"/>
    </row>
    <row r="271">
      <c r="A271" s="31"/>
      <c r="D271" s="31"/>
    </row>
    <row r="272">
      <c r="A272" s="31"/>
      <c r="D272" s="31"/>
    </row>
    <row r="273">
      <c r="A273" s="31"/>
      <c r="D273" s="31"/>
    </row>
    <row r="274">
      <c r="A274" s="31"/>
      <c r="D274" s="31"/>
    </row>
    <row r="275">
      <c r="A275" s="31"/>
      <c r="D275" s="31"/>
    </row>
    <row r="276">
      <c r="A276" s="31"/>
      <c r="D276" s="31"/>
    </row>
    <row r="277">
      <c r="A277" s="31"/>
      <c r="D277" s="31"/>
    </row>
    <row r="278">
      <c r="A278" s="31"/>
      <c r="D278" s="31"/>
    </row>
    <row r="279">
      <c r="A279" s="31"/>
      <c r="D279" s="31"/>
    </row>
    <row r="280">
      <c r="A280" s="31"/>
      <c r="D280" s="31"/>
    </row>
    <row r="281">
      <c r="A281" s="31"/>
      <c r="D281" s="31"/>
    </row>
    <row r="282">
      <c r="A282" s="31"/>
      <c r="D282" s="31"/>
    </row>
    <row r="283">
      <c r="A283" s="31"/>
      <c r="D283" s="31"/>
    </row>
    <row r="284">
      <c r="A284" s="31"/>
      <c r="D284" s="31"/>
    </row>
    <row r="285">
      <c r="A285" s="31"/>
      <c r="D285" s="31"/>
    </row>
    <row r="286">
      <c r="A286" s="31"/>
      <c r="D286" s="31"/>
    </row>
    <row r="287">
      <c r="A287" s="31"/>
      <c r="D287" s="31"/>
    </row>
    <row r="288">
      <c r="A288" s="31"/>
      <c r="D288" s="31"/>
    </row>
    <row r="289">
      <c r="A289" s="31"/>
      <c r="D289" s="31"/>
    </row>
    <row r="290">
      <c r="A290" s="31"/>
      <c r="D290" s="31"/>
    </row>
    <row r="291">
      <c r="A291" s="31"/>
      <c r="D291" s="31"/>
    </row>
    <row r="292">
      <c r="A292" s="31"/>
      <c r="D292" s="31"/>
    </row>
    <row r="293">
      <c r="A293" s="31"/>
      <c r="D293" s="31"/>
    </row>
    <row r="294">
      <c r="A294" s="31"/>
      <c r="D294" s="31"/>
    </row>
    <row r="295">
      <c r="A295" s="31"/>
      <c r="D295" s="31"/>
    </row>
    <row r="296">
      <c r="A296" s="31"/>
      <c r="D296" s="31"/>
    </row>
    <row r="297">
      <c r="A297" s="31"/>
      <c r="D297" s="31"/>
    </row>
    <row r="298">
      <c r="A298" s="31"/>
      <c r="D298" s="31"/>
    </row>
    <row r="299">
      <c r="A299" s="31"/>
      <c r="D299" s="31"/>
    </row>
    <row r="300">
      <c r="A300" s="31"/>
      <c r="D300" s="31"/>
    </row>
    <row r="301">
      <c r="A301" s="31"/>
      <c r="D301" s="31"/>
    </row>
    <row r="302">
      <c r="A302" s="31"/>
      <c r="D302" s="31"/>
    </row>
    <row r="303">
      <c r="A303" s="31"/>
      <c r="D303" s="31"/>
    </row>
    <row r="304">
      <c r="A304" s="31"/>
      <c r="D304" s="31"/>
    </row>
    <row r="305">
      <c r="A305" s="31"/>
      <c r="D305" s="31"/>
    </row>
    <row r="306">
      <c r="A306" s="31"/>
      <c r="D306" s="31"/>
    </row>
    <row r="307">
      <c r="A307" s="31"/>
      <c r="D307" s="31"/>
    </row>
    <row r="308">
      <c r="A308" s="31"/>
      <c r="D308" s="31"/>
    </row>
    <row r="309">
      <c r="A309" s="31"/>
      <c r="D309" s="31"/>
    </row>
    <row r="310">
      <c r="A310" s="31"/>
      <c r="D310" s="31"/>
    </row>
    <row r="311">
      <c r="A311" s="31"/>
      <c r="D311" s="31"/>
    </row>
    <row r="312">
      <c r="A312" s="31"/>
      <c r="D312" s="31"/>
    </row>
    <row r="313">
      <c r="A313" s="31"/>
      <c r="D313" s="31"/>
    </row>
    <row r="314">
      <c r="A314" s="31"/>
      <c r="D314" s="31"/>
    </row>
    <row r="315">
      <c r="A315" s="31"/>
      <c r="D315" s="31"/>
    </row>
    <row r="316">
      <c r="A316" s="31"/>
      <c r="D316" s="31"/>
    </row>
    <row r="317">
      <c r="A317" s="31"/>
      <c r="D317" s="31"/>
    </row>
    <row r="318">
      <c r="A318" s="31"/>
      <c r="D318" s="31"/>
    </row>
    <row r="319">
      <c r="A319" s="31"/>
      <c r="D319" s="31"/>
    </row>
    <row r="320">
      <c r="A320" s="31"/>
      <c r="D320" s="31"/>
    </row>
    <row r="321">
      <c r="A321" s="31"/>
      <c r="D321" s="31"/>
    </row>
    <row r="322">
      <c r="A322" s="31"/>
      <c r="D322" s="31"/>
    </row>
    <row r="323">
      <c r="A323" s="31"/>
      <c r="D323" s="31"/>
    </row>
    <row r="324">
      <c r="A324" s="31"/>
      <c r="D324" s="31"/>
    </row>
    <row r="325">
      <c r="A325" s="31"/>
      <c r="D325" s="31"/>
    </row>
    <row r="326">
      <c r="A326" s="31"/>
      <c r="D326" s="31"/>
    </row>
    <row r="327">
      <c r="A327" s="31"/>
      <c r="D327" s="31"/>
    </row>
    <row r="328">
      <c r="A328" s="31"/>
      <c r="D328" s="31"/>
    </row>
    <row r="329">
      <c r="A329" s="31"/>
      <c r="D329" s="31"/>
    </row>
    <row r="330">
      <c r="A330" s="31"/>
      <c r="D330" s="31"/>
    </row>
    <row r="331">
      <c r="A331" s="31"/>
      <c r="D331" s="31"/>
    </row>
    <row r="332">
      <c r="A332" s="31"/>
      <c r="D332" s="31"/>
    </row>
    <row r="333">
      <c r="A333" s="31"/>
      <c r="D333" s="31"/>
    </row>
    <row r="334">
      <c r="A334" s="31"/>
      <c r="D334" s="31"/>
    </row>
    <row r="335">
      <c r="A335" s="31"/>
      <c r="D335" s="31"/>
    </row>
    <row r="336">
      <c r="A336" s="31"/>
      <c r="D336" s="31"/>
    </row>
    <row r="337">
      <c r="A337" s="31"/>
      <c r="D337" s="31"/>
    </row>
    <row r="338">
      <c r="A338" s="31"/>
      <c r="D338" s="31"/>
    </row>
    <row r="339">
      <c r="A339" s="31"/>
      <c r="D339" s="31"/>
    </row>
    <row r="340">
      <c r="A340" s="31"/>
      <c r="D340" s="31"/>
    </row>
    <row r="341">
      <c r="A341" s="31"/>
      <c r="D341" s="31"/>
    </row>
    <row r="342">
      <c r="A342" s="31"/>
      <c r="D342" s="31"/>
    </row>
    <row r="343">
      <c r="A343" s="31"/>
      <c r="D343" s="31"/>
    </row>
    <row r="344">
      <c r="A344" s="31"/>
      <c r="D344" s="31"/>
    </row>
    <row r="345">
      <c r="A345" s="31"/>
      <c r="D345" s="31"/>
    </row>
    <row r="346">
      <c r="A346" s="31"/>
      <c r="D346" s="31"/>
    </row>
    <row r="347">
      <c r="A347" s="31"/>
      <c r="D347" s="31"/>
    </row>
    <row r="348">
      <c r="A348" s="31"/>
      <c r="D348" s="31"/>
    </row>
    <row r="349">
      <c r="A349" s="31"/>
      <c r="D349" s="31"/>
    </row>
    <row r="350">
      <c r="A350" s="31"/>
      <c r="D350" s="31"/>
    </row>
    <row r="351">
      <c r="A351" s="31"/>
      <c r="D351" s="31"/>
    </row>
    <row r="352">
      <c r="A352" s="31"/>
      <c r="D352" s="31"/>
    </row>
    <row r="353">
      <c r="A353" s="31"/>
      <c r="D353" s="31"/>
    </row>
    <row r="354">
      <c r="A354" s="31"/>
      <c r="D354" s="31"/>
    </row>
    <row r="355">
      <c r="A355" s="31"/>
      <c r="D355" s="31"/>
    </row>
    <row r="356">
      <c r="A356" s="31"/>
      <c r="D356" s="31"/>
    </row>
    <row r="357">
      <c r="A357" s="31"/>
      <c r="D357" s="31"/>
    </row>
    <row r="358">
      <c r="A358" s="31"/>
      <c r="D358" s="31"/>
    </row>
    <row r="359">
      <c r="A359" s="31"/>
      <c r="D359" s="31"/>
    </row>
    <row r="360">
      <c r="A360" s="31"/>
      <c r="D360" s="31"/>
    </row>
    <row r="361">
      <c r="A361" s="31"/>
      <c r="D361" s="31"/>
    </row>
    <row r="362">
      <c r="A362" s="31"/>
      <c r="D362" s="31"/>
    </row>
    <row r="363">
      <c r="A363" s="31"/>
      <c r="D363" s="31"/>
    </row>
    <row r="364">
      <c r="A364" s="31"/>
      <c r="D364" s="31"/>
    </row>
    <row r="365">
      <c r="A365" s="31"/>
      <c r="D365" s="31"/>
    </row>
    <row r="366">
      <c r="A366" s="31"/>
      <c r="D366" s="31"/>
    </row>
    <row r="367">
      <c r="A367" s="31"/>
      <c r="D367" s="31"/>
    </row>
    <row r="368">
      <c r="A368" s="31"/>
      <c r="D368" s="31"/>
    </row>
    <row r="369">
      <c r="A369" s="31"/>
      <c r="D369" s="31"/>
    </row>
    <row r="370">
      <c r="A370" s="31"/>
      <c r="D370" s="31"/>
    </row>
    <row r="371">
      <c r="A371" s="31"/>
      <c r="D371" s="31"/>
    </row>
    <row r="372">
      <c r="A372" s="31"/>
      <c r="D372" s="31"/>
    </row>
    <row r="373">
      <c r="A373" s="31"/>
      <c r="D373" s="31"/>
    </row>
    <row r="374">
      <c r="A374" s="31"/>
      <c r="D374" s="31"/>
    </row>
    <row r="375">
      <c r="A375" s="31"/>
      <c r="D375" s="31"/>
    </row>
    <row r="376">
      <c r="A376" s="31"/>
      <c r="D376" s="31"/>
    </row>
    <row r="377">
      <c r="A377" s="31"/>
      <c r="D377" s="31"/>
    </row>
    <row r="378">
      <c r="A378" s="31"/>
      <c r="D378" s="31"/>
    </row>
    <row r="379">
      <c r="A379" s="31"/>
      <c r="D379" s="31"/>
    </row>
    <row r="380">
      <c r="A380" s="31"/>
      <c r="D380" s="31"/>
    </row>
    <row r="381">
      <c r="A381" s="31"/>
      <c r="D381" s="31"/>
    </row>
    <row r="382">
      <c r="A382" s="31"/>
      <c r="D382" s="31"/>
    </row>
    <row r="383">
      <c r="A383" s="31"/>
      <c r="D383" s="31"/>
    </row>
    <row r="384">
      <c r="A384" s="31"/>
      <c r="D384" s="31"/>
    </row>
    <row r="385">
      <c r="A385" s="31"/>
      <c r="D385" s="31"/>
    </row>
    <row r="386">
      <c r="A386" s="31"/>
      <c r="D386" s="31"/>
    </row>
    <row r="387">
      <c r="A387" s="31"/>
      <c r="D387" s="31"/>
    </row>
    <row r="388">
      <c r="A388" s="31"/>
      <c r="D388" s="31"/>
    </row>
    <row r="389">
      <c r="A389" s="31"/>
      <c r="D389" s="31"/>
    </row>
    <row r="390">
      <c r="A390" s="31"/>
      <c r="D390" s="31"/>
    </row>
    <row r="391">
      <c r="A391" s="31"/>
      <c r="D391" s="31"/>
    </row>
    <row r="392">
      <c r="A392" s="31"/>
      <c r="D392" s="31"/>
    </row>
    <row r="393">
      <c r="A393" s="31"/>
      <c r="D393" s="31"/>
    </row>
    <row r="394">
      <c r="A394" s="31"/>
      <c r="D394" s="31"/>
    </row>
    <row r="395">
      <c r="A395" s="31"/>
      <c r="D395" s="31"/>
    </row>
    <row r="396">
      <c r="A396" s="31"/>
      <c r="D396" s="31"/>
    </row>
    <row r="397">
      <c r="A397" s="31"/>
      <c r="D397" s="31"/>
    </row>
    <row r="398">
      <c r="A398" s="31"/>
      <c r="D398" s="31"/>
    </row>
    <row r="399">
      <c r="A399" s="31"/>
      <c r="D399" s="31"/>
    </row>
    <row r="400">
      <c r="A400" s="31"/>
      <c r="D400" s="31"/>
    </row>
    <row r="401">
      <c r="A401" s="31"/>
      <c r="D401" s="31"/>
    </row>
    <row r="402">
      <c r="A402" s="31"/>
      <c r="D402" s="31"/>
    </row>
    <row r="403">
      <c r="A403" s="31"/>
      <c r="D403" s="31"/>
    </row>
    <row r="404">
      <c r="A404" s="31"/>
      <c r="D404" s="31"/>
    </row>
    <row r="405">
      <c r="A405" s="31"/>
      <c r="D405" s="31"/>
    </row>
    <row r="406">
      <c r="A406" s="31"/>
      <c r="D406" s="31"/>
    </row>
    <row r="407">
      <c r="A407" s="31"/>
      <c r="D407" s="31"/>
    </row>
    <row r="408">
      <c r="A408" s="31"/>
      <c r="D408" s="31"/>
    </row>
    <row r="409">
      <c r="A409" s="31"/>
      <c r="D409" s="31"/>
    </row>
    <row r="410">
      <c r="A410" s="31"/>
      <c r="D410" s="31"/>
    </row>
    <row r="411">
      <c r="A411" s="31"/>
      <c r="D411" s="31"/>
    </row>
    <row r="412">
      <c r="A412" s="31"/>
      <c r="D412" s="31"/>
    </row>
    <row r="413">
      <c r="A413" s="31"/>
      <c r="D413" s="31"/>
    </row>
    <row r="414">
      <c r="A414" s="31"/>
      <c r="D414" s="31"/>
    </row>
    <row r="415">
      <c r="A415" s="31"/>
      <c r="D415" s="31"/>
    </row>
    <row r="416">
      <c r="A416" s="31"/>
      <c r="D416" s="31"/>
    </row>
    <row r="417">
      <c r="A417" s="31"/>
      <c r="D417" s="31"/>
    </row>
    <row r="418">
      <c r="A418" s="31"/>
      <c r="D418" s="31"/>
    </row>
    <row r="419">
      <c r="A419" s="31"/>
      <c r="D419" s="31"/>
    </row>
    <row r="420">
      <c r="A420" s="31"/>
      <c r="D420" s="31"/>
    </row>
    <row r="421">
      <c r="A421" s="31"/>
      <c r="D421" s="31"/>
    </row>
    <row r="422">
      <c r="A422" s="31"/>
      <c r="D422" s="31"/>
    </row>
    <row r="423">
      <c r="A423" s="31"/>
      <c r="D423" s="31"/>
    </row>
    <row r="424">
      <c r="A424" s="31"/>
      <c r="D424" s="31"/>
    </row>
    <row r="425">
      <c r="A425" s="31"/>
      <c r="D425" s="31"/>
    </row>
    <row r="426">
      <c r="A426" s="31"/>
      <c r="D426" s="31"/>
    </row>
    <row r="427">
      <c r="A427" s="31"/>
      <c r="D427" s="31"/>
    </row>
    <row r="428">
      <c r="A428" s="31"/>
      <c r="D428" s="31"/>
    </row>
    <row r="429">
      <c r="A429" s="31"/>
      <c r="D429" s="31"/>
    </row>
    <row r="430">
      <c r="A430" s="31"/>
      <c r="D430" s="31"/>
    </row>
    <row r="431">
      <c r="A431" s="31"/>
      <c r="D431" s="31"/>
    </row>
    <row r="432">
      <c r="A432" s="31"/>
      <c r="D432" s="31"/>
    </row>
    <row r="433">
      <c r="A433" s="31"/>
      <c r="D433" s="31"/>
    </row>
    <row r="434">
      <c r="A434" s="31"/>
      <c r="D434" s="31"/>
    </row>
    <row r="435">
      <c r="A435" s="31"/>
      <c r="D435" s="31"/>
    </row>
    <row r="436">
      <c r="A436" s="31"/>
      <c r="D436" s="31"/>
    </row>
    <row r="437">
      <c r="A437" s="31"/>
      <c r="D437" s="31"/>
    </row>
    <row r="438">
      <c r="A438" s="31"/>
      <c r="D438" s="31"/>
    </row>
    <row r="439">
      <c r="A439" s="31"/>
      <c r="D439" s="31"/>
    </row>
    <row r="440">
      <c r="A440" s="31"/>
      <c r="D440" s="31"/>
    </row>
    <row r="441">
      <c r="A441" s="31"/>
      <c r="D441" s="31"/>
    </row>
    <row r="442">
      <c r="A442" s="31"/>
      <c r="D442" s="31"/>
    </row>
    <row r="443">
      <c r="A443" s="31"/>
      <c r="D443" s="31"/>
    </row>
    <row r="444">
      <c r="A444" s="31"/>
      <c r="D444" s="31"/>
    </row>
    <row r="445">
      <c r="A445" s="31"/>
      <c r="D445" s="31"/>
    </row>
    <row r="446">
      <c r="A446" s="31"/>
      <c r="D446" s="31"/>
    </row>
    <row r="447">
      <c r="A447" s="31"/>
      <c r="D447" s="31"/>
    </row>
    <row r="448">
      <c r="A448" s="31"/>
      <c r="D448" s="31"/>
    </row>
    <row r="449">
      <c r="A449" s="31"/>
      <c r="D449" s="31"/>
    </row>
    <row r="450">
      <c r="A450" s="31"/>
      <c r="D450" s="31"/>
    </row>
    <row r="451">
      <c r="A451" s="31"/>
      <c r="D451" s="31"/>
    </row>
    <row r="452">
      <c r="A452" s="31"/>
      <c r="D452" s="31"/>
    </row>
    <row r="453">
      <c r="A453" s="31"/>
      <c r="D453" s="31"/>
    </row>
    <row r="454">
      <c r="A454" s="31"/>
      <c r="D454" s="31"/>
    </row>
    <row r="455">
      <c r="A455" s="31"/>
      <c r="D455" s="31"/>
    </row>
    <row r="456">
      <c r="A456" s="31"/>
      <c r="D456" s="31"/>
    </row>
    <row r="457">
      <c r="A457" s="31"/>
      <c r="D457" s="31"/>
    </row>
    <row r="458">
      <c r="A458" s="31"/>
      <c r="D458" s="31"/>
    </row>
    <row r="459">
      <c r="A459" s="31"/>
      <c r="D459" s="31"/>
    </row>
    <row r="460">
      <c r="A460" s="31"/>
      <c r="D460" s="31"/>
    </row>
    <row r="461">
      <c r="A461" s="31"/>
      <c r="D461" s="31"/>
    </row>
    <row r="462">
      <c r="A462" s="31"/>
      <c r="D462" s="31"/>
    </row>
    <row r="463">
      <c r="A463" s="31"/>
      <c r="D463" s="31"/>
    </row>
    <row r="464">
      <c r="A464" s="31"/>
      <c r="D464" s="31"/>
    </row>
    <row r="465">
      <c r="A465" s="31"/>
      <c r="D465" s="31"/>
    </row>
    <row r="466">
      <c r="A466" s="31"/>
      <c r="D466" s="31"/>
    </row>
    <row r="467">
      <c r="A467" s="31"/>
      <c r="D467" s="31"/>
    </row>
    <row r="468">
      <c r="A468" s="31"/>
      <c r="D468" s="31"/>
    </row>
    <row r="469">
      <c r="A469" s="31"/>
      <c r="D469" s="31"/>
    </row>
    <row r="470">
      <c r="A470" s="31"/>
      <c r="D470" s="31"/>
    </row>
    <row r="471">
      <c r="A471" s="31"/>
      <c r="D471" s="31"/>
    </row>
    <row r="472">
      <c r="A472" s="31"/>
      <c r="D472" s="31"/>
    </row>
    <row r="473">
      <c r="A473" s="31"/>
      <c r="D473" s="31"/>
    </row>
    <row r="474">
      <c r="A474" s="31"/>
      <c r="D474" s="31"/>
    </row>
    <row r="475">
      <c r="A475" s="31"/>
      <c r="D475" s="31"/>
    </row>
    <row r="476">
      <c r="A476" s="31"/>
      <c r="D476" s="31"/>
    </row>
    <row r="477">
      <c r="A477" s="31"/>
      <c r="D477" s="31"/>
    </row>
    <row r="478">
      <c r="A478" s="31"/>
      <c r="D478" s="31"/>
    </row>
    <row r="479">
      <c r="A479" s="31"/>
      <c r="D479" s="31"/>
    </row>
    <row r="480">
      <c r="A480" s="31"/>
      <c r="D480" s="31"/>
    </row>
    <row r="481">
      <c r="A481" s="31"/>
      <c r="D481" s="31"/>
    </row>
    <row r="482">
      <c r="A482" s="31"/>
      <c r="D482" s="31"/>
    </row>
    <row r="483">
      <c r="A483" s="31"/>
      <c r="D483" s="31"/>
    </row>
    <row r="484">
      <c r="A484" s="31"/>
      <c r="D484" s="31"/>
    </row>
    <row r="485">
      <c r="A485" s="31"/>
      <c r="D485" s="31"/>
    </row>
    <row r="486">
      <c r="A486" s="31"/>
      <c r="D486" s="31"/>
    </row>
    <row r="487">
      <c r="A487" s="31"/>
      <c r="D487" s="31"/>
    </row>
    <row r="488">
      <c r="A488" s="31"/>
      <c r="D488" s="31"/>
    </row>
    <row r="489">
      <c r="A489" s="31"/>
      <c r="D489" s="31"/>
    </row>
    <row r="490">
      <c r="A490" s="31"/>
      <c r="D490" s="31"/>
    </row>
    <row r="491">
      <c r="A491" s="31"/>
      <c r="D491" s="31"/>
    </row>
    <row r="492">
      <c r="A492" s="31"/>
      <c r="D492" s="31"/>
    </row>
    <row r="493">
      <c r="A493" s="31"/>
      <c r="D493" s="31"/>
    </row>
    <row r="494">
      <c r="A494" s="31"/>
      <c r="D494" s="31"/>
    </row>
    <row r="495">
      <c r="A495" s="31"/>
      <c r="D495" s="31"/>
    </row>
    <row r="496">
      <c r="A496" s="31"/>
      <c r="D496" s="31"/>
    </row>
    <row r="497">
      <c r="A497" s="31"/>
      <c r="D497" s="31"/>
    </row>
    <row r="498">
      <c r="A498" s="31"/>
      <c r="D498" s="31"/>
    </row>
    <row r="499">
      <c r="A499" s="31"/>
      <c r="D499" s="31"/>
    </row>
    <row r="500">
      <c r="A500" s="31"/>
      <c r="D500" s="31"/>
    </row>
    <row r="501">
      <c r="A501" s="31"/>
      <c r="D501" s="31"/>
    </row>
    <row r="502">
      <c r="A502" s="31"/>
      <c r="D502" s="31"/>
    </row>
    <row r="503">
      <c r="A503" s="31"/>
      <c r="D503" s="31"/>
    </row>
    <row r="504">
      <c r="A504" s="31"/>
      <c r="D504" s="31"/>
    </row>
    <row r="505">
      <c r="A505" s="31"/>
      <c r="D505" s="31"/>
    </row>
    <row r="506">
      <c r="A506" s="31"/>
      <c r="D506" s="31"/>
    </row>
    <row r="507">
      <c r="A507" s="31"/>
      <c r="D507" s="31"/>
    </row>
    <row r="508">
      <c r="A508" s="31"/>
      <c r="D508" s="31"/>
    </row>
    <row r="509">
      <c r="A509" s="31"/>
      <c r="D509" s="31"/>
    </row>
    <row r="510">
      <c r="A510" s="31"/>
      <c r="D510" s="31"/>
    </row>
    <row r="511">
      <c r="A511" s="31"/>
      <c r="D511" s="31"/>
    </row>
    <row r="512">
      <c r="A512" s="31"/>
      <c r="D512" s="31"/>
    </row>
    <row r="513">
      <c r="A513" s="31"/>
      <c r="D513" s="31"/>
    </row>
    <row r="514">
      <c r="A514" s="31"/>
      <c r="D514" s="31"/>
    </row>
    <row r="515">
      <c r="A515" s="31"/>
      <c r="D515" s="31"/>
    </row>
    <row r="516">
      <c r="A516" s="31"/>
      <c r="D516" s="31"/>
    </row>
    <row r="517">
      <c r="A517" s="31"/>
      <c r="D517" s="31"/>
    </row>
    <row r="518">
      <c r="A518" s="31"/>
      <c r="D518" s="31"/>
    </row>
    <row r="519">
      <c r="A519" s="31"/>
      <c r="D519" s="31"/>
    </row>
    <row r="520">
      <c r="A520" s="31"/>
      <c r="D520" s="31"/>
    </row>
    <row r="521">
      <c r="A521" s="31"/>
      <c r="D521" s="31"/>
    </row>
    <row r="522">
      <c r="A522" s="31"/>
      <c r="D522" s="31"/>
    </row>
    <row r="523">
      <c r="A523" s="31"/>
      <c r="D523" s="31"/>
    </row>
    <row r="524">
      <c r="A524" s="31"/>
      <c r="D524" s="31"/>
    </row>
    <row r="525">
      <c r="A525" s="31"/>
      <c r="D525" s="31"/>
    </row>
    <row r="526">
      <c r="A526" s="31"/>
      <c r="D526" s="31"/>
    </row>
    <row r="527">
      <c r="A527" s="31"/>
      <c r="D527" s="31"/>
    </row>
    <row r="528">
      <c r="A528" s="31"/>
      <c r="D528" s="31"/>
    </row>
    <row r="529">
      <c r="A529" s="31"/>
      <c r="D529" s="31"/>
    </row>
    <row r="530">
      <c r="A530" s="31"/>
      <c r="D530" s="31"/>
    </row>
    <row r="531">
      <c r="A531" s="31"/>
      <c r="D531" s="31"/>
    </row>
    <row r="532">
      <c r="A532" s="31"/>
      <c r="D532" s="31"/>
    </row>
    <row r="533">
      <c r="A533" s="31"/>
      <c r="D533" s="31"/>
    </row>
    <row r="534">
      <c r="A534" s="31"/>
      <c r="D534" s="31"/>
    </row>
    <row r="535">
      <c r="A535" s="31"/>
      <c r="D535" s="31"/>
    </row>
    <row r="536">
      <c r="A536" s="31"/>
      <c r="D536" s="31"/>
    </row>
    <row r="537">
      <c r="A537" s="31"/>
      <c r="D537" s="31"/>
    </row>
    <row r="538">
      <c r="A538" s="31"/>
      <c r="D538" s="31"/>
    </row>
    <row r="539">
      <c r="A539" s="31"/>
      <c r="D539" s="31"/>
    </row>
    <row r="540">
      <c r="A540" s="31"/>
      <c r="D540" s="31"/>
    </row>
    <row r="541">
      <c r="A541" s="31"/>
      <c r="D541" s="31"/>
    </row>
    <row r="542">
      <c r="A542" s="31"/>
      <c r="D542" s="31"/>
    </row>
    <row r="543">
      <c r="A543" s="31"/>
      <c r="D543" s="31"/>
    </row>
    <row r="544">
      <c r="A544" s="31"/>
      <c r="D544" s="31"/>
    </row>
    <row r="545">
      <c r="A545" s="31"/>
      <c r="D545" s="31"/>
    </row>
    <row r="546">
      <c r="A546" s="31"/>
      <c r="D546" s="31"/>
    </row>
    <row r="547">
      <c r="A547" s="31"/>
      <c r="D547" s="31"/>
    </row>
    <row r="548">
      <c r="A548" s="31"/>
      <c r="D548" s="31"/>
    </row>
    <row r="549">
      <c r="A549" s="31"/>
      <c r="D549" s="31"/>
    </row>
    <row r="550">
      <c r="A550" s="31"/>
      <c r="D550" s="31"/>
    </row>
    <row r="551">
      <c r="A551" s="31"/>
      <c r="D551" s="31"/>
    </row>
    <row r="552">
      <c r="A552" s="31"/>
      <c r="D552" s="31"/>
    </row>
    <row r="553">
      <c r="A553" s="31"/>
      <c r="D553" s="31"/>
    </row>
    <row r="554">
      <c r="A554" s="31"/>
      <c r="D554" s="31"/>
    </row>
    <row r="555">
      <c r="A555" s="31"/>
      <c r="D555" s="31"/>
    </row>
    <row r="556">
      <c r="A556" s="31"/>
      <c r="D556" s="31"/>
    </row>
    <row r="557">
      <c r="A557" s="31"/>
      <c r="D557" s="31"/>
    </row>
    <row r="558">
      <c r="A558" s="31"/>
      <c r="D558" s="31"/>
    </row>
    <row r="559">
      <c r="A559" s="31"/>
      <c r="D559" s="31"/>
    </row>
    <row r="560">
      <c r="A560" s="31"/>
      <c r="D560" s="31"/>
    </row>
    <row r="561">
      <c r="A561" s="31"/>
      <c r="D561" s="31"/>
    </row>
    <row r="562">
      <c r="A562" s="31"/>
      <c r="D562" s="31"/>
    </row>
    <row r="563">
      <c r="A563" s="31"/>
      <c r="D563" s="31"/>
    </row>
    <row r="564">
      <c r="A564" s="31"/>
      <c r="D564" s="31"/>
    </row>
    <row r="565">
      <c r="A565" s="31"/>
      <c r="D565" s="31"/>
    </row>
    <row r="566">
      <c r="A566" s="31"/>
      <c r="D566" s="31"/>
    </row>
    <row r="567">
      <c r="A567" s="31"/>
      <c r="D567" s="31"/>
    </row>
    <row r="568">
      <c r="A568" s="31"/>
      <c r="D568" s="31"/>
    </row>
    <row r="569">
      <c r="A569" s="31"/>
      <c r="D569" s="31"/>
    </row>
    <row r="570">
      <c r="A570" s="31"/>
      <c r="D570" s="31"/>
    </row>
    <row r="571">
      <c r="A571" s="31"/>
      <c r="D571" s="31"/>
    </row>
    <row r="572">
      <c r="A572" s="31"/>
      <c r="D572" s="31"/>
    </row>
    <row r="573">
      <c r="A573" s="31"/>
      <c r="D573" s="31"/>
    </row>
    <row r="574">
      <c r="A574" s="31"/>
      <c r="D574" s="31"/>
    </row>
    <row r="575">
      <c r="A575" s="31"/>
      <c r="D575" s="31"/>
    </row>
    <row r="576">
      <c r="A576" s="31"/>
      <c r="D576" s="31"/>
    </row>
    <row r="577">
      <c r="A577" s="31"/>
      <c r="D577" s="31"/>
    </row>
    <row r="578">
      <c r="A578" s="31"/>
      <c r="D578" s="31"/>
    </row>
    <row r="579">
      <c r="A579" s="31"/>
      <c r="D579" s="31"/>
    </row>
    <row r="580">
      <c r="A580" s="31"/>
      <c r="D580" s="31"/>
    </row>
    <row r="581">
      <c r="A581" s="31"/>
      <c r="D581" s="31"/>
    </row>
    <row r="582">
      <c r="A582" s="31"/>
      <c r="D582" s="31"/>
    </row>
    <row r="583">
      <c r="A583" s="31"/>
      <c r="D583" s="31"/>
    </row>
    <row r="584">
      <c r="A584" s="31"/>
      <c r="D584" s="31"/>
    </row>
    <row r="585">
      <c r="A585" s="31"/>
      <c r="D585" s="31"/>
    </row>
    <row r="586">
      <c r="A586" s="31"/>
      <c r="D586" s="31"/>
    </row>
    <row r="587">
      <c r="A587" s="31"/>
      <c r="D587" s="31"/>
    </row>
    <row r="588">
      <c r="A588" s="31"/>
      <c r="D588" s="31"/>
    </row>
    <row r="589">
      <c r="A589" s="31"/>
      <c r="D589" s="31"/>
    </row>
    <row r="590">
      <c r="A590" s="31"/>
      <c r="D590" s="31"/>
    </row>
    <row r="591">
      <c r="A591" s="31"/>
      <c r="D591" s="31"/>
    </row>
    <row r="592">
      <c r="A592" s="31"/>
      <c r="D592" s="31"/>
    </row>
    <row r="593">
      <c r="A593" s="31"/>
      <c r="D593" s="31"/>
    </row>
    <row r="594">
      <c r="A594" s="31"/>
      <c r="D594" s="31"/>
    </row>
    <row r="595">
      <c r="A595" s="31"/>
      <c r="D595" s="31"/>
    </row>
    <row r="596">
      <c r="A596" s="31"/>
      <c r="D596" s="31"/>
    </row>
    <row r="597">
      <c r="A597" s="31"/>
      <c r="D597" s="31"/>
    </row>
    <row r="598">
      <c r="A598" s="31"/>
      <c r="D598" s="31"/>
    </row>
    <row r="599">
      <c r="A599" s="31"/>
      <c r="D599" s="31"/>
    </row>
    <row r="600">
      <c r="A600" s="31"/>
      <c r="D600" s="31"/>
    </row>
    <row r="601">
      <c r="A601" s="31"/>
      <c r="D601" s="31"/>
    </row>
    <row r="602">
      <c r="A602" s="31"/>
      <c r="D602" s="31"/>
    </row>
    <row r="603">
      <c r="A603" s="31"/>
      <c r="D603" s="31"/>
    </row>
    <row r="604">
      <c r="A604" s="31"/>
      <c r="D604" s="31"/>
    </row>
    <row r="605">
      <c r="A605" s="31"/>
      <c r="D605" s="31"/>
    </row>
    <row r="606">
      <c r="A606" s="31"/>
      <c r="D606" s="31"/>
    </row>
    <row r="607">
      <c r="A607" s="31"/>
      <c r="D607" s="31"/>
    </row>
    <row r="608">
      <c r="A608" s="31"/>
      <c r="D608" s="31"/>
    </row>
    <row r="609">
      <c r="A609" s="31"/>
      <c r="D609" s="31"/>
    </row>
    <row r="610">
      <c r="A610" s="31"/>
      <c r="D610" s="31"/>
    </row>
    <row r="611">
      <c r="A611" s="31"/>
      <c r="D611" s="31"/>
    </row>
    <row r="612">
      <c r="A612" s="31"/>
      <c r="D612" s="31"/>
    </row>
    <row r="613">
      <c r="A613" s="31"/>
      <c r="D613" s="31"/>
    </row>
    <row r="614">
      <c r="A614" s="31"/>
      <c r="D614" s="31"/>
    </row>
    <row r="615">
      <c r="A615" s="31"/>
      <c r="D615" s="31"/>
    </row>
    <row r="616">
      <c r="A616" s="31"/>
      <c r="D616" s="31"/>
    </row>
    <row r="617">
      <c r="A617" s="31"/>
      <c r="D617" s="31"/>
    </row>
    <row r="618">
      <c r="A618" s="31"/>
      <c r="D618" s="31"/>
    </row>
    <row r="619">
      <c r="A619" s="31"/>
      <c r="D619" s="31"/>
    </row>
    <row r="620">
      <c r="A620" s="31"/>
      <c r="D620" s="31"/>
    </row>
    <row r="621">
      <c r="A621" s="31"/>
      <c r="D621" s="31"/>
    </row>
    <row r="622">
      <c r="A622" s="31"/>
      <c r="D622" s="31"/>
    </row>
    <row r="623">
      <c r="A623" s="31"/>
      <c r="D623" s="31"/>
    </row>
    <row r="624">
      <c r="A624" s="31"/>
      <c r="D624" s="31"/>
    </row>
    <row r="625">
      <c r="A625" s="31"/>
      <c r="D625" s="31"/>
    </row>
    <row r="626">
      <c r="A626" s="31"/>
      <c r="D626" s="31"/>
    </row>
    <row r="627">
      <c r="A627" s="31"/>
      <c r="D627" s="31"/>
    </row>
    <row r="628">
      <c r="A628" s="31"/>
      <c r="D628" s="31"/>
    </row>
    <row r="629">
      <c r="A629" s="31"/>
      <c r="D629" s="31"/>
    </row>
    <row r="630">
      <c r="A630" s="31"/>
      <c r="D630" s="31"/>
    </row>
    <row r="631">
      <c r="A631" s="31"/>
      <c r="D631" s="31"/>
    </row>
    <row r="632">
      <c r="A632" s="31"/>
      <c r="D632" s="31"/>
    </row>
    <row r="633">
      <c r="A633" s="31"/>
      <c r="D633" s="31"/>
    </row>
    <row r="634">
      <c r="A634" s="31"/>
      <c r="D634" s="31"/>
    </row>
    <row r="635">
      <c r="A635" s="31"/>
      <c r="D635" s="31"/>
    </row>
    <row r="636">
      <c r="A636" s="31"/>
      <c r="D636" s="31"/>
    </row>
    <row r="637">
      <c r="A637" s="31"/>
      <c r="D637" s="31"/>
    </row>
    <row r="638">
      <c r="A638" s="31"/>
      <c r="D638" s="31"/>
    </row>
    <row r="639">
      <c r="A639" s="31"/>
      <c r="D639" s="31"/>
    </row>
    <row r="640">
      <c r="A640" s="31"/>
      <c r="D640" s="31"/>
    </row>
    <row r="641">
      <c r="A641" s="31"/>
      <c r="D641" s="31"/>
    </row>
    <row r="642">
      <c r="A642" s="31"/>
      <c r="D642" s="31"/>
    </row>
    <row r="643">
      <c r="A643" s="31"/>
      <c r="D643" s="31"/>
    </row>
    <row r="644">
      <c r="A644" s="31"/>
      <c r="D644" s="31"/>
    </row>
    <row r="645">
      <c r="A645" s="31"/>
      <c r="D645" s="31"/>
    </row>
    <row r="646">
      <c r="A646" s="31"/>
      <c r="D646" s="31"/>
    </row>
    <row r="647">
      <c r="A647" s="31"/>
      <c r="D647" s="31"/>
    </row>
    <row r="648">
      <c r="A648" s="31"/>
      <c r="D648" s="31"/>
    </row>
    <row r="649">
      <c r="A649" s="31"/>
      <c r="D649" s="31"/>
    </row>
    <row r="650">
      <c r="A650" s="31"/>
      <c r="D650" s="31"/>
    </row>
    <row r="651">
      <c r="A651" s="31"/>
      <c r="D651" s="31"/>
    </row>
    <row r="652">
      <c r="A652" s="31"/>
      <c r="D652" s="31"/>
    </row>
    <row r="653">
      <c r="A653" s="31"/>
      <c r="D653" s="31"/>
    </row>
    <row r="654">
      <c r="A654" s="31"/>
      <c r="D654" s="31"/>
    </row>
    <row r="655">
      <c r="A655" s="31"/>
      <c r="D655" s="31"/>
    </row>
    <row r="656">
      <c r="A656" s="31"/>
      <c r="D656" s="31"/>
    </row>
    <row r="657">
      <c r="A657" s="31"/>
      <c r="D657" s="31"/>
    </row>
    <row r="658">
      <c r="A658" s="31"/>
      <c r="D658" s="31"/>
    </row>
    <row r="659">
      <c r="A659" s="31"/>
      <c r="D659" s="31"/>
    </row>
    <row r="660">
      <c r="A660" s="31"/>
      <c r="D660" s="31"/>
    </row>
    <row r="661">
      <c r="A661" s="31"/>
      <c r="D661" s="31"/>
    </row>
    <row r="662">
      <c r="A662" s="31"/>
      <c r="D662" s="31"/>
    </row>
    <row r="663">
      <c r="A663" s="31"/>
      <c r="D663" s="31"/>
    </row>
    <row r="664">
      <c r="A664" s="31"/>
      <c r="D664" s="31"/>
    </row>
    <row r="665">
      <c r="A665" s="31"/>
      <c r="D665" s="31"/>
    </row>
    <row r="666">
      <c r="A666" s="31"/>
      <c r="D666" s="31"/>
    </row>
    <row r="667">
      <c r="A667" s="31"/>
      <c r="D667" s="31"/>
    </row>
    <row r="668">
      <c r="A668" s="31"/>
      <c r="D668" s="31"/>
    </row>
    <row r="669">
      <c r="A669" s="31"/>
      <c r="D669" s="31"/>
    </row>
    <row r="670">
      <c r="A670" s="31"/>
      <c r="D670" s="31"/>
    </row>
    <row r="671">
      <c r="A671" s="31"/>
      <c r="D671" s="31"/>
    </row>
    <row r="672">
      <c r="A672" s="31"/>
      <c r="D672" s="31"/>
    </row>
    <row r="673">
      <c r="A673" s="31"/>
      <c r="D673" s="31"/>
    </row>
    <row r="674">
      <c r="A674" s="31"/>
      <c r="D674" s="31"/>
    </row>
    <row r="675">
      <c r="A675" s="31"/>
      <c r="D675" s="31"/>
    </row>
    <row r="676">
      <c r="A676" s="31"/>
      <c r="D676" s="31"/>
    </row>
    <row r="677">
      <c r="A677" s="31"/>
      <c r="D677" s="31"/>
    </row>
    <row r="678">
      <c r="A678" s="31"/>
      <c r="D678" s="31"/>
    </row>
    <row r="679">
      <c r="A679" s="31"/>
      <c r="D679" s="31"/>
    </row>
    <row r="680">
      <c r="A680" s="31"/>
      <c r="D680" s="31"/>
    </row>
    <row r="681">
      <c r="A681" s="31"/>
      <c r="D681" s="31"/>
    </row>
    <row r="682">
      <c r="A682" s="31"/>
      <c r="D682" s="31"/>
    </row>
    <row r="683">
      <c r="A683" s="31"/>
      <c r="D683" s="31"/>
    </row>
    <row r="684">
      <c r="A684" s="31"/>
      <c r="D684" s="31"/>
    </row>
    <row r="685">
      <c r="A685" s="31"/>
      <c r="D685" s="31"/>
    </row>
    <row r="686">
      <c r="A686" s="31"/>
      <c r="D686" s="31"/>
    </row>
    <row r="687">
      <c r="A687" s="31"/>
      <c r="D687" s="31"/>
    </row>
    <row r="688">
      <c r="A688" s="31"/>
      <c r="D688" s="31"/>
    </row>
    <row r="689">
      <c r="A689" s="31"/>
      <c r="D689" s="31"/>
    </row>
    <row r="690">
      <c r="A690" s="31"/>
      <c r="D690" s="31"/>
    </row>
    <row r="691">
      <c r="A691" s="31"/>
      <c r="D691" s="31"/>
    </row>
    <row r="692">
      <c r="A692" s="31"/>
      <c r="D692" s="31"/>
    </row>
    <row r="693">
      <c r="A693" s="31"/>
      <c r="D693" s="31"/>
    </row>
    <row r="694">
      <c r="A694" s="31"/>
      <c r="D694" s="31"/>
    </row>
    <row r="695">
      <c r="A695" s="31"/>
      <c r="D695" s="31"/>
    </row>
    <row r="696">
      <c r="A696" s="31"/>
      <c r="D696" s="31"/>
    </row>
    <row r="697">
      <c r="A697" s="31"/>
      <c r="D697" s="31"/>
    </row>
    <row r="698">
      <c r="A698" s="31"/>
      <c r="D698" s="31"/>
    </row>
    <row r="699">
      <c r="A699" s="31"/>
      <c r="D699" s="31"/>
    </row>
    <row r="700">
      <c r="A700" s="31"/>
      <c r="D700" s="31"/>
    </row>
    <row r="701">
      <c r="A701" s="31"/>
      <c r="D701" s="31"/>
    </row>
    <row r="702">
      <c r="A702" s="31"/>
      <c r="D702" s="31"/>
    </row>
    <row r="703">
      <c r="A703" s="31"/>
      <c r="D703" s="31"/>
    </row>
    <row r="704">
      <c r="A704" s="31"/>
      <c r="D704" s="31"/>
    </row>
    <row r="705">
      <c r="A705" s="31"/>
      <c r="D705" s="31"/>
    </row>
    <row r="706">
      <c r="A706" s="31"/>
      <c r="D706" s="31"/>
    </row>
    <row r="707">
      <c r="A707" s="31"/>
      <c r="D707" s="31"/>
    </row>
    <row r="708">
      <c r="A708" s="31"/>
      <c r="D708" s="31"/>
    </row>
    <row r="709">
      <c r="A709" s="31"/>
      <c r="D709" s="31"/>
    </row>
    <row r="710">
      <c r="A710" s="31"/>
      <c r="D710" s="31"/>
    </row>
    <row r="711">
      <c r="A711" s="31"/>
      <c r="D711" s="31"/>
    </row>
    <row r="712">
      <c r="A712" s="31"/>
      <c r="D712" s="31"/>
    </row>
    <row r="713">
      <c r="A713" s="31"/>
      <c r="D713" s="31"/>
    </row>
    <row r="714">
      <c r="A714" s="31"/>
      <c r="D714" s="31"/>
    </row>
    <row r="715">
      <c r="A715" s="31"/>
      <c r="D715" s="31"/>
    </row>
    <row r="716">
      <c r="A716" s="31"/>
      <c r="D716" s="31"/>
    </row>
    <row r="717">
      <c r="A717" s="31"/>
      <c r="D717" s="31"/>
    </row>
    <row r="718">
      <c r="A718" s="31"/>
      <c r="D718" s="31"/>
    </row>
    <row r="719">
      <c r="A719" s="31"/>
      <c r="D719" s="31"/>
    </row>
    <row r="720">
      <c r="A720" s="31"/>
      <c r="D720" s="31"/>
    </row>
    <row r="721">
      <c r="A721" s="31"/>
      <c r="D721" s="31"/>
    </row>
    <row r="722">
      <c r="A722" s="31"/>
      <c r="D722" s="31"/>
    </row>
    <row r="723">
      <c r="A723" s="31"/>
      <c r="D723" s="31"/>
    </row>
    <row r="724">
      <c r="A724" s="31"/>
      <c r="D724" s="31"/>
    </row>
    <row r="725">
      <c r="A725" s="31"/>
      <c r="D725" s="31"/>
    </row>
    <row r="726">
      <c r="A726" s="31"/>
      <c r="D726" s="31"/>
    </row>
    <row r="727">
      <c r="A727" s="31"/>
      <c r="D727" s="31"/>
    </row>
    <row r="728">
      <c r="A728" s="31"/>
      <c r="D728" s="31"/>
    </row>
    <row r="729">
      <c r="A729" s="31"/>
      <c r="D729" s="31"/>
    </row>
    <row r="730">
      <c r="A730" s="31"/>
      <c r="D730" s="31"/>
    </row>
    <row r="731">
      <c r="A731" s="31"/>
      <c r="D731" s="31"/>
    </row>
    <row r="732">
      <c r="A732" s="31"/>
      <c r="D732" s="31"/>
    </row>
    <row r="733">
      <c r="A733" s="31"/>
      <c r="D733" s="31"/>
    </row>
    <row r="734">
      <c r="A734" s="31"/>
      <c r="D734" s="31"/>
    </row>
    <row r="735">
      <c r="A735" s="31"/>
      <c r="D735" s="31"/>
    </row>
    <row r="736">
      <c r="A736" s="31"/>
      <c r="D736" s="31"/>
    </row>
    <row r="737">
      <c r="A737" s="31"/>
      <c r="D737" s="31"/>
    </row>
    <row r="738">
      <c r="A738" s="31"/>
      <c r="D738" s="31"/>
    </row>
    <row r="739">
      <c r="A739" s="31"/>
      <c r="D739" s="31"/>
    </row>
    <row r="740">
      <c r="A740" s="31"/>
      <c r="D740" s="31"/>
    </row>
    <row r="741">
      <c r="A741" s="31"/>
      <c r="D741" s="31"/>
    </row>
    <row r="742">
      <c r="A742" s="31"/>
      <c r="D742" s="31"/>
    </row>
    <row r="743">
      <c r="A743" s="31"/>
      <c r="D743" s="31"/>
    </row>
    <row r="744">
      <c r="A744" s="31"/>
      <c r="D744" s="31"/>
    </row>
    <row r="745">
      <c r="A745" s="31"/>
      <c r="D745" s="31"/>
    </row>
    <row r="746">
      <c r="A746" s="31"/>
      <c r="D746" s="31"/>
    </row>
    <row r="747">
      <c r="A747" s="31"/>
      <c r="D747" s="31"/>
    </row>
    <row r="748">
      <c r="A748" s="31"/>
      <c r="D748" s="31"/>
    </row>
    <row r="749">
      <c r="A749" s="31"/>
      <c r="D749" s="31"/>
    </row>
    <row r="750">
      <c r="A750" s="31"/>
      <c r="D750" s="31"/>
    </row>
    <row r="751">
      <c r="A751" s="31"/>
      <c r="D751" s="31"/>
    </row>
    <row r="752">
      <c r="A752" s="31"/>
      <c r="D752" s="31"/>
    </row>
    <row r="753">
      <c r="A753" s="31"/>
      <c r="D753" s="31"/>
    </row>
    <row r="754">
      <c r="A754" s="31"/>
      <c r="D754" s="31"/>
    </row>
    <row r="755">
      <c r="A755" s="31"/>
      <c r="D755" s="31"/>
    </row>
    <row r="756">
      <c r="A756" s="31"/>
      <c r="D756" s="31"/>
    </row>
    <row r="757">
      <c r="A757" s="31"/>
      <c r="D757" s="31"/>
    </row>
    <row r="758">
      <c r="A758" s="31"/>
      <c r="D758" s="31"/>
    </row>
    <row r="759">
      <c r="A759" s="31"/>
      <c r="D759" s="31"/>
    </row>
    <row r="760">
      <c r="A760" s="31"/>
      <c r="D760" s="31"/>
    </row>
    <row r="761">
      <c r="A761" s="31"/>
      <c r="D761" s="31"/>
    </row>
    <row r="762">
      <c r="A762" s="31"/>
      <c r="D762" s="31"/>
    </row>
    <row r="763">
      <c r="A763" s="31"/>
      <c r="D763" s="31"/>
    </row>
    <row r="764">
      <c r="A764" s="31"/>
      <c r="D764" s="31"/>
    </row>
    <row r="765">
      <c r="A765" s="31"/>
      <c r="D765" s="31"/>
    </row>
    <row r="766">
      <c r="A766" s="31"/>
      <c r="D766" s="31"/>
    </row>
    <row r="767">
      <c r="A767" s="31"/>
      <c r="D767" s="31"/>
    </row>
    <row r="768">
      <c r="A768" s="31"/>
      <c r="D768" s="31"/>
    </row>
    <row r="769">
      <c r="A769" s="31"/>
      <c r="D769" s="31"/>
    </row>
    <row r="770">
      <c r="A770" s="31"/>
      <c r="D770" s="31"/>
    </row>
    <row r="771">
      <c r="A771" s="31"/>
      <c r="D771" s="31"/>
    </row>
    <row r="772">
      <c r="A772" s="31"/>
      <c r="D772" s="31"/>
    </row>
    <row r="773">
      <c r="A773" s="31"/>
      <c r="D773" s="31"/>
    </row>
    <row r="774">
      <c r="A774" s="31"/>
      <c r="D774" s="31"/>
    </row>
    <row r="775">
      <c r="A775" s="31"/>
      <c r="D775" s="31"/>
    </row>
    <row r="776">
      <c r="A776" s="31"/>
      <c r="D776" s="31"/>
    </row>
    <row r="777">
      <c r="A777" s="31"/>
      <c r="D777" s="31"/>
    </row>
    <row r="778">
      <c r="A778" s="31"/>
      <c r="D778" s="31"/>
    </row>
    <row r="779">
      <c r="A779" s="31"/>
      <c r="D779" s="31"/>
    </row>
    <row r="780">
      <c r="A780" s="31"/>
      <c r="D780" s="31"/>
    </row>
    <row r="781">
      <c r="A781" s="31"/>
      <c r="D781" s="31"/>
    </row>
    <row r="782">
      <c r="A782" s="31"/>
      <c r="D782" s="31"/>
    </row>
    <row r="783">
      <c r="A783" s="31"/>
      <c r="D783" s="31"/>
    </row>
    <row r="784">
      <c r="A784" s="31"/>
      <c r="D784" s="31"/>
    </row>
    <row r="785">
      <c r="A785" s="31"/>
      <c r="D785" s="31"/>
    </row>
    <row r="786">
      <c r="A786" s="31"/>
      <c r="D786" s="31"/>
    </row>
    <row r="787">
      <c r="A787" s="31"/>
      <c r="D787" s="31"/>
    </row>
    <row r="788">
      <c r="A788" s="31"/>
      <c r="D788" s="31"/>
    </row>
    <row r="789">
      <c r="A789" s="31"/>
      <c r="D789" s="31"/>
    </row>
    <row r="790">
      <c r="A790" s="31"/>
      <c r="D790" s="31"/>
    </row>
    <row r="791">
      <c r="A791" s="31"/>
      <c r="D791" s="31"/>
    </row>
    <row r="792">
      <c r="A792" s="31"/>
      <c r="D792" s="31"/>
    </row>
    <row r="793">
      <c r="A793" s="31"/>
      <c r="D793" s="31"/>
    </row>
    <row r="794">
      <c r="A794" s="31"/>
      <c r="D794" s="31"/>
    </row>
    <row r="795">
      <c r="A795" s="31"/>
      <c r="D795" s="31"/>
    </row>
    <row r="796">
      <c r="A796" s="31"/>
      <c r="D796" s="31"/>
    </row>
    <row r="797">
      <c r="A797" s="31"/>
      <c r="D797" s="31"/>
    </row>
    <row r="798">
      <c r="A798" s="31"/>
      <c r="D798" s="31"/>
    </row>
    <row r="799">
      <c r="A799" s="31"/>
      <c r="D799" s="31"/>
    </row>
    <row r="800">
      <c r="A800" s="31"/>
      <c r="D800" s="31"/>
    </row>
    <row r="801">
      <c r="A801" s="31"/>
      <c r="D801" s="31"/>
    </row>
    <row r="802">
      <c r="A802" s="31"/>
      <c r="D802" s="31"/>
    </row>
    <row r="803">
      <c r="A803" s="31"/>
      <c r="D803" s="31"/>
    </row>
    <row r="804">
      <c r="A804" s="31"/>
      <c r="D804" s="31"/>
    </row>
    <row r="805">
      <c r="A805" s="31"/>
      <c r="D805" s="31"/>
    </row>
    <row r="806">
      <c r="A806" s="31"/>
      <c r="D806" s="31"/>
    </row>
    <row r="807">
      <c r="A807" s="31"/>
      <c r="D807" s="31"/>
    </row>
    <row r="808">
      <c r="A808" s="31"/>
      <c r="D808" s="31"/>
    </row>
    <row r="809">
      <c r="A809" s="31"/>
      <c r="D809" s="31"/>
    </row>
    <row r="810">
      <c r="A810" s="31"/>
      <c r="D810" s="31"/>
    </row>
    <row r="811">
      <c r="A811" s="31"/>
      <c r="D811" s="31"/>
    </row>
    <row r="812">
      <c r="A812" s="31"/>
      <c r="D812" s="31"/>
    </row>
    <row r="813">
      <c r="A813" s="31"/>
      <c r="D813" s="31"/>
    </row>
    <row r="814">
      <c r="A814" s="31"/>
      <c r="D814" s="31"/>
    </row>
    <row r="815">
      <c r="A815" s="31"/>
      <c r="D815" s="31"/>
    </row>
    <row r="816">
      <c r="A816" s="31"/>
      <c r="D816" s="31"/>
    </row>
    <row r="817">
      <c r="A817" s="31"/>
      <c r="D817" s="31"/>
    </row>
    <row r="818">
      <c r="A818" s="31"/>
      <c r="D818" s="31"/>
    </row>
    <row r="819">
      <c r="A819" s="31"/>
      <c r="D819" s="31"/>
    </row>
    <row r="820">
      <c r="A820" s="31"/>
      <c r="D820" s="31"/>
    </row>
    <row r="821">
      <c r="A821" s="31"/>
      <c r="D821" s="31"/>
    </row>
    <row r="822">
      <c r="A822" s="31"/>
      <c r="D822" s="31"/>
    </row>
    <row r="823">
      <c r="A823" s="31"/>
      <c r="D823" s="31"/>
    </row>
    <row r="824">
      <c r="A824" s="31"/>
      <c r="D824" s="31"/>
    </row>
    <row r="825">
      <c r="A825" s="31"/>
      <c r="D825" s="31"/>
    </row>
    <row r="826">
      <c r="A826" s="31"/>
      <c r="D826" s="31"/>
    </row>
    <row r="827">
      <c r="A827" s="31"/>
      <c r="D827" s="31"/>
    </row>
    <row r="828">
      <c r="A828" s="31"/>
      <c r="D828" s="31"/>
    </row>
    <row r="829">
      <c r="A829" s="31"/>
      <c r="D829" s="31"/>
    </row>
    <row r="830">
      <c r="A830" s="31"/>
      <c r="D830" s="31"/>
    </row>
    <row r="831">
      <c r="A831" s="31"/>
      <c r="D831" s="31"/>
    </row>
    <row r="832">
      <c r="A832" s="31"/>
      <c r="D832" s="31"/>
    </row>
    <row r="833">
      <c r="A833" s="31"/>
      <c r="D833" s="31"/>
    </row>
    <row r="834">
      <c r="A834" s="31"/>
      <c r="D834" s="31"/>
    </row>
    <row r="835">
      <c r="A835" s="31"/>
      <c r="D835" s="31"/>
    </row>
    <row r="836">
      <c r="A836" s="31"/>
      <c r="D836" s="31"/>
    </row>
    <row r="837">
      <c r="A837" s="31"/>
      <c r="D837" s="31"/>
    </row>
    <row r="838">
      <c r="A838" s="31"/>
      <c r="D838" s="31"/>
    </row>
    <row r="839">
      <c r="A839" s="31"/>
      <c r="D839" s="31"/>
    </row>
    <row r="840">
      <c r="A840" s="31"/>
      <c r="D840" s="31"/>
    </row>
    <row r="841">
      <c r="A841" s="31"/>
      <c r="D841" s="31"/>
    </row>
    <row r="842">
      <c r="A842" s="31"/>
      <c r="D842" s="31"/>
    </row>
    <row r="843">
      <c r="A843" s="31"/>
      <c r="D843" s="31"/>
    </row>
    <row r="844">
      <c r="A844" s="31"/>
      <c r="D844" s="31"/>
    </row>
    <row r="845">
      <c r="A845" s="31"/>
      <c r="D845" s="31"/>
    </row>
    <row r="846">
      <c r="A846" s="31"/>
      <c r="D846" s="31"/>
    </row>
    <row r="847">
      <c r="A847" s="31"/>
      <c r="D847" s="31"/>
    </row>
    <row r="848">
      <c r="A848" s="31"/>
      <c r="D848" s="31"/>
    </row>
    <row r="849">
      <c r="A849" s="31"/>
      <c r="D849" s="31"/>
    </row>
    <row r="850">
      <c r="A850" s="31"/>
      <c r="D850" s="31"/>
    </row>
    <row r="851">
      <c r="A851" s="31"/>
      <c r="D851" s="31"/>
    </row>
    <row r="852">
      <c r="A852" s="31"/>
      <c r="D852" s="31"/>
    </row>
    <row r="853">
      <c r="A853" s="31"/>
      <c r="D853" s="31"/>
    </row>
    <row r="854">
      <c r="A854" s="31"/>
      <c r="D854" s="31"/>
    </row>
    <row r="855">
      <c r="A855" s="31"/>
      <c r="D855" s="31"/>
    </row>
    <row r="856">
      <c r="A856" s="31"/>
      <c r="D856" s="31"/>
    </row>
    <row r="857">
      <c r="A857" s="31"/>
      <c r="D857" s="31"/>
    </row>
    <row r="858">
      <c r="A858" s="31"/>
      <c r="D858" s="31"/>
    </row>
    <row r="859">
      <c r="A859" s="31"/>
      <c r="D859" s="31"/>
    </row>
    <row r="860">
      <c r="A860" s="31"/>
      <c r="D860" s="31"/>
    </row>
    <row r="861">
      <c r="A861" s="31"/>
      <c r="D861" s="31"/>
    </row>
    <row r="862">
      <c r="A862" s="31"/>
      <c r="D862" s="31"/>
    </row>
    <row r="863">
      <c r="A863" s="31"/>
      <c r="D863" s="31"/>
    </row>
    <row r="864">
      <c r="A864" s="31"/>
      <c r="D864" s="31"/>
    </row>
    <row r="865">
      <c r="A865" s="31"/>
      <c r="D865" s="31"/>
    </row>
    <row r="866">
      <c r="A866" s="31"/>
      <c r="D866" s="31"/>
    </row>
    <row r="867">
      <c r="A867" s="31"/>
      <c r="D867" s="31"/>
    </row>
    <row r="868">
      <c r="A868" s="31"/>
      <c r="D868" s="31"/>
    </row>
    <row r="869">
      <c r="A869" s="31"/>
      <c r="D869" s="31"/>
    </row>
    <row r="870">
      <c r="A870" s="31"/>
      <c r="D870" s="31"/>
    </row>
    <row r="871">
      <c r="A871" s="31"/>
      <c r="D871" s="31"/>
    </row>
    <row r="872">
      <c r="A872" s="31"/>
      <c r="D872" s="31"/>
    </row>
    <row r="873">
      <c r="A873" s="31"/>
      <c r="D873" s="31"/>
    </row>
    <row r="874">
      <c r="A874" s="31"/>
      <c r="D874" s="31"/>
    </row>
    <row r="875">
      <c r="A875" s="31"/>
      <c r="D875" s="31"/>
    </row>
    <row r="876">
      <c r="A876" s="31"/>
      <c r="D876" s="31"/>
    </row>
    <row r="877">
      <c r="A877" s="31"/>
      <c r="D877" s="31"/>
    </row>
    <row r="878">
      <c r="A878" s="31"/>
      <c r="D878" s="31"/>
    </row>
    <row r="879">
      <c r="A879" s="31"/>
      <c r="D879" s="31"/>
    </row>
    <row r="880">
      <c r="A880" s="31"/>
      <c r="D880" s="31"/>
    </row>
    <row r="881">
      <c r="A881" s="31"/>
      <c r="D881" s="31"/>
    </row>
    <row r="882">
      <c r="A882" s="31"/>
      <c r="D882" s="31"/>
    </row>
    <row r="883">
      <c r="A883" s="31"/>
      <c r="D883" s="31"/>
    </row>
    <row r="884">
      <c r="A884" s="31"/>
      <c r="D884" s="31"/>
    </row>
    <row r="885">
      <c r="A885" s="31"/>
      <c r="D885" s="31"/>
    </row>
    <row r="886">
      <c r="A886" s="31"/>
      <c r="D886" s="31"/>
    </row>
    <row r="887">
      <c r="A887" s="31"/>
      <c r="D887" s="31"/>
    </row>
    <row r="888">
      <c r="A888" s="31"/>
      <c r="D888" s="31"/>
    </row>
    <row r="889">
      <c r="A889" s="31"/>
      <c r="D889" s="31"/>
    </row>
    <row r="890">
      <c r="A890" s="31"/>
      <c r="D890" s="31"/>
    </row>
    <row r="891">
      <c r="A891" s="31"/>
      <c r="D891" s="31"/>
    </row>
    <row r="892">
      <c r="A892" s="31"/>
      <c r="D892" s="31"/>
    </row>
    <row r="893">
      <c r="A893" s="31"/>
      <c r="D893" s="31"/>
    </row>
    <row r="894">
      <c r="A894" s="31"/>
      <c r="D894" s="31"/>
    </row>
    <row r="895">
      <c r="A895" s="31"/>
      <c r="D895" s="31"/>
    </row>
    <row r="896">
      <c r="A896" s="31"/>
      <c r="D896" s="31"/>
    </row>
    <row r="897">
      <c r="A897" s="31"/>
      <c r="D897" s="31"/>
    </row>
    <row r="898">
      <c r="A898" s="31"/>
      <c r="D898" s="31"/>
    </row>
    <row r="899">
      <c r="A899" s="31"/>
      <c r="D899" s="31"/>
    </row>
    <row r="900">
      <c r="A900" s="31"/>
      <c r="D900" s="31"/>
    </row>
    <row r="901">
      <c r="A901" s="31"/>
      <c r="D901" s="31"/>
    </row>
    <row r="902">
      <c r="A902" s="31"/>
      <c r="D902" s="31"/>
    </row>
    <row r="903">
      <c r="A903" s="31"/>
      <c r="D903" s="31"/>
    </row>
    <row r="904">
      <c r="A904" s="31"/>
      <c r="D904" s="31"/>
    </row>
    <row r="905">
      <c r="A905" s="31"/>
      <c r="D905" s="31"/>
    </row>
    <row r="906">
      <c r="A906" s="31"/>
      <c r="D906" s="31"/>
    </row>
    <row r="907">
      <c r="A907" s="31"/>
      <c r="D907" s="31"/>
    </row>
    <row r="908">
      <c r="A908" s="31"/>
      <c r="D908" s="31"/>
    </row>
    <row r="909">
      <c r="A909" s="31"/>
      <c r="D909" s="31"/>
    </row>
    <row r="910">
      <c r="A910" s="31"/>
      <c r="D910" s="31"/>
    </row>
    <row r="911">
      <c r="A911" s="31"/>
      <c r="D911" s="31"/>
    </row>
    <row r="912">
      <c r="A912" s="31"/>
      <c r="D912" s="31"/>
    </row>
    <row r="913">
      <c r="A913" s="31"/>
      <c r="D913" s="31"/>
    </row>
    <row r="914">
      <c r="A914" s="31"/>
      <c r="D914" s="31"/>
    </row>
    <row r="915">
      <c r="A915" s="31"/>
      <c r="D915" s="31"/>
    </row>
    <row r="916">
      <c r="A916" s="31"/>
      <c r="D916" s="31"/>
    </row>
    <row r="917">
      <c r="A917" s="31"/>
      <c r="D917" s="31"/>
    </row>
    <row r="918">
      <c r="A918" s="31"/>
      <c r="D918" s="31"/>
    </row>
    <row r="919">
      <c r="A919" s="31"/>
      <c r="D919" s="31"/>
    </row>
    <row r="920">
      <c r="A920" s="31"/>
      <c r="D920" s="31"/>
    </row>
    <row r="921">
      <c r="A921" s="31"/>
      <c r="D921" s="31"/>
    </row>
    <row r="922">
      <c r="A922" s="31"/>
      <c r="D922" s="31"/>
    </row>
    <row r="923">
      <c r="A923" s="31"/>
      <c r="D923" s="31"/>
    </row>
    <row r="924">
      <c r="A924" s="31"/>
      <c r="D924" s="31"/>
    </row>
    <row r="925">
      <c r="A925" s="31"/>
      <c r="D925" s="31"/>
    </row>
    <row r="926">
      <c r="A926" s="31"/>
      <c r="D926" s="31"/>
    </row>
    <row r="927">
      <c r="A927" s="31"/>
      <c r="D927" s="31"/>
    </row>
    <row r="928">
      <c r="A928" s="31"/>
      <c r="D928" s="31"/>
    </row>
    <row r="929">
      <c r="A929" s="31"/>
      <c r="D929" s="31"/>
    </row>
    <row r="930">
      <c r="A930" s="31"/>
      <c r="D930" s="31"/>
    </row>
    <row r="931">
      <c r="A931" s="31"/>
      <c r="D931" s="31"/>
    </row>
    <row r="932">
      <c r="A932" s="31"/>
      <c r="D932" s="31"/>
    </row>
    <row r="933">
      <c r="A933" s="31"/>
      <c r="D933" s="31"/>
    </row>
    <row r="934">
      <c r="A934" s="31"/>
      <c r="D934" s="31"/>
    </row>
    <row r="935">
      <c r="A935" s="31"/>
      <c r="D935" s="31"/>
    </row>
    <row r="936">
      <c r="A936" s="31"/>
      <c r="D936" s="31"/>
    </row>
    <row r="937">
      <c r="A937" s="31"/>
      <c r="D937" s="31"/>
    </row>
    <row r="938">
      <c r="A938" s="31"/>
      <c r="D938" s="31"/>
    </row>
    <row r="939">
      <c r="A939" s="31"/>
      <c r="D939" s="31"/>
    </row>
    <row r="940">
      <c r="A940" s="31"/>
      <c r="D940" s="31"/>
    </row>
    <row r="941">
      <c r="A941" s="31"/>
      <c r="D941" s="31"/>
    </row>
    <row r="942">
      <c r="A942" s="31"/>
      <c r="D942" s="31"/>
    </row>
    <row r="943">
      <c r="A943" s="31"/>
      <c r="D943" s="31"/>
    </row>
    <row r="944">
      <c r="A944" s="31"/>
      <c r="D944" s="31"/>
    </row>
    <row r="945">
      <c r="A945" s="31"/>
      <c r="D945" s="31"/>
    </row>
    <row r="946">
      <c r="A946" s="31"/>
      <c r="D946" s="31"/>
    </row>
    <row r="947">
      <c r="A947" s="31"/>
      <c r="D947" s="31"/>
    </row>
    <row r="948">
      <c r="A948" s="31"/>
      <c r="D948" s="31"/>
    </row>
    <row r="949">
      <c r="A949" s="31"/>
      <c r="D949" s="31"/>
    </row>
    <row r="950">
      <c r="A950" s="31"/>
      <c r="D950" s="31"/>
    </row>
    <row r="951">
      <c r="A951" s="31"/>
      <c r="D951" s="31"/>
    </row>
    <row r="952">
      <c r="A952" s="31"/>
      <c r="D952" s="31"/>
    </row>
    <row r="953">
      <c r="A953" s="31"/>
      <c r="D953" s="31"/>
    </row>
    <row r="954">
      <c r="A954" s="31"/>
      <c r="D954" s="31"/>
    </row>
    <row r="955">
      <c r="A955" s="31"/>
      <c r="D955" s="31"/>
    </row>
    <row r="956">
      <c r="A956" s="31"/>
      <c r="D956" s="31"/>
    </row>
    <row r="957">
      <c r="A957" s="31"/>
      <c r="D957" s="31"/>
    </row>
    <row r="958">
      <c r="A958" s="31"/>
      <c r="D958" s="31"/>
    </row>
    <row r="959">
      <c r="A959" s="31"/>
      <c r="D959" s="31"/>
    </row>
    <row r="960">
      <c r="A960" s="31"/>
      <c r="D960" s="31"/>
    </row>
    <row r="961">
      <c r="A961" s="31"/>
      <c r="D961" s="31"/>
    </row>
    <row r="962">
      <c r="A962" s="31"/>
      <c r="D962" s="31"/>
    </row>
    <row r="963">
      <c r="A963" s="31"/>
      <c r="D963" s="31"/>
    </row>
    <row r="964">
      <c r="A964" s="31"/>
      <c r="D964" s="31"/>
    </row>
    <row r="965">
      <c r="A965" s="31"/>
      <c r="D965" s="31"/>
    </row>
    <row r="966">
      <c r="A966" s="31"/>
      <c r="D966" s="31"/>
    </row>
    <row r="967">
      <c r="A967" s="31"/>
      <c r="D967" s="31"/>
    </row>
    <row r="968">
      <c r="A968" s="31"/>
      <c r="D968" s="31"/>
    </row>
    <row r="969">
      <c r="A969" s="31"/>
      <c r="D969" s="31"/>
    </row>
    <row r="970">
      <c r="A970" s="31"/>
      <c r="D970" s="31"/>
    </row>
    <row r="971">
      <c r="A971" s="31"/>
      <c r="D971" s="31"/>
    </row>
    <row r="972">
      <c r="A972" s="31"/>
      <c r="D972" s="31"/>
    </row>
    <row r="973">
      <c r="A973" s="31"/>
      <c r="D973" s="31"/>
    </row>
    <row r="974">
      <c r="A974" s="31"/>
      <c r="D974" s="31"/>
    </row>
    <row r="975">
      <c r="A975" s="31"/>
      <c r="D975" s="31"/>
    </row>
    <row r="976">
      <c r="A976" s="31"/>
      <c r="D976" s="31"/>
    </row>
    <row r="977">
      <c r="A977" s="31"/>
      <c r="D977" s="31"/>
    </row>
    <row r="978">
      <c r="A978" s="31"/>
      <c r="D978" s="31"/>
    </row>
    <row r="979">
      <c r="A979" s="31"/>
      <c r="D979" s="31"/>
    </row>
    <row r="980">
      <c r="A980" s="31"/>
      <c r="D980" s="31"/>
    </row>
    <row r="981">
      <c r="A981" s="31"/>
      <c r="D981" s="31"/>
    </row>
    <row r="982">
      <c r="A982" s="31"/>
      <c r="D982" s="31"/>
    </row>
    <row r="983">
      <c r="A983" s="31"/>
      <c r="D983" s="31"/>
    </row>
    <row r="984">
      <c r="A984" s="31"/>
      <c r="D984" s="31"/>
    </row>
    <row r="985">
      <c r="A985" s="31"/>
      <c r="D985" s="31"/>
    </row>
    <row r="986">
      <c r="A986" s="31"/>
      <c r="D986" s="31"/>
    </row>
    <row r="987">
      <c r="A987" s="31"/>
      <c r="D987" s="31"/>
    </row>
    <row r="988">
      <c r="A988" s="31"/>
      <c r="D988" s="31"/>
    </row>
    <row r="989">
      <c r="A989" s="31"/>
      <c r="D989" s="31"/>
    </row>
    <row r="990">
      <c r="A990" s="31"/>
      <c r="D990" s="31"/>
    </row>
    <row r="991">
      <c r="A991" s="31"/>
      <c r="D991" s="31"/>
    </row>
    <row r="992">
      <c r="A992" s="31"/>
      <c r="D992" s="31"/>
    </row>
    <row r="993">
      <c r="A993" s="31"/>
      <c r="D993" s="31"/>
    </row>
    <row r="994">
      <c r="A994" s="31"/>
      <c r="D994" s="31"/>
    </row>
    <row r="995">
      <c r="A995" s="31"/>
      <c r="D995" s="31"/>
    </row>
    <row r="996">
      <c r="A996" s="31"/>
      <c r="D996" s="31"/>
    </row>
    <row r="997">
      <c r="A997" s="31"/>
      <c r="D997" s="31"/>
    </row>
    <row r="998">
      <c r="A998" s="31"/>
      <c r="D998" s="31"/>
    </row>
    <row r="999">
      <c r="A999" s="31"/>
      <c r="D999" s="31"/>
    </row>
    <row r="1000">
      <c r="A1000" s="31"/>
      <c r="D1000" s="31"/>
    </row>
  </sheetData>
  <mergeCells count="2">
    <mergeCell ref="A1:B1"/>
    <mergeCell ref="D1:E1"/>
  </mergeCells>
  <dataValidations>
    <dataValidation type="list" allowBlank="1" showErrorMessage="1" sqref="B5:B54 E5:E54 L5:L54">
      <formula1>"Yes,No,Maybe"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2.13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104"/>
      <c r="N1" s="1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05" t="s">
        <v>15</v>
      </c>
      <c r="N2" s="6" t="s">
        <v>16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106">
        <v>121.0</v>
      </c>
      <c r="B3" s="29" t="s">
        <v>86</v>
      </c>
      <c r="C3" s="29" t="s">
        <v>86</v>
      </c>
      <c r="D3" s="29" t="b">
        <v>1</v>
      </c>
      <c r="E3" s="40" t="b">
        <v>0</v>
      </c>
      <c r="F3" s="29" t="b">
        <v>1</v>
      </c>
      <c r="G3" s="29" t="s">
        <v>19</v>
      </c>
      <c r="H3" s="29" t="b">
        <v>1</v>
      </c>
      <c r="I3" s="29" t="b">
        <v>1</v>
      </c>
      <c r="J3" s="29" t="b">
        <v>1</v>
      </c>
      <c r="K3" s="29" t="s">
        <v>18</v>
      </c>
      <c r="L3" s="29" t="s">
        <v>19</v>
      </c>
      <c r="M3" s="107" t="s">
        <v>134</v>
      </c>
      <c r="N3" s="29" t="s">
        <v>19</v>
      </c>
      <c r="O3" s="40"/>
      <c r="P3" s="74">
        <f>COUNTIF(N3:N52, "Yes")/50</f>
        <v>0.62</v>
      </c>
      <c r="Q3" s="40"/>
      <c r="R3" s="43" t="s">
        <v>20</v>
      </c>
      <c r="S3" s="43" t="s">
        <v>21</v>
      </c>
      <c r="T3" s="43" t="s">
        <v>22</v>
      </c>
      <c r="U3" s="40"/>
      <c r="V3" s="40"/>
      <c r="W3" s="40"/>
      <c r="X3" s="40"/>
      <c r="Y3" s="40"/>
      <c r="Z3" s="40"/>
      <c r="AA3" s="40"/>
      <c r="AB3" s="40"/>
    </row>
    <row r="4">
      <c r="A4" s="106">
        <v>137.0</v>
      </c>
      <c r="B4" s="29" t="s">
        <v>23</v>
      </c>
      <c r="C4" s="29" t="s">
        <v>23</v>
      </c>
      <c r="D4" s="48" t="b">
        <v>1</v>
      </c>
      <c r="E4" s="48" t="b">
        <v>0</v>
      </c>
      <c r="F4" s="48" t="b">
        <v>1</v>
      </c>
      <c r="G4" s="47" t="s">
        <v>18</v>
      </c>
      <c r="H4" s="48" t="b">
        <v>1</v>
      </c>
      <c r="I4" s="48" t="b">
        <v>1</v>
      </c>
      <c r="J4" s="48" t="b">
        <v>1</v>
      </c>
      <c r="K4" s="88" t="s">
        <v>18</v>
      </c>
      <c r="L4" s="47" t="s">
        <v>18</v>
      </c>
      <c r="M4" s="108" t="s">
        <v>135</v>
      </c>
      <c r="N4" s="88" t="s">
        <v>19</v>
      </c>
      <c r="O4" s="40"/>
      <c r="P4" s="75">
        <f>COUNTIF(N3:N52, "Maybe")/50</f>
        <v>0.24</v>
      </c>
      <c r="Q4" s="40"/>
      <c r="R4" s="20">
        <f>COUNTIFS(C:C,C3,N:N,"Yes")/COUNTIF(C:C,C3)</f>
        <v>0.8181818182</v>
      </c>
      <c r="S4" s="20">
        <f>COUNTIFS(C:C,C7,N:N,"Yes")/COUNTIF(C:C,C7)</f>
        <v>0.4642857143</v>
      </c>
      <c r="T4" s="21" t="s">
        <v>50</v>
      </c>
      <c r="U4" s="40"/>
      <c r="V4" s="40"/>
      <c r="W4" s="40"/>
      <c r="X4" s="40"/>
      <c r="Y4" s="40"/>
      <c r="Z4" s="40"/>
      <c r="AA4" s="40"/>
      <c r="AB4" s="40"/>
    </row>
    <row r="5">
      <c r="A5" s="106">
        <v>150.0</v>
      </c>
      <c r="B5" s="29" t="s">
        <v>23</v>
      </c>
      <c r="C5" s="29" t="s">
        <v>23</v>
      </c>
      <c r="D5" s="40" t="b">
        <v>0</v>
      </c>
      <c r="E5" s="40" t="b">
        <v>0</v>
      </c>
      <c r="F5" s="40" t="b">
        <v>0</v>
      </c>
      <c r="G5" s="29" t="s">
        <v>18</v>
      </c>
      <c r="H5" s="40" t="b">
        <v>0</v>
      </c>
      <c r="I5" s="40" t="b">
        <v>0</v>
      </c>
      <c r="J5" s="40" t="b">
        <v>0</v>
      </c>
      <c r="K5" s="29" t="s">
        <v>18</v>
      </c>
      <c r="L5" s="29" t="s">
        <v>18</v>
      </c>
      <c r="M5" s="107" t="s">
        <v>136</v>
      </c>
      <c r="N5" s="29" t="s">
        <v>25</v>
      </c>
      <c r="O5" s="40"/>
      <c r="P5" s="77">
        <f>COUNTIF(N3:N52, "No")/50</f>
        <v>0.14</v>
      </c>
      <c r="Q5" s="40"/>
      <c r="R5" s="23">
        <f>COUNTIFS(C:C,C3,N:N,"No")/COUNTIF(C:C,C3)</f>
        <v>0</v>
      </c>
      <c r="S5" s="23">
        <f>COUNTIFS(C:C,C7,N:N,"No")/COUNTIF(C:C,C7)</f>
        <v>0.25</v>
      </c>
      <c r="T5" s="24" t="s">
        <v>50</v>
      </c>
      <c r="U5" s="40"/>
      <c r="V5" s="40"/>
      <c r="W5" s="40"/>
      <c r="X5" s="40"/>
      <c r="Y5" s="40"/>
      <c r="Z5" s="40"/>
      <c r="AA5" s="40"/>
      <c r="AB5" s="40"/>
    </row>
    <row r="6">
      <c r="A6" s="106">
        <v>152.0</v>
      </c>
      <c r="B6" s="29" t="s">
        <v>23</v>
      </c>
      <c r="C6" s="29" t="s">
        <v>23</v>
      </c>
      <c r="D6" s="40" t="b">
        <v>0</v>
      </c>
      <c r="E6" s="29" t="b">
        <v>1</v>
      </c>
      <c r="F6" s="29" t="b">
        <v>1</v>
      </c>
      <c r="G6" s="29" t="s">
        <v>18</v>
      </c>
      <c r="H6" s="29" t="b">
        <v>1</v>
      </c>
      <c r="I6" s="29" t="b">
        <v>1</v>
      </c>
      <c r="J6" s="29" t="b">
        <v>1</v>
      </c>
      <c r="K6" s="29" t="s">
        <v>18</v>
      </c>
      <c r="L6" s="29" t="s">
        <v>18</v>
      </c>
      <c r="M6" s="109"/>
      <c r="N6" s="29" t="s">
        <v>29</v>
      </c>
      <c r="O6" s="40"/>
      <c r="P6" s="40"/>
      <c r="Q6" s="40"/>
      <c r="R6" s="25">
        <f>COUNTIFS(C:C,C3,N:N,"Maybe")/COUNTIF(C:C,C3)</f>
        <v>0.1818181818</v>
      </c>
      <c r="S6" s="25">
        <f>COUNTIFS(C:C,C7,N:N,"Maybe")/COUNTIF(C:C,C7)</f>
        <v>0.2857142857</v>
      </c>
      <c r="T6" s="26" t="s">
        <v>50</v>
      </c>
      <c r="U6" s="40"/>
      <c r="V6" s="40"/>
      <c r="W6" s="40"/>
      <c r="X6" s="40"/>
      <c r="Y6" s="40"/>
      <c r="Z6" s="40"/>
      <c r="AA6" s="40"/>
      <c r="AB6" s="40"/>
    </row>
    <row r="7">
      <c r="A7" s="106">
        <v>113.0</v>
      </c>
      <c r="B7" s="29" t="s">
        <v>23</v>
      </c>
      <c r="C7" s="29" t="s">
        <v>23</v>
      </c>
      <c r="D7" s="29" t="b">
        <v>1</v>
      </c>
      <c r="E7" s="40" t="b">
        <v>0</v>
      </c>
      <c r="F7" s="29" t="b">
        <v>1</v>
      </c>
      <c r="G7" s="29" t="s">
        <v>18</v>
      </c>
      <c r="H7" s="29" t="b">
        <v>1</v>
      </c>
      <c r="I7" s="29" t="b">
        <v>1</v>
      </c>
      <c r="J7" s="29" t="b">
        <v>1</v>
      </c>
      <c r="K7" s="29" t="s">
        <v>18</v>
      </c>
      <c r="L7" s="29" t="s">
        <v>18</v>
      </c>
      <c r="M7" s="107" t="s">
        <v>137</v>
      </c>
      <c r="N7" s="29" t="s">
        <v>19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106">
        <v>13.0</v>
      </c>
      <c r="B8" s="29" t="s">
        <v>86</v>
      </c>
      <c r="C8" s="29" t="s">
        <v>86</v>
      </c>
      <c r="D8" s="40" t="b">
        <v>0</v>
      </c>
      <c r="E8" s="29" t="b">
        <v>1</v>
      </c>
      <c r="F8" s="29" t="b">
        <v>1</v>
      </c>
      <c r="G8" s="29" t="s">
        <v>19</v>
      </c>
      <c r="H8" s="29" t="b">
        <v>1</v>
      </c>
      <c r="I8" s="29" t="b">
        <v>1</v>
      </c>
      <c r="J8" s="29" t="b">
        <v>1</v>
      </c>
      <c r="K8" s="29" t="s">
        <v>18</v>
      </c>
      <c r="L8" s="29" t="s">
        <v>19</v>
      </c>
      <c r="M8" s="109"/>
      <c r="N8" s="29" t="s">
        <v>19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106">
        <v>101.0</v>
      </c>
      <c r="B9" s="29" t="s">
        <v>86</v>
      </c>
      <c r="C9" s="29" t="s">
        <v>86</v>
      </c>
      <c r="D9" s="29" t="b">
        <v>1</v>
      </c>
      <c r="E9" s="29" t="b">
        <v>0</v>
      </c>
      <c r="F9" s="29" t="b">
        <v>1</v>
      </c>
      <c r="G9" s="29" t="s">
        <v>19</v>
      </c>
      <c r="H9" s="29" t="b">
        <v>1</v>
      </c>
      <c r="I9" s="29" t="b">
        <v>1</v>
      </c>
      <c r="J9" s="29" t="b">
        <v>1</v>
      </c>
      <c r="K9" s="29" t="s">
        <v>18</v>
      </c>
      <c r="L9" s="29" t="s">
        <v>19</v>
      </c>
      <c r="M9" s="109"/>
      <c r="N9" s="29" t="s">
        <v>19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106">
        <v>90.0</v>
      </c>
      <c r="B10" s="29" t="s">
        <v>23</v>
      </c>
      <c r="C10" s="29" t="s">
        <v>23</v>
      </c>
      <c r="D10" s="40" t="b">
        <v>0</v>
      </c>
      <c r="E10" s="29" t="b">
        <v>1</v>
      </c>
      <c r="F10" s="29" t="b">
        <v>1</v>
      </c>
      <c r="G10" s="29" t="s">
        <v>18</v>
      </c>
      <c r="H10" s="29" t="b">
        <v>1</v>
      </c>
      <c r="I10" s="29" t="b">
        <v>1</v>
      </c>
      <c r="J10" s="29" t="b">
        <v>1</v>
      </c>
      <c r="K10" s="29" t="s">
        <v>18</v>
      </c>
      <c r="L10" s="29" t="s">
        <v>18</v>
      </c>
      <c r="M10" s="109"/>
      <c r="N10" s="29" t="s">
        <v>29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106">
        <v>28.0</v>
      </c>
      <c r="B11" s="29" t="s">
        <v>23</v>
      </c>
      <c r="C11" s="29" t="s">
        <v>23</v>
      </c>
      <c r="D11" s="29" t="b">
        <v>1</v>
      </c>
      <c r="E11" s="40" t="b">
        <v>0</v>
      </c>
      <c r="F11" s="29" t="b">
        <v>1</v>
      </c>
      <c r="G11" s="29" t="s">
        <v>18</v>
      </c>
      <c r="H11" s="29" t="b">
        <v>1</v>
      </c>
      <c r="I11" s="29" t="b">
        <v>1</v>
      </c>
      <c r="J11" s="29" t="b">
        <v>1</v>
      </c>
      <c r="K11" s="29" t="s">
        <v>18</v>
      </c>
      <c r="L11" s="29" t="s">
        <v>18</v>
      </c>
      <c r="M11" s="109"/>
      <c r="N11" s="29" t="s">
        <v>19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106">
        <v>39.0</v>
      </c>
      <c r="B12" s="29" t="s">
        <v>23</v>
      </c>
      <c r="C12" s="29" t="s">
        <v>23</v>
      </c>
      <c r="D12" s="40" t="b">
        <v>0</v>
      </c>
      <c r="E12" s="29" t="b">
        <v>1</v>
      </c>
      <c r="F12" s="29" t="b">
        <v>1</v>
      </c>
      <c r="G12" s="29" t="s">
        <v>18</v>
      </c>
      <c r="H12" s="29" t="b">
        <v>1</v>
      </c>
      <c r="I12" s="40" t="b">
        <v>0</v>
      </c>
      <c r="J12" s="29" t="b">
        <v>1</v>
      </c>
      <c r="K12" s="29" t="s">
        <v>18</v>
      </c>
      <c r="L12" s="29" t="s">
        <v>18</v>
      </c>
      <c r="M12" s="107" t="s">
        <v>138</v>
      </c>
      <c r="N12" s="29" t="s">
        <v>25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106">
        <v>26.0</v>
      </c>
      <c r="B13" s="29" t="s">
        <v>23</v>
      </c>
      <c r="C13" s="29" t="s">
        <v>23</v>
      </c>
      <c r="D13" s="40" t="b">
        <v>0</v>
      </c>
      <c r="E13" s="29" t="b">
        <v>1</v>
      </c>
      <c r="F13" s="40" t="b">
        <v>0</v>
      </c>
      <c r="G13" s="29" t="s">
        <v>18</v>
      </c>
      <c r="H13" s="29" t="b">
        <v>1</v>
      </c>
      <c r="I13" s="40" t="b">
        <v>0</v>
      </c>
      <c r="J13" s="40" t="b">
        <v>0</v>
      </c>
      <c r="K13" s="29" t="s">
        <v>19</v>
      </c>
      <c r="L13" s="29" t="s">
        <v>18</v>
      </c>
      <c r="M13" s="107" t="s">
        <v>139</v>
      </c>
      <c r="N13" s="29" t="s">
        <v>25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106">
        <v>40.0</v>
      </c>
      <c r="B14" s="29" t="s">
        <v>86</v>
      </c>
      <c r="C14" s="29" t="s">
        <v>86</v>
      </c>
      <c r="D14" s="29" t="b">
        <v>1</v>
      </c>
      <c r="E14" s="29" t="b">
        <v>0</v>
      </c>
      <c r="F14" s="29" t="b">
        <v>1</v>
      </c>
      <c r="G14" s="29" t="s">
        <v>19</v>
      </c>
      <c r="H14" s="29" t="b">
        <v>1</v>
      </c>
      <c r="I14" s="29" t="b">
        <v>1</v>
      </c>
      <c r="J14" s="29" t="b">
        <v>1</v>
      </c>
      <c r="K14" s="29" t="s">
        <v>18</v>
      </c>
      <c r="L14" s="29" t="s">
        <v>19</v>
      </c>
      <c r="M14" s="109"/>
      <c r="N14" s="29" t="s">
        <v>19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106">
        <v>78.0</v>
      </c>
      <c r="B15" s="29" t="s">
        <v>86</v>
      </c>
      <c r="C15" s="29" t="s">
        <v>86</v>
      </c>
      <c r="D15" s="29" t="b">
        <v>1</v>
      </c>
      <c r="E15" s="29" t="b">
        <v>0</v>
      </c>
      <c r="F15" s="29" t="b">
        <v>1</v>
      </c>
      <c r="G15" s="29" t="s">
        <v>19</v>
      </c>
      <c r="H15" s="29" t="b">
        <v>1</v>
      </c>
      <c r="I15" s="29" t="b">
        <v>1</v>
      </c>
      <c r="J15" s="29" t="b">
        <v>1</v>
      </c>
      <c r="K15" s="29" t="s">
        <v>18</v>
      </c>
      <c r="L15" s="29" t="s">
        <v>19</v>
      </c>
      <c r="M15" s="109"/>
      <c r="N15" s="29" t="s">
        <v>19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106">
        <v>69.0</v>
      </c>
      <c r="B16" s="29" t="s">
        <v>23</v>
      </c>
      <c r="C16" s="29" t="s">
        <v>23</v>
      </c>
      <c r="D16" s="29" t="b">
        <v>1</v>
      </c>
      <c r="E16" s="29" t="b">
        <v>0</v>
      </c>
      <c r="F16" s="29" t="b">
        <v>1</v>
      </c>
      <c r="G16" s="29" t="s">
        <v>18</v>
      </c>
      <c r="H16" s="29" t="b">
        <v>1</v>
      </c>
      <c r="I16" s="29" t="b">
        <v>1</v>
      </c>
      <c r="J16" s="40" t="b">
        <v>0</v>
      </c>
      <c r="K16" s="29" t="s">
        <v>18</v>
      </c>
      <c r="L16" s="29" t="s">
        <v>18</v>
      </c>
      <c r="M16" s="109"/>
      <c r="N16" s="29" t="s">
        <v>19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106">
        <v>107.0</v>
      </c>
      <c r="B17" s="29" t="s">
        <v>23</v>
      </c>
      <c r="C17" s="29" t="s">
        <v>23</v>
      </c>
      <c r="D17" s="29" t="b">
        <v>1</v>
      </c>
      <c r="E17" s="40" t="b">
        <v>0</v>
      </c>
      <c r="F17" s="29" t="b">
        <v>1</v>
      </c>
      <c r="G17" s="29" t="s">
        <v>18</v>
      </c>
      <c r="H17" s="29" t="b">
        <v>1</v>
      </c>
      <c r="I17" s="29" t="b">
        <v>1</v>
      </c>
      <c r="J17" s="29" t="b">
        <v>1</v>
      </c>
      <c r="K17" s="29" t="s">
        <v>18</v>
      </c>
      <c r="L17" s="29" t="s">
        <v>18</v>
      </c>
      <c r="M17" s="109"/>
      <c r="N17" s="29" t="s">
        <v>19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106">
        <v>10.0</v>
      </c>
      <c r="B18" s="29" t="s">
        <v>23</v>
      </c>
      <c r="C18" s="29" t="s">
        <v>23</v>
      </c>
      <c r="D18" s="40" t="b">
        <v>0</v>
      </c>
      <c r="E18" s="40" t="b">
        <v>0</v>
      </c>
      <c r="F18" s="40" t="b">
        <v>0</v>
      </c>
      <c r="G18" s="29" t="s">
        <v>18</v>
      </c>
      <c r="H18" s="40" t="b">
        <v>0</v>
      </c>
      <c r="I18" s="40" t="b">
        <v>0</v>
      </c>
      <c r="J18" s="40" t="b">
        <v>0</v>
      </c>
      <c r="K18" s="29" t="s">
        <v>18</v>
      </c>
      <c r="L18" s="29" t="s">
        <v>18</v>
      </c>
      <c r="M18" s="107" t="s">
        <v>140</v>
      </c>
      <c r="N18" s="29" t="s">
        <v>25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106">
        <v>16.0</v>
      </c>
      <c r="B19" s="29" t="s">
        <v>86</v>
      </c>
      <c r="C19" s="29" t="s">
        <v>86</v>
      </c>
      <c r="D19" s="29" t="b">
        <v>1</v>
      </c>
      <c r="E19" s="40" t="b">
        <v>0</v>
      </c>
      <c r="F19" s="29" t="b">
        <v>1</v>
      </c>
      <c r="G19" s="29" t="s">
        <v>19</v>
      </c>
      <c r="H19" s="29" t="b">
        <v>1</v>
      </c>
      <c r="I19" s="29" t="b">
        <v>1</v>
      </c>
      <c r="J19" s="29" t="b">
        <v>1</v>
      </c>
      <c r="K19" s="29" t="s">
        <v>18</v>
      </c>
      <c r="L19" s="29" t="s">
        <v>19</v>
      </c>
      <c r="M19" s="109"/>
      <c r="N19" s="29" t="s">
        <v>19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106">
        <v>98.0</v>
      </c>
      <c r="B20" s="29" t="s">
        <v>23</v>
      </c>
      <c r="C20" s="29" t="s">
        <v>23</v>
      </c>
      <c r="D20" s="29" t="b">
        <v>1</v>
      </c>
      <c r="E20" s="29" t="b">
        <v>0</v>
      </c>
      <c r="F20" s="29" t="b">
        <v>1</v>
      </c>
      <c r="G20" s="29" t="s">
        <v>18</v>
      </c>
      <c r="H20" s="29" t="b">
        <v>1</v>
      </c>
      <c r="I20" s="29" t="b">
        <v>1</v>
      </c>
      <c r="J20" s="29" t="b">
        <v>1</v>
      </c>
      <c r="K20" s="29" t="s">
        <v>18</v>
      </c>
      <c r="L20" s="29" t="s">
        <v>18</v>
      </c>
      <c r="M20" s="109"/>
      <c r="N20" s="29" t="s">
        <v>19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106">
        <v>70.0</v>
      </c>
      <c r="B21" s="29" t="s">
        <v>86</v>
      </c>
      <c r="C21" s="29" t="s">
        <v>86</v>
      </c>
      <c r="D21" s="29" t="b">
        <v>1</v>
      </c>
      <c r="E21" s="29" t="b">
        <v>0</v>
      </c>
      <c r="F21" s="29" t="b">
        <v>1</v>
      </c>
      <c r="G21" s="29" t="s">
        <v>19</v>
      </c>
      <c r="H21" s="29" t="b">
        <v>1</v>
      </c>
      <c r="I21" s="29" t="b">
        <v>1</v>
      </c>
      <c r="J21" s="29" t="b">
        <v>1</v>
      </c>
      <c r="K21" s="29" t="s">
        <v>18</v>
      </c>
      <c r="L21" s="29" t="s">
        <v>19</v>
      </c>
      <c r="M21" s="109"/>
      <c r="N21" s="29" t="s">
        <v>19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106">
        <v>147.0</v>
      </c>
      <c r="B22" s="29" t="s">
        <v>23</v>
      </c>
      <c r="C22" s="29" t="s">
        <v>23</v>
      </c>
      <c r="D22" s="29" t="b">
        <v>1</v>
      </c>
      <c r="E22" s="29" t="b">
        <v>0</v>
      </c>
      <c r="F22" s="29" t="b">
        <v>1</v>
      </c>
      <c r="G22" s="29" t="s">
        <v>18</v>
      </c>
      <c r="H22" s="29" t="b">
        <v>1</v>
      </c>
      <c r="I22" s="29" t="b">
        <v>1</v>
      </c>
      <c r="J22" s="29" t="b">
        <v>1</v>
      </c>
      <c r="K22" s="29" t="s">
        <v>18</v>
      </c>
      <c r="L22" s="29" t="s">
        <v>18</v>
      </c>
      <c r="M22" s="109"/>
      <c r="N22" s="29" t="s">
        <v>19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106">
        <v>144.0</v>
      </c>
      <c r="B23" s="29" t="s">
        <v>23</v>
      </c>
      <c r="C23" s="29" t="s">
        <v>23</v>
      </c>
      <c r="D23" s="29" t="b">
        <v>1</v>
      </c>
      <c r="E23" s="29" t="b">
        <v>0</v>
      </c>
      <c r="F23" s="29" t="b">
        <v>1</v>
      </c>
      <c r="G23" s="29" t="s">
        <v>18</v>
      </c>
      <c r="H23" s="29" t="b">
        <v>1</v>
      </c>
      <c r="I23" s="29" t="b">
        <v>1</v>
      </c>
      <c r="J23" s="29" t="b">
        <v>1</v>
      </c>
      <c r="K23" s="29" t="s">
        <v>18</v>
      </c>
      <c r="L23" s="29" t="s">
        <v>18</v>
      </c>
      <c r="M23" s="109"/>
      <c r="N23" s="29" t="s">
        <v>19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106">
        <v>103.0</v>
      </c>
      <c r="B24" s="29" t="s">
        <v>23</v>
      </c>
      <c r="C24" s="29" t="s">
        <v>23</v>
      </c>
      <c r="D24" s="29" t="b">
        <v>0</v>
      </c>
      <c r="E24" s="29" t="b">
        <v>0</v>
      </c>
      <c r="F24" s="29" t="b">
        <v>1</v>
      </c>
      <c r="G24" s="29" t="s">
        <v>18</v>
      </c>
      <c r="H24" s="29" t="b">
        <v>1</v>
      </c>
      <c r="I24" s="29" t="b">
        <v>1</v>
      </c>
      <c r="J24" s="29" t="b">
        <v>1</v>
      </c>
      <c r="K24" s="29" t="s">
        <v>18</v>
      </c>
      <c r="L24" s="29" t="s">
        <v>18</v>
      </c>
      <c r="M24" s="110" t="s">
        <v>28</v>
      </c>
      <c r="N24" s="29" t="s">
        <v>29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106">
        <v>36.0</v>
      </c>
      <c r="B25" s="29" t="s">
        <v>86</v>
      </c>
      <c r="C25" s="29" t="s">
        <v>86</v>
      </c>
      <c r="D25" s="29" t="b">
        <v>1</v>
      </c>
      <c r="E25" s="29" t="b">
        <v>0</v>
      </c>
      <c r="F25" s="29" t="b">
        <v>1</v>
      </c>
      <c r="G25" s="29" t="s">
        <v>19</v>
      </c>
      <c r="H25" s="29" t="b">
        <v>1</v>
      </c>
      <c r="I25" s="29" t="b">
        <v>1</v>
      </c>
      <c r="J25" s="29" t="b">
        <v>1</v>
      </c>
      <c r="K25" s="29" t="s">
        <v>18</v>
      </c>
      <c r="L25" s="29" t="s">
        <v>19</v>
      </c>
      <c r="M25" s="109"/>
      <c r="N25" s="29" t="s">
        <v>19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106">
        <v>89.0</v>
      </c>
      <c r="B26" s="29" t="s">
        <v>23</v>
      </c>
      <c r="C26" s="29" t="s">
        <v>23</v>
      </c>
      <c r="D26" s="29" t="b">
        <v>1</v>
      </c>
      <c r="E26" s="29" t="b">
        <v>0</v>
      </c>
      <c r="F26" s="29" t="b">
        <v>1</v>
      </c>
      <c r="G26" s="29" t="s">
        <v>18</v>
      </c>
      <c r="H26" s="29" t="b">
        <v>1</v>
      </c>
      <c r="I26" s="29" t="b">
        <v>1</v>
      </c>
      <c r="J26" s="29" t="b">
        <v>1</v>
      </c>
      <c r="K26" s="29" t="s">
        <v>18</v>
      </c>
      <c r="L26" s="29" t="s">
        <v>18</v>
      </c>
      <c r="M26" s="109"/>
      <c r="N26" s="29" t="s">
        <v>19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106">
        <v>120.0</v>
      </c>
      <c r="B27" s="29" t="s">
        <v>23</v>
      </c>
      <c r="C27" s="29" t="s">
        <v>23</v>
      </c>
      <c r="D27" s="40" t="b">
        <v>0</v>
      </c>
      <c r="E27" s="40" t="b">
        <v>0</v>
      </c>
      <c r="F27" s="29" t="b">
        <v>1</v>
      </c>
      <c r="G27" s="29" t="s">
        <v>18</v>
      </c>
      <c r="H27" s="40" t="b">
        <v>0</v>
      </c>
      <c r="I27" s="40" t="b">
        <v>0</v>
      </c>
      <c r="J27" s="40" t="b">
        <v>0</v>
      </c>
      <c r="K27" s="29" t="s">
        <v>18</v>
      </c>
      <c r="L27" s="29" t="s">
        <v>25</v>
      </c>
      <c r="M27" s="107" t="s">
        <v>141</v>
      </c>
      <c r="N27" s="29" t="s">
        <v>25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106">
        <v>136.0</v>
      </c>
      <c r="B28" s="29" t="s">
        <v>23</v>
      </c>
      <c r="C28" s="29" t="s">
        <v>23</v>
      </c>
      <c r="D28" s="40" t="b">
        <v>0</v>
      </c>
      <c r="E28" s="40" t="b">
        <v>0</v>
      </c>
      <c r="F28" s="29" t="b">
        <v>1</v>
      </c>
      <c r="G28" s="29" t="s">
        <v>18</v>
      </c>
      <c r="H28" s="40" t="b">
        <v>0</v>
      </c>
      <c r="I28" s="29" t="b">
        <v>1</v>
      </c>
      <c r="J28" s="40" t="b">
        <v>0</v>
      </c>
      <c r="K28" s="29" t="s">
        <v>18</v>
      </c>
      <c r="L28" s="29" t="s">
        <v>18</v>
      </c>
      <c r="M28" s="110" t="s">
        <v>28</v>
      </c>
      <c r="N28" s="29" t="s">
        <v>29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106">
        <v>135.0</v>
      </c>
      <c r="B29" s="29" t="s">
        <v>23</v>
      </c>
      <c r="C29" s="29" t="s">
        <v>23</v>
      </c>
      <c r="D29" s="40" t="b">
        <v>0</v>
      </c>
      <c r="E29" s="40" t="b">
        <v>0</v>
      </c>
      <c r="F29" s="29" t="b">
        <v>1</v>
      </c>
      <c r="G29" s="29" t="s">
        <v>18</v>
      </c>
      <c r="H29" s="40" t="b">
        <v>0</v>
      </c>
      <c r="I29" s="29" t="b">
        <v>1</v>
      </c>
      <c r="J29" s="40" t="b">
        <v>0</v>
      </c>
      <c r="K29" s="29" t="s">
        <v>18</v>
      </c>
      <c r="L29" s="29" t="s">
        <v>18</v>
      </c>
      <c r="M29" s="110" t="s">
        <v>28</v>
      </c>
      <c r="N29" s="29" t="s">
        <v>29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106">
        <v>130.0</v>
      </c>
      <c r="B30" s="29" t="s">
        <v>23</v>
      </c>
      <c r="C30" s="29" t="s">
        <v>23</v>
      </c>
      <c r="D30" s="40" t="b">
        <v>0</v>
      </c>
      <c r="E30" s="40" t="b">
        <v>0</v>
      </c>
      <c r="F30" s="29" t="b">
        <v>1</v>
      </c>
      <c r="G30" s="29" t="s">
        <v>18</v>
      </c>
      <c r="H30" s="40" t="b">
        <v>0</v>
      </c>
      <c r="I30" s="29" t="b">
        <v>1</v>
      </c>
      <c r="J30" s="40" t="b">
        <v>0</v>
      </c>
      <c r="K30" s="29" t="s">
        <v>18</v>
      </c>
      <c r="L30" s="29" t="s">
        <v>18</v>
      </c>
      <c r="M30" s="110" t="s">
        <v>28</v>
      </c>
      <c r="N30" s="29" t="s">
        <v>29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106">
        <v>58.0</v>
      </c>
      <c r="B31" s="29" t="s">
        <v>23</v>
      </c>
      <c r="C31" s="29" t="s">
        <v>23</v>
      </c>
      <c r="D31" s="40" t="b">
        <v>0</v>
      </c>
      <c r="E31" s="29" t="b">
        <v>1</v>
      </c>
      <c r="F31" s="29" t="b">
        <v>1</v>
      </c>
      <c r="G31" s="29" t="s">
        <v>18</v>
      </c>
      <c r="H31" s="40" t="b">
        <v>0</v>
      </c>
      <c r="I31" s="29" t="b">
        <v>0</v>
      </c>
      <c r="J31" s="40" t="b">
        <v>0</v>
      </c>
      <c r="K31" s="29" t="s">
        <v>18</v>
      </c>
      <c r="L31" s="29" t="s">
        <v>18</v>
      </c>
      <c r="M31" s="110" t="s">
        <v>28</v>
      </c>
      <c r="N31" s="29" t="s">
        <v>29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106">
        <v>163.0</v>
      </c>
      <c r="B32" s="29" t="s">
        <v>86</v>
      </c>
      <c r="C32" s="29" t="s">
        <v>86</v>
      </c>
      <c r="D32" s="29" t="b">
        <v>1</v>
      </c>
      <c r="E32" s="29" t="b">
        <v>0</v>
      </c>
      <c r="F32" s="29" t="b">
        <v>1</v>
      </c>
      <c r="G32" s="29" t="s">
        <v>19</v>
      </c>
      <c r="H32" s="29" t="b">
        <v>1</v>
      </c>
      <c r="I32" s="29" t="b">
        <v>1</v>
      </c>
      <c r="J32" s="29" t="b">
        <v>1</v>
      </c>
      <c r="K32" s="29" t="s">
        <v>18</v>
      </c>
      <c r="L32" s="29" t="s">
        <v>19</v>
      </c>
      <c r="M32" s="109"/>
      <c r="N32" s="29" t="s">
        <v>19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106">
        <v>53.0</v>
      </c>
      <c r="B33" s="29" t="s">
        <v>86</v>
      </c>
      <c r="C33" s="29" t="s">
        <v>86</v>
      </c>
      <c r="D33" s="29" t="b">
        <v>1</v>
      </c>
      <c r="E33" s="29" t="b">
        <v>0</v>
      </c>
      <c r="F33" s="29" t="b">
        <v>1</v>
      </c>
      <c r="G33" s="29" t="s">
        <v>19</v>
      </c>
      <c r="H33" s="29" t="b">
        <v>1</v>
      </c>
      <c r="I33" s="29" t="b">
        <v>1</v>
      </c>
      <c r="J33" s="29" t="b">
        <v>1</v>
      </c>
      <c r="K33" s="29" t="s">
        <v>18</v>
      </c>
      <c r="L33" s="29" t="s">
        <v>19</v>
      </c>
      <c r="M33" s="109"/>
      <c r="N33" s="29" t="s">
        <v>19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106">
        <v>133.0</v>
      </c>
      <c r="B34" s="29" t="s">
        <v>86</v>
      </c>
      <c r="C34" s="29" t="s">
        <v>86</v>
      </c>
      <c r="D34" s="29" t="b">
        <v>1</v>
      </c>
      <c r="E34" s="29" t="b">
        <v>0</v>
      </c>
      <c r="F34" s="29" t="b">
        <v>1</v>
      </c>
      <c r="G34" s="29" t="s">
        <v>19</v>
      </c>
      <c r="H34" s="29" t="b">
        <v>1</v>
      </c>
      <c r="I34" s="29" t="b">
        <v>1</v>
      </c>
      <c r="J34" s="29" t="b">
        <v>1</v>
      </c>
      <c r="K34" s="29" t="s">
        <v>18</v>
      </c>
      <c r="L34" s="29" t="s">
        <v>19</v>
      </c>
      <c r="M34" s="109"/>
      <c r="N34" s="29" t="s">
        <v>19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106">
        <v>151.0</v>
      </c>
      <c r="B35" s="29" t="s">
        <v>23</v>
      </c>
      <c r="C35" s="29" t="s">
        <v>23</v>
      </c>
      <c r="D35" s="29" t="b">
        <v>1</v>
      </c>
      <c r="E35" s="29" t="b">
        <v>0</v>
      </c>
      <c r="F35" s="29" t="b">
        <v>1</v>
      </c>
      <c r="G35" s="29" t="s">
        <v>18</v>
      </c>
      <c r="H35" s="29" t="b">
        <v>1</v>
      </c>
      <c r="I35" s="29" t="b">
        <v>1</v>
      </c>
      <c r="J35" s="29" t="b">
        <v>1</v>
      </c>
      <c r="K35" s="29" t="s">
        <v>18</v>
      </c>
      <c r="L35" s="29" t="s">
        <v>18</v>
      </c>
      <c r="M35" s="107" t="s">
        <v>142</v>
      </c>
      <c r="N35" s="29" t="s">
        <v>29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106">
        <v>149.0</v>
      </c>
      <c r="B36" s="29" t="s">
        <v>86</v>
      </c>
      <c r="C36" s="29" t="s">
        <v>86</v>
      </c>
      <c r="D36" s="40" t="b">
        <v>0</v>
      </c>
      <c r="E36" s="29" t="b">
        <v>1</v>
      </c>
      <c r="F36" s="29" t="b">
        <v>1</v>
      </c>
      <c r="G36" s="29" t="s">
        <v>19</v>
      </c>
      <c r="H36" s="29" t="b">
        <v>1</v>
      </c>
      <c r="I36" s="29" t="b">
        <v>1</v>
      </c>
      <c r="J36" s="29" t="b">
        <v>1</v>
      </c>
      <c r="K36" s="29" t="s">
        <v>18</v>
      </c>
      <c r="L36" s="29" t="s">
        <v>19</v>
      </c>
      <c r="M36" s="107" t="s">
        <v>143</v>
      </c>
      <c r="N36" s="29" t="s">
        <v>29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106">
        <v>164.0</v>
      </c>
      <c r="B37" s="29" t="s">
        <v>86</v>
      </c>
      <c r="C37" s="29" t="s">
        <v>86</v>
      </c>
      <c r="D37" s="29" t="b">
        <v>1</v>
      </c>
      <c r="E37" s="29" t="b">
        <v>0</v>
      </c>
      <c r="F37" s="29" t="b">
        <v>1</v>
      </c>
      <c r="G37" s="29" t="s">
        <v>19</v>
      </c>
      <c r="H37" s="29" t="b">
        <v>1</v>
      </c>
      <c r="I37" s="29" t="b">
        <v>1</v>
      </c>
      <c r="J37" s="29" t="b">
        <v>1</v>
      </c>
      <c r="K37" s="29" t="s">
        <v>18</v>
      </c>
      <c r="L37" s="29" t="s">
        <v>19</v>
      </c>
      <c r="M37" s="109"/>
      <c r="N37" s="29" t="s">
        <v>19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106">
        <v>73.0</v>
      </c>
      <c r="B38" s="29" t="s">
        <v>86</v>
      </c>
      <c r="C38" s="29" t="s">
        <v>86</v>
      </c>
      <c r="D38" s="29" t="b">
        <v>1</v>
      </c>
      <c r="E38" s="29" t="b">
        <v>0</v>
      </c>
      <c r="F38" s="29" t="b">
        <v>1</v>
      </c>
      <c r="G38" s="29" t="s">
        <v>19</v>
      </c>
      <c r="H38" s="29" t="b">
        <v>1</v>
      </c>
      <c r="I38" s="29" t="b">
        <v>1</v>
      </c>
      <c r="J38" s="29" t="b">
        <v>1</v>
      </c>
      <c r="K38" s="29" t="s">
        <v>18</v>
      </c>
      <c r="L38" s="29" t="s">
        <v>19</v>
      </c>
      <c r="M38" s="109"/>
      <c r="N38" s="29" t="s">
        <v>19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106">
        <v>84.0</v>
      </c>
      <c r="B39" s="29" t="s">
        <v>86</v>
      </c>
      <c r="C39" s="29" t="s">
        <v>86</v>
      </c>
      <c r="D39" s="29" t="b">
        <v>0</v>
      </c>
      <c r="E39" s="29" t="b">
        <v>1</v>
      </c>
      <c r="F39" s="29" t="b">
        <v>1</v>
      </c>
      <c r="G39" s="29" t="s">
        <v>19</v>
      </c>
      <c r="H39" s="29" t="b">
        <v>1</v>
      </c>
      <c r="I39" s="29" t="b">
        <v>1</v>
      </c>
      <c r="J39" s="29" t="b">
        <v>1</v>
      </c>
      <c r="K39" s="29" t="s">
        <v>18</v>
      </c>
      <c r="L39" s="29" t="s">
        <v>19</v>
      </c>
      <c r="M39" s="109"/>
      <c r="N39" s="29" t="s">
        <v>29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106">
        <v>80.0</v>
      </c>
      <c r="B40" s="29" t="s">
        <v>86</v>
      </c>
      <c r="C40" s="29" t="s">
        <v>86</v>
      </c>
      <c r="D40" s="48" t="b">
        <v>1</v>
      </c>
      <c r="E40" s="47" t="b">
        <v>0</v>
      </c>
      <c r="F40" s="48" t="b">
        <v>1</v>
      </c>
      <c r="G40" s="88" t="s">
        <v>19</v>
      </c>
      <c r="H40" s="48" t="b">
        <v>1</v>
      </c>
      <c r="I40" s="48" t="b">
        <v>1</v>
      </c>
      <c r="J40" s="48" t="b">
        <v>1</v>
      </c>
      <c r="K40" s="88" t="s">
        <v>18</v>
      </c>
      <c r="L40" s="88" t="s">
        <v>19</v>
      </c>
      <c r="M40" s="111" t="s">
        <v>28</v>
      </c>
      <c r="N40" s="92" t="s">
        <v>29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106">
        <v>140.0</v>
      </c>
      <c r="B41" s="29" t="s">
        <v>86</v>
      </c>
      <c r="C41" s="29" t="s">
        <v>86</v>
      </c>
      <c r="D41" s="48" t="b">
        <v>1</v>
      </c>
      <c r="E41" s="47" t="b">
        <v>0</v>
      </c>
      <c r="F41" s="48" t="b">
        <v>1</v>
      </c>
      <c r="G41" s="88" t="s">
        <v>19</v>
      </c>
      <c r="H41" s="48" t="b">
        <v>1</v>
      </c>
      <c r="I41" s="48" t="b">
        <v>1</v>
      </c>
      <c r="J41" s="48" t="b">
        <v>1</v>
      </c>
      <c r="K41" s="88" t="s">
        <v>18</v>
      </c>
      <c r="L41" s="88" t="s">
        <v>19</v>
      </c>
      <c r="M41" s="112"/>
      <c r="N41" s="88" t="s">
        <v>19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106">
        <v>83.0</v>
      </c>
      <c r="B42" s="29" t="s">
        <v>23</v>
      </c>
      <c r="C42" s="29" t="s">
        <v>23</v>
      </c>
      <c r="D42" s="29" t="b">
        <v>1</v>
      </c>
      <c r="E42" s="40" t="b">
        <v>0</v>
      </c>
      <c r="F42" s="29" t="b">
        <v>1</v>
      </c>
      <c r="G42" s="29" t="s">
        <v>18</v>
      </c>
      <c r="H42" s="29" t="b">
        <v>1</v>
      </c>
      <c r="I42" s="29" t="b">
        <v>1</v>
      </c>
      <c r="J42" s="29" t="b">
        <v>1</v>
      </c>
      <c r="K42" s="29" t="s">
        <v>18</v>
      </c>
      <c r="L42" s="29" t="s">
        <v>18</v>
      </c>
      <c r="M42" s="109"/>
      <c r="N42" s="29" t="s">
        <v>19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106">
        <v>7.0</v>
      </c>
      <c r="B43" s="29" t="s">
        <v>23</v>
      </c>
      <c r="C43" s="29" t="s">
        <v>23</v>
      </c>
      <c r="D43" s="48" t="b">
        <v>1</v>
      </c>
      <c r="E43" s="47" t="b">
        <v>0</v>
      </c>
      <c r="F43" s="48" t="b">
        <v>1</v>
      </c>
      <c r="G43" s="92" t="s">
        <v>18</v>
      </c>
      <c r="H43" s="48" t="b">
        <v>1</v>
      </c>
      <c r="I43" s="48" t="b">
        <v>1</v>
      </c>
      <c r="J43" s="48" t="b">
        <v>1</v>
      </c>
      <c r="K43" s="88" t="s">
        <v>18</v>
      </c>
      <c r="L43" s="92" t="s">
        <v>18</v>
      </c>
      <c r="M43" s="112"/>
      <c r="N43" s="88" t="s">
        <v>19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106">
        <v>44.0</v>
      </c>
      <c r="B44" s="29" t="s">
        <v>86</v>
      </c>
      <c r="C44" s="29" t="s">
        <v>86</v>
      </c>
      <c r="D44" s="40" t="b">
        <v>0</v>
      </c>
      <c r="E44" s="29" t="b">
        <v>1</v>
      </c>
      <c r="F44" s="29" t="b">
        <v>1</v>
      </c>
      <c r="G44" s="29" t="s">
        <v>19</v>
      </c>
      <c r="H44" s="29" t="b">
        <v>1</v>
      </c>
      <c r="I44" s="29" t="b">
        <v>1</v>
      </c>
      <c r="J44" s="29" t="b">
        <v>1</v>
      </c>
      <c r="K44" s="29" t="s">
        <v>18</v>
      </c>
      <c r="L44" s="29" t="s">
        <v>19</v>
      </c>
      <c r="M44" s="109"/>
      <c r="N44" s="29" t="s">
        <v>29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106">
        <v>15.0</v>
      </c>
      <c r="B45" s="29" t="s">
        <v>86</v>
      </c>
      <c r="C45" s="29" t="s">
        <v>86</v>
      </c>
      <c r="D45" s="48" t="b">
        <v>1</v>
      </c>
      <c r="E45" s="47" t="b">
        <v>0</v>
      </c>
      <c r="F45" s="48" t="b">
        <v>1</v>
      </c>
      <c r="G45" s="88" t="s">
        <v>19</v>
      </c>
      <c r="H45" s="48" t="b">
        <v>1</v>
      </c>
      <c r="I45" s="48" t="b">
        <v>1</v>
      </c>
      <c r="J45" s="48" t="b">
        <v>1</v>
      </c>
      <c r="K45" s="88" t="s">
        <v>18</v>
      </c>
      <c r="L45" s="88" t="s">
        <v>19</v>
      </c>
      <c r="M45" s="112"/>
      <c r="N45" s="88" t="s">
        <v>19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106">
        <v>128.0</v>
      </c>
      <c r="B46" s="29" t="s">
        <v>23</v>
      </c>
      <c r="C46" s="29" t="s">
        <v>23</v>
      </c>
      <c r="D46" s="29" t="b">
        <v>1</v>
      </c>
      <c r="E46" s="29" t="b">
        <v>0</v>
      </c>
      <c r="F46" s="29" t="b">
        <v>1</v>
      </c>
      <c r="G46" s="29" t="s">
        <v>18</v>
      </c>
      <c r="H46" s="29" t="b">
        <v>1</v>
      </c>
      <c r="I46" s="40" t="b">
        <v>0</v>
      </c>
      <c r="J46" s="40" t="b">
        <v>0</v>
      </c>
      <c r="K46" s="29" t="s">
        <v>18</v>
      </c>
      <c r="L46" s="29" t="s">
        <v>18</v>
      </c>
      <c r="M46" s="107" t="s">
        <v>144</v>
      </c>
      <c r="N46" s="29" t="s">
        <v>25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106">
        <v>117.0</v>
      </c>
      <c r="B47" s="29" t="s">
        <v>23</v>
      </c>
      <c r="C47" s="29" t="s">
        <v>23</v>
      </c>
      <c r="D47" s="40" t="b">
        <v>0</v>
      </c>
      <c r="E47" s="40" t="b">
        <v>0</v>
      </c>
      <c r="F47" s="40" t="b">
        <v>0</v>
      </c>
      <c r="G47" s="29" t="s">
        <v>18</v>
      </c>
      <c r="H47" s="40" t="b">
        <v>0</v>
      </c>
      <c r="I47" s="40" t="b">
        <v>0</v>
      </c>
      <c r="J47" s="40" t="b">
        <v>0</v>
      </c>
      <c r="K47" s="29" t="s">
        <v>18</v>
      </c>
      <c r="L47" s="29" t="s">
        <v>18</v>
      </c>
      <c r="M47" s="109"/>
      <c r="N47" s="29" t="s">
        <v>19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106">
        <v>141.0</v>
      </c>
      <c r="B48" s="29" t="s">
        <v>86</v>
      </c>
      <c r="C48" s="29" t="s">
        <v>86</v>
      </c>
      <c r="D48" s="48" t="b">
        <v>1</v>
      </c>
      <c r="E48" s="47" t="b">
        <v>0</v>
      </c>
      <c r="F48" s="48" t="b">
        <v>1</v>
      </c>
      <c r="G48" s="88" t="s">
        <v>19</v>
      </c>
      <c r="H48" s="48" t="b">
        <v>1</v>
      </c>
      <c r="I48" s="48" t="b">
        <v>1</v>
      </c>
      <c r="J48" s="48" t="b">
        <v>1</v>
      </c>
      <c r="K48" s="88" t="s">
        <v>18</v>
      </c>
      <c r="L48" s="88" t="s">
        <v>19</v>
      </c>
      <c r="M48" s="112"/>
      <c r="N48" s="88" t="s">
        <v>19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106">
        <v>71.0</v>
      </c>
      <c r="B49" s="29" t="s">
        <v>23</v>
      </c>
      <c r="C49" s="29" t="s">
        <v>23</v>
      </c>
      <c r="D49" s="29" t="b">
        <v>1</v>
      </c>
      <c r="E49" s="40" t="b">
        <v>0</v>
      </c>
      <c r="F49" s="29" t="b">
        <v>1</v>
      </c>
      <c r="G49" s="29" t="s">
        <v>18</v>
      </c>
      <c r="H49" s="29" t="b">
        <v>1</v>
      </c>
      <c r="I49" s="29" t="b">
        <v>1</v>
      </c>
      <c r="J49" s="29" t="b">
        <v>1</v>
      </c>
      <c r="K49" s="29" t="s">
        <v>18</v>
      </c>
      <c r="L49" s="29" t="s">
        <v>25</v>
      </c>
      <c r="M49" s="107" t="s">
        <v>145</v>
      </c>
      <c r="N49" s="29" t="s">
        <v>25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106">
        <v>60.0</v>
      </c>
      <c r="B50" s="29" t="s">
        <v>86</v>
      </c>
      <c r="C50" s="29" t="s">
        <v>86</v>
      </c>
      <c r="D50" s="48" t="b">
        <v>1</v>
      </c>
      <c r="E50" s="47" t="b">
        <v>0</v>
      </c>
      <c r="F50" s="48" t="b">
        <v>1</v>
      </c>
      <c r="G50" s="88" t="s">
        <v>19</v>
      </c>
      <c r="H50" s="48" t="b">
        <v>1</v>
      </c>
      <c r="I50" s="48" t="b">
        <v>1</v>
      </c>
      <c r="J50" s="48" t="b">
        <v>1</v>
      </c>
      <c r="K50" s="88" t="s">
        <v>18</v>
      </c>
      <c r="L50" s="92" t="s">
        <v>18</v>
      </c>
      <c r="M50" s="112"/>
      <c r="N50" s="88" t="s">
        <v>19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106">
        <v>61.0</v>
      </c>
      <c r="B51" s="29" t="s">
        <v>86</v>
      </c>
      <c r="C51" s="29" t="s">
        <v>86</v>
      </c>
      <c r="D51" s="48" t="b">
        <v>1</v>
      </c>
      <c r="E51" s="47" t="b">
        <v>0</v>
      </c>
      <c r="F51" s="48" t="b">
        <v>1</v>
      </c>
      <c r="G51" s="88" t="s">
        <v>19</v>
      </c>
      <c r="H51" s="48" t="b">
        <v>1</v>
      </c>
      <c r="I51" s="48" t="b">
        <v>1</v>
      </c>
      <c r="J51" s="48" t="b">
        <v>1</v>
      </c>
      <c r="K51" s="88" t="s">
        <v>18</v>
      </c>
      <c r="L51" s="92" t="s">
        <v>18</v>
      </c>
      <c r="M51" s="112"/>
      <c r="N51" s="88" t="s">
        <v>19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106">
        <v>11.0</v>
      </c>
      <c r="B52" s="29" t="s">
        <v>23</v>
      </c>
      <c r="C52" s="29" t="s">
        <v>23</v>
      </c>
      <c r="D52" s="48" t="b">
        <v>1</v>
      </c>
      <c r="E52" s="47" t="b">
        <v>0</v>
      </c>
      <c r="F52" s="48" t="b">
        <v>1</v>
      </c>
      <c r="G52" s="92" t="s">
        <v>18</v>
      </c>
      <c r="H52" s="48" t="b">
        <v>1</v>
      </c>
      <c r="I52" s="48" t="b">
        <v>1</v>
      </c>
      <c r="J52" s="48" t="b">
        <v>1</v>
      </c>
      <c r="K52" s="88" t="s">
        <v>18</v>
      </c>
      <c r="L52" s="92" t="s">
        <v>18</v>
      </c>
      <c r="M52" s="112"/>
      <c r="N52" s="88" t="s">
        <v>19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109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109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109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40"/>
      <c r="B56" s="40"/>
      <c r="C56" s="27" t="s">
        <v>36</v>
      </c>
      <c r="D56" s="40"/>
      <c r="E56" s="40"/>
      <c r="F56" s="40"/>
      <c r="G56" s="40"/>
      <c r="H56" s="40"/>
      <c r="I56" s="40"/>
      <c r="J56" s="40"/>
      <c r="K56" s="40"/>
      <c r="L56" s="40"/>
      <c r="M56" s="109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40"/>
      <c r="B57" s="40"/>
      <c r="C57" s="28" t="s">
        <v>37</v>
      </c>
      <c r="D57" s="40"/>
      <c r="E57" s="40"/>
      <c r="F57" s="40"/>
      <c r="G57" s="40"/>
      <c r="H57" s="40"/>
      <c r="I57" s="40"/>
      <c r="J57" s="40"/>
      <c r="K57" s="40"/>
      <c r="L57" s="40"/>
      <c r="M57" s="109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40"/>
      <c r="B58" s="40"/>
      <c r="C58" s="28" t="s">
        <v>28</v>
      </c>
      <c r="D58" s="40"/>
      <c r="E58" s="40"/>
      <c r="F58" s="40"/>
      <c r="G58" s="40"/>
      <c r="H58" s="40"/>
      <c r="I58" s="40"/>
      <c r="J58" s="40"/>
      <c r="K58" s="40"/>
      <c r="L58" s="40"/>
      <c r="M58" s="109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40"/>
      <c r="B59" s="40"/>
      <c r="C59" s="29" t="s">
        <v>38</v>
      </c>
      <c r="D59" s="40"/>
      <c r="E59" s="40"/>
      <c r="F59" s="40"/>
      <c r="G59" s="40"/>
      <c r="H59" s="40"/>
      <c r="I59" s="40"/>
      <c r="J59" s="40"/>
      <c r="K59" s="40"/>
      <c r="L59" s="40"/>
      <c r="M59" s="109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40"/>
      <c r="B60" s="40"/>
      <c r="C60" s="29" t="s">
        <v>35</v>
      </c>
      <c r="D60" s="40"/>
      <c r="E60" s="40"/>
      <c r="F60" s="40"/>
      <c r="G60" s="40"/>
      <c r="H60" s="40"/>
      <c r="I60" s="40"/>
      <c r="J60" s="40"/>
      <c r="K60" s="40"/>
      <c r="L60" s="40"/>
      <c r="M60" s="109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40"/>
      <c r="B61" s="40"/>
      <c r="C61" s="29" t="s">
        <v>39</v>
      </c>
      <c r="D61" s="40"/>
      <c r="E61" s="40"/>
      <c r="F61" s="40"/>
      <c r="G61" s="40"/>
      <c r="H61" s="40"/>
      <c r="I61" s="40"/>
      <c r="J61" s="40"/>
      <c r="K61" s="40"/>
      <c r="L61" s="40"/>
      <c r="M61" s="109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40"/>
      <c r="B62" s="40"/>
      <c r="C62" s="29" t="s">
        <v>40</v>
      </c>
      <c r="D62" s="40"/>
      <c r="E62" s="40"/>
      <c r="F62" s="40"/>
      <c r="G62" s="40"/>
      <c r="H62" s="40"/>
      <c r="I62" s="40"/>
      <c r="J62" s="40"/>
      <c r="K62" s="40"/>
      <c r="L62" s="40"/>
      <c r="M62" s="109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40"/>
      <c r="B63" s="40"/>
      <c r="C63" s="29" t="s">
        <v>41</v>
      </c>
      <c r="D63" s="40"/>
      <c r="E63" s="40"/>
      <c r="F63" s="40"/>
      <c r="G63" s="40"/>
      <c r="H63" s="40"/>
      <c r="I63" s="40"/>
      <c r="J63" s="40"/>
      <c r="K63" s="40"/>
      <c r="L63" s="40"/>
      <c r="M63" s="109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109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109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109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109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109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109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109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09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109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109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109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109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109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109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109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109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109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109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109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109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109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109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109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109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109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109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109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109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109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109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109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109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109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109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109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109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109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109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109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109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109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109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109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109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109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109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109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109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109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109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109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109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109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109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109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109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109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109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109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109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109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109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109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109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109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109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109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109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109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109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109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109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109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109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109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109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109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109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109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109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109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109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109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109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109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109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109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109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109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109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109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109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109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109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109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109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109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109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109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109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109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109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109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109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109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109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109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109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109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109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109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109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109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109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109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109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109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109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109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109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109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109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109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109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109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109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109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109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109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109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109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109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109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109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109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109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109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109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109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109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109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109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109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109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109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109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109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109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109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109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109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109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109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109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109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109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109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109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109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109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109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109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109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109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109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109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109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109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109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109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109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109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109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109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109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109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109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109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109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109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109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109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109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109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109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109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109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109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109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109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109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109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109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109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109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109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109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109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109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109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109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109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109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109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109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109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109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109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109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109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109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109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109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109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109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109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109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109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109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109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109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109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109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109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109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109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109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109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109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109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109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109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109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109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109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109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109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109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109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109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109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109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109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109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109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109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109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109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109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109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109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109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109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109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109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109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109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109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109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109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109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109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109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109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109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109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109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109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109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109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109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109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109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109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109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109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109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109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109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109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109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109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109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109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109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109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109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109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109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109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109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109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109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109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109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109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109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109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109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109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109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109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109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109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109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109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109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109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109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109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109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109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109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109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109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109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109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109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109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109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109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109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109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109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109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109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109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109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109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109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109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109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109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109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109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109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109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109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109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109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109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109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109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109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109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109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109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109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109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109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109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109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109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109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109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109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109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109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109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109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109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109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109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109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109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109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109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109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109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109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109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109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109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109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109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109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109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109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109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109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109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109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109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109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109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109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109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109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109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109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109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109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109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109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109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109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109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109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109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109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109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109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109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109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109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109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109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109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109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109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109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109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109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109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109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109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109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109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109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109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109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109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109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109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109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109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109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109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109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109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109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109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109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109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109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109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109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109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109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109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109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109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109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109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109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109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109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109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109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109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109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109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109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109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109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109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109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109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109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109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109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109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109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109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109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109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109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109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109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109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109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109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109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109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109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109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109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109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109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109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109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109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109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109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109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109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109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109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109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109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109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109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109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109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109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109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109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109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109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109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109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109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109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109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109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109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109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109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109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109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109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109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109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109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109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109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109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109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109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109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109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109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109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109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109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109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109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109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109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109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109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109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109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109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109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109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109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109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109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109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109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109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109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109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109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109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109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109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109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109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109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109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109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109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109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109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109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109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109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109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109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109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109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109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109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109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109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109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109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109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109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109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109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109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109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109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109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109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109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109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109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109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109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109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109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109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109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109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109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109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109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109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109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109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109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109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109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109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109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109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109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109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109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109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109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109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109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109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109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109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109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109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109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109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109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109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109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109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109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109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109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109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109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109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109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109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109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109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109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109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109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109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109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109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109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109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109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109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109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109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109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109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109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109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109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109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109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109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109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109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109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109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109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109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109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109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109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109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109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109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109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109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109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109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109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109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109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109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109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109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109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109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109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109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109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109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109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109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109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109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109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109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109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109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109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109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109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109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109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109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109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109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109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109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109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109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109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109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109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109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109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109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109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109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109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109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109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109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109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109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109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109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109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109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109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109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109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109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109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109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109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109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109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109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109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109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109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109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109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109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109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109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109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109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109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109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109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109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109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109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109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109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109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109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109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109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109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109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109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109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109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109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109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109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109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109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109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109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109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109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109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109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109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109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109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109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109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109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109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109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109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109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109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109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109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109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109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109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109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109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109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109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109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109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109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109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109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109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109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109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109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109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109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109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109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109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109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109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109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109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109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109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109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109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109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109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109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109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109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109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109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109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109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109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109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109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109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109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109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109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109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109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109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109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109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109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109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109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109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109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109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109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109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109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109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109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109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109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109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109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109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109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109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109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109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109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109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109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109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109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109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109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109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109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109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109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109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109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109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109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109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109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109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109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109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109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109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109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109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109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109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109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109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109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109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109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109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109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109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109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109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109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109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109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109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109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109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109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109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109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109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109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109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109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109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109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109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109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109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109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109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109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109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109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109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109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109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109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109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109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109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109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109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109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109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109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109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109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109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109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109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109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109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109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109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109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109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109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109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109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109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109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109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109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109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109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109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109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</row>
  </sheetData>
  <mergeCells count="3">
    <mergeCell ref="D1:G1"/>
    <mergeCell ref="H1:I1"/>
    <mergeCell ref="J1:L1"/>
  </mergeCells>
  <dataValidations>
    <dataValidation type="list" allowBlank="1" showErrorMessage="1" sqref="G3:G52 K3:L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2.13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104"/>
      <c r="N1" s="1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05" t="s">
        <v>15</v>
      </c>
      <c r="N2" s="6" t="s">
        <v>16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>
      <c r="A3" s="106">
        <v>121.0</v>
      </c>
      <c r="B3" s="29" t="s">
        <v>86</v>
      </c>
      <c r="C3" s="29" t="s">
        <v>86</v>
      </c>
      <c r="D3" s="29" t="b">
        <v>1</v>
      </c>
      <c r="E3" s="40" t="b">
        <v>0</v>
      </c>
      <c r="F3" s="29" t="b">
        <v>1</v>
      </c>
      <c r="G3" s="29" t="s">
        <v>19</v>
      </c>
      <c r="H3" s="29" t="b">
        <v>1</v>
      </c>
      <c r="I3" s="29" t="b">
        <v>1</v>
      </c>
      <c r="J3" s="29" t="b">
        <v>1</v>
      </c>
      <c r="K3" s="29" t="s">
        <v>18</v>
      </c>
      <c r="L3" s="29" t="s">
        <v>19</v>
      </c>
      <c r="M3" s="109"/>
      <c r="N3" s="29" t="s">
        <v>19</v>
      </c>
      <c r="O3" s="40"/>
      <c r="P3" s="74">
        <f>COUNTIF(N3:N52, "Yes")/50</f>
        <v>0.6</v>
      </c>
      <c r="Q3" s="40"/>
      <c r="R3" s="43" t="s">
        <v>20</v>
      </c>
      <c r="S3" s="43" t="s">
        <v>21</v>
      </c>
      <c r="T3" s="43" t="s">
        <v>22</v>
      </c>
      <c r="U3" s="40"/>
      <c r="V3" s="40"/>
      <c r="W3" s="40"/>
      <c r="X3" s="40"/>
      <c r="Y3" s="40"/>
      <c r="Z3" s="40"/>
      <c r="AA3" s="40"/>
      <c r="AB3" s="40"/>
    </row>
    <row r="4">
      <c r="A4" s="106">
        <v>137.0</v>
      </c>
      <c r="B4" s="29" t="s">
        <v>23</v>
      </c>
      <c r="C4" s="29" t="s">
        <v>23</v>
      </c>
      <c r="D4" s="48" t="b">
        <v>1</v>
      </c>
      <c r="E4" s="48" t="b">
        <v>0</v>
      </c>
      <c r="F4" s="48" t="b">
        <v>1</v>
      </c>
      <c r="G4" s="47" t="s">
        <v>18</v>
      </c>
      <c r="H4" s="48" t="b">
        <v>1</v>
      </c>
      <c r="I4" s="48" t="b">
        <v>1</v>
      </c>
      <c r="J4" s="48" t="b">
        <v>1</v>
      </c>
      <c r="K4" s="88" t="s">
        <v>18</v>
      </c>
      <c r="L4" s="47" t="s">
        <v>18</v>
      </c>
      <c r="M4" s="108"/>
      <c r="N4" s="88" t="s">
        <v>19</v>
      </c>
      <c r="O4" s="40"/>
      <c r="P4" s="75">
        <f>COUNTIF(N3:N52, "Maybe")/50</f>
        <v>0.28</v>
      </c>
      <c r="Q4" s="40"/>
      <c r="R4" s="20">
        <f>COUNTIFS(C:C,C3,N:N,"Yes")/COUNTIF(C:C,C3)</f>
        <v>0.8636363636</v>
      </c>
      <c r="S4" s="20">
        <f>COUNTIFS(C:C,C7,N:N,"Yes")/COUNTIF(C:C,C7)</f>
        <v>0.3928571429</v>
      </c>
      <c r="T4" s="21" t="s">
        <v>50</v>
      </c>
      <c r="U4" s="40"/>
      <c r="V4" s="40"/>
      <c r="W4" s="40"/>
      <c r="X4" s="40"/>
      <c r="Y4" s="40"/>
      <c r="Z4" s="40"/>
      <c r="AA4" s="40"/>
      <c r="AB4" s="40"/>
    </row>
    <row r="5">
      <c r="A5" s="106">
        <v>150.0</v>
      </c>
      <c r="B5" s="29" t="s">
        <v>23</v>
      </c>
      <c r="C5" s="29" t="s">
        <v>23</v>
      </c>
      <c r="D5" s="40" t="b">
        <v>0</v>
      </c>
      <c r="E5" s="40" t="b">
        <v>0</v>
      </c>
      <c r="F5" s="40" t="b">
        <v>0</v>
      </c>
      <c r="G5" s="29" t="s">
        <v>18</v>
      </c>
      <c r="H5" s="40" t="b">
        <v>0</v>
      </c>
      <c r="I5" s="40" t="b">
        <v>0</v>
      </c>
      <c r="J5" s="40" t="b">
        <v>0</v>
      </c>
      <c r="K5" s="29" t="s">
        <v>18</v>
      </c>
      <c r="L5" s="29" t="s">
        <v>18</v>
      </c>
      <c r="M5" s="107" t="s">
        <v>146</v>
      </c>
      <c r="N5" s="29" t="s">
        <v>25</v>
      </c>
      <c r="O5" s="40"/>
      <c r="P5" s="77">
        <f>COUNTIF(N3:N52, "No")/50</f>
        <v>0.12</v>
      </c>
      <c r="Q5" s="40"/>
      <c r="R5" s="23">
        <f>COUNTIFS(C:C,C3,N:N,"No")/COUNTIF(C:C,C3)</f>
        <v>0</v>
      </c>
      <c r="S5" s="23">
        <f>COUNTIFS(C:C,C7,N:N,"No")/COUNTIF(C:C,C7)</f>
        <v>0.2142857143</v>
      </c>
      <c r="T5" s="24" t="s">
        <v>50</v>
      </c>
      <c r="U5" s="40"/>
      <c r="V5" s="40"/>
      <c r="W5" s="40"/>
      <c r="X5" s="40"/>
      <c r="Y5" s="40"/>
      <c r="Z5" s="40"/>
      <c r="AA5" s="40"/>
      <c r="AB5" s="40"/>
    </row>
    <row r="6">
      <c r="A6" s="106">
        <v>152.0</v>
      </c>
      <c r="B6" s="29" t="s">
        <v>23</v>
      </c>
      <c r="C6" s="29" t="s">
        <v>23</v>
      </c>
      <c r="D6" s="40" t="b">
        <v>0</v>
      </c>
      <c r="E6" s="29" t="b">
        <v>1</v>
      </c>
      <c r="F6" s="29" t="b">
        <v>1</v>
      </c>
      <c r="G6" s="29" t="s">
        <v>18</v>
      </c>
      <c r="H6" s="29" t="b">
        <v>1</v>
      </c>
      <c r="I6" s="29" t="b">
        <v>1</v>
      </c>
      <c r="J6" s="29" t="b">
        <v>1</v>
      </c>
      <c r="K6" s="29" t="s">
        <v>18</v>
      </c>
      <c r="L6" s="29" t="s">
        <v>18</v>
      </c>
      <c r="M6" s="109"/>
      <c r="N6" s="29" t="s">
        <v>29</v>
      </c>
      <c r="O6" s="40"/>
      <c r="P6" s="40"/>
      <c r="Q6" s="40"/>
      <c r="R6" s="25">
        <f>COUNTIFS(C:C,C3,N:N,"Maybe")/COUNTIF(C:C,C3)</f>
        <v>0.1363636364</v>
      </c>
      <c r="S6" s="25">
        <f>COUNTIFS(C:C,C7,N:N,"Maybe")/COUNTIF(C:C,C7)</f>
        <v>0.3928571429</v>
      </c>
      <c r="T6" s="26" t="s">
        <v>50</v>
      </c>
      <c r="U6" s="40"/>
      <c r="V6" s="40"/>
      <c r="W6" s="40"/>
      <c r="X6" s="40"/>
      <c r="Y6" s="40"/>
      <c r="Z6" s="40"/>
      <c r="AA6" s="40"/>
      <c r="AB6" s="40"/>
    </row>
    <row r="7">
      <c r="A7" s="106">
        <v>113.0</v>
      </c>
      <c r="B7" s="29" t="s">
        <v>23</v>
      </c>
      <c r="C7" s="29" t="s">
        <v>23</v>
      </c>
      <c r="D7" s="29" t="b">
        <v>1</v>
      </c>
      <c r="E7" s="40" t="b">
        <v>0</v>
      </c>
      <c r="F7" s="29" t="b">
        <v>1</v>
      </c>
      <c r="G7" s="29" t="s">
        <v>18</v>
      </c>
      <c r="H7" s="29" t="b">
        <v>1</v>
      </c>
      <c r="I7" s="29" t="b">
        <v>1</v>
      </c>
      <c r="J7" s="29" t="b">
        <v>1</v>
      </c>
      <c r="K7" s="29" t="s">
        <v>18</v>
      </c>
      <c r="L7" s="29" t="s">
        <v>18</v>
      </c>
      <c r="M7" s="109"/>
      <c r="N7" s="29" t="s">
        <v>19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>
      <c r="A8" s="106">
        <v>13.0</v>
      </c>
      <c r="B8" s="29" t="s">
        <v>86</v>
      </c>
      <c r="C8" s="29" t="s">
        <v>86</v>
      </c>
      <c r="D8" s="40" t="b">
        <v>0</v>
      </c>
      <c r="E8" s="29" t="b">
        <v>1</v>
      </c>
      <c r="F8" s="29" t="b">
        <v>1</v>
      </c>
      <c r="G8" s="29" t="s">
        <v>19</v>
      </c>
      <c r="H8" s="29" t="b">
        <v>1</v>
      </c>
      <c r="I8" s="29" t="b">
        <v>1</v>
      </c>
      <c r="J8" s="29" t="b">
        <v>1</v>
      </c>
      <c r="K8" s="29" t="s">
        <v>18</v>
      </c>
      <c r="L8" s="29" t="s">
        <v>19</v>
      </c>
      <c r="M8" s="109"/>
      <c r="N8" s="29" t="s">
        <v>19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>
      <c r="A9" s="106">
        <v>101.0</v>
      </c>
      <c r="B9" s="29" t="s">
        <v>86</v>
      </c>
      <c r="C9" s="29" t="s">
        <v>86</v>
      </c>
      <c r="D9" s="29" t="b">
        <v>1</v>
      </c>
      <c r="E9" s="29" t="b">
        <v>0</v>
      </c>
      <c r="F9" s="29" t="b">
        <v>1</v>
      </c>
      <c r="G9" s="29" t="s">
        <v>19</v>
      </c>
      <c r="H9" s="29" t="b">
        <v>1</v>
      </c>
      <c r="I9" s="29" t="b">
        <v>1</v>
      </c>
      <c r="J9" s="29" t="b">
        <v>1</v>
      </c>
      <c r="K9" s="29" t="s">
        <v>18</v>
      </c>
      <c r="L9" s="29" t="s">
        <v>19</v>
      </c>
      <c r="M9" s="109"/>
      <c r="N9" s="29" t="s">
        <v>19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>
      <c r="A10" s="106">
        <v>90.0</v>
      </c>
      <c r="B10" s="29" t="s">
        <v>23</v>
      </c>
      <c r="C10" s="29" t="s">
        <v>23</v>
      </c>
      <c r="D10" s="40" t="b">
        <v>0</v>
      </c>
      <c r="E10" s="29" t="b">
        <v>1</v>
      </c>
      <c r="F10" s="29" t="b">
        <v>1</v>
      </c>
      <c r="G10" s="29" t="s">
        <v>18</v>
      </c>
      <c r="H10" s="29" t="b">
        <v>1</v>
      </c>
      <c r="I10" s="29" t="b">
        <v>1</v>
      </c>
      <c r="J10" s="29" t="b">
        <v>1</v>
      </c>
      <c r="K10" s="29" t="s">
        <v>18</v>
      </c>
      <c r="L10" s="29" t="s">
        <v>18</v>
      </c>
      <c r="M10" s="109"/>
      <c r="N10" s="29" t="s">
        <v>29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106">
        <v>28.0</v>
      </c>
      <c r="B11" s="29" t="s">
        <v>23</v>
      </c>
      <c r="C11" s="29" t="s">
        <v>23</v>
      </c>
      <c r="D11" s="29" t="b">
        <v>1</v>
      </c>
      <c r="E11" s="40" t="b">
        <v>0</v>
      </c>
      <c r="F11" s="29" t="b">
        <v>1</v>
      </c>
      <c r="G11" s="29" t="s">
        <v>18</v>
      </c>
      <c r="H11" s="29" t="b">
        <v>1</v>
      </c>
      <c r="I11" s="29" t="b">
        <v>1</v>
      </c>
      <c r="J11" s="29" t="b">
        <v>1</v>
      </c>
      <c r="K11" s="29" t="s">
        <v>18</v>
      </c>
      <c r="L11" s="29" t="s">
        <v>18</v>
      </c>
      <c r="M11" s="109"/>
      <c r="N11" s="29" t="s">
        <v>19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>
      <c r="A12" s="106">
        <v>39.0</v>
      </c>
      <c r="B12" s="29" t="s">
        <v>23</v>
      </c>
      <c r="C12" s="29" t="s">
        <v>23</v>
      </c>
      <c r="D12" s="40" t="b">
        <v>0</v>
      </c>
      <c r="E12" s="29" t="b">
        <v>1</v>
      </c>
      <c r="F12" s="29" t="b">
        <v>1</v>
      </c>
      <c r="G12" s="29" t="s">
        <v>18</v>
      </c>
      <c r="H12" s="29" t="b">
        <v>1</v>
      </c>
      <c r="I12" s="40" t="b">
        <v>0</v>
      </c>
      <c r="J12" s="29" t="b">
        <v>1</v>
      </c>
      <c r="K12" s="29" t="s">
        <v>18</v>
      </c>
      <c r="L12" s="29" t="s">
        <v>18</v>
      </c>
      <c r="M12" s="107" t="s">
        <v>147</v>
      </c>
      <c r="N12" s="29" t="s">
        <v>25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>
      <c r="A13" s="106">
        <v>26.0</v>
      </c>
      <c r="B13" s="29" t="s">
        <v>23</v>
      </c>
      <c r="C13" s="29" t="s">
        <v>23</v>
      </c>
      <c r="D13" s="40" t="b">
        <v>0</v>
      </c>
      <c r="E13" s="29" t="b">
        <v>1</v>
      </c>
      <c r="F13" s="40" t="b">
        <v>0</v>
      </c>
      <c r="G13" s="29" t="s">
        <v>18</v>
      </c>
      <c r="H13" s="29" t="b">
        <v>1</v>
      </c>
      <c r="I13" s="40" t="b">
        <v>0</v>
      </c>
      <c r="J13" s="40" t="b">
        <v>0</v>
      </c>
      <c r="K13" s="29" t="s">
        <v>19</v>
      </c>
      <c r="L13" s="29" t="s">
        <v>18</v>
      </c>
      <c r="M13" s="107" t="s">
        <v>147</v>
      </c>
      <c r="N13" s="29" t="s">
        <v>25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>
      <c r="A14" s="106">
        <v>40.0</v>
      </c>
      <c r="B14" s="29" t="s">
        <v>86</v>
      </c>
      <c r="C14" s="29" t="s">
        <v>86</v>
      </c>
      <c r="D14" s="29" t="b">
        <v>1</v>
      </c>
      <c r="E14" s="29" t="b">
        <v>0</v>
      </c>
      <c r="F14" s="29" t="b">
        <v>1</v>
      </c>
      <c r="G14" s="29" t="s">
        <v>19</v>
      </c>
      <c r="H14" s="29" t="b">
        <v>1</v>
      </c>
      <c r="I14" s="29" t="b">
        <v>1</v>
      </c>
      <c r="J14" s="29" t="b">
        <v>1</v>
      </c>
      <c r="K14" s="29" t="s">
        <v>18</v>
      </c>
      <c r="L14" s="29" t="s">
        <v>19</v>
      </c>
      <c r="M14" s="109"/>
      <c r="N14" s="29" t="s">
        <v>19</v>
      </c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>
      <c r="A15" s="106">
        <v>78.0</v>
      </c>
      <c r="B15" s="29" t="s">
        <v>86</v>
      </c>
      <c r="C15" s="29" t="s">
        <v>86</v>
      </c>
      <c r="D15" s="29" t="b">
        <v>1</v>
      </c>
      <c r="E15" s="29" t="b">
        <v>0</v>
      </c>
      <c r="F15" s="29" t="b">
        <v>1</v>
      </c>
      <c r="G15" s="29" t="s">
        <v>19</v>
      </c>
      <c r="H15" s="29" t="b">
        <v>1</v>
      </c>
      <c r="I15" s="29" t="b">
        <v>1</v>
      </c>
      <c r="J15" s="29" t="b">
        <v>1</v>
      </c>
      <c r="K15" s="29" t="s">
        <v>18</v>
      </c>
      <c r="L15" s="29" t="s">
        <v>19</v>
      </c>
      <c r="M15" s="109"/>
      <c r="N15" s="29" t="s">
        <v>19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>
      <c r="A16" s="106">
        <v>69.0</v>
      </c>
      <c r="B16" s="29" t="s">
        <v>23</v>
      </c>
      <c r="C16" s="29" t="s">
        <v>23</v>
      </c>
      <c r="D16" s="40" t="b">
        <v>0</v>
      </c>
      <c r="E16" s="29" t="b">
        <v>1</v>
      </c>
      <c r="F16" s="29" t="b">
        <v>1</v>
      </c>
      <c r="G16" s="29" t="s">
        <v>18</v>
      </c>
      <c r="H16" s="29" t="b">
        <v>1</v>
      </c>
      <c r="I16" s="29" t="b">
        <v>1</v>
      </c>
      <c r="J16" s="40" t="b">
        <v>0</v>
      </c>
      <c r="K16" s="29" t="s">
        <v>18</v>
      </c>
      <c r="L16" s="29" t="s">
        <v>18</v>
      </c>
      <c r="M16" s="107" t="s">
        <v>148</v>
      </c>
      <c r="N16" s="29" t="s">
        <v>29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>
      <c r="A17" s="106">
        <v>107.0</v>
      </c>
      <c r="B17" s="29" t="s">
        <v>23</v>
      </c>
      <c r="C17" s="29" t="s">
        <v>23</v>
      </c>
      <c r="D17" s="29" t="b">
        <v>1</v>
      </c>
      <c r="E17" s="40" t="b">
        <v>0</v>
      </c>
      <c r="F17" s="29" t="b">
        <v>1</v>
      </c>
      <c r="G17" s="29" t="s">
        <v>18</v>
      </c>
      <c r="H17" s="29" t="b">
        <v>1</v>
      </c>
      <c r="I17" s="29" t="b">
        <v>1</v>
      </c>
      <c r="J17" s="29" t="b">
        <v>1</v>
      </c>
      <c r="K17" s="29" t="s">
        <v>18</v>
      </c>
      <c r="L17" s="29" t="s">
        <v>18</v>
      </c>
      <c r="M17" s="109"/>
      <c r="N17" s="29" t="s">
        <v>19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>
      <c r="A18" s="106">
        <v>10.0</v>
      </c>
      <c r="B18" s="29" t="s">
        <v>23</v>
      </c>
      <c r="C18" s="29" t="s">
        <v>23</v>
      </c>
      <c r="D18" s="40" t="b">
        <v>0</v>
      </c>
      <c r="E18" s="40" t="b">
        <v>0</v>
      </c>
      <c r="F18" s="40" t="b">
        <v>0</v>
      </c>
      <c r="G18" s="16" t="s">
        <v>18</v>
      </c>
      <c r="H18" s="40" t="b">
        <v>0</v>
      </c>
      <c r="I18" s="40" t="b">
        <v>0</v>
      </c>
      <c r="J18" s="40" t="b">
        <v>0</v>
      </c>
      <c r="K18" s="29" t="s">
        <v>18</v>
      </c>
      <c r="L18" s="29" t="s">
        <v>18</v>
      </c>
      <c r="M18" s="107" t="s">
        <v>149</v>
      </c>
      <c r="N18" s="29" t="s">
        <v>25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>
      <c r="A19" s="106">
        <v>16.0</v>
      </c>
      <c r="B19" s="29" t="s">
        <v>86</v>
      </c>
      <c r="C19" s="29" t="s">
        <v>86</v>
      </c>
      <c r="D19" s="29" t="b">
        <v>1</v>
      </c>
      <c r="E19" s="40" t="b">
        <v>0</v>
      </c>
      <c r="F19" s="29" t="b">
        <v>1</v>
      </c>
      <c r="G19" s="29" t="s">
        <v>19</v>
      </c>
      <c r="H19" s="29" t="b">
        <v>1</v>
      </c>
      <c r="I19" s="29" t="b">
        <v>1</v>
      </c>
      <c r="J19" s="29" t="b">
        <v>1</v>
      </c>
      <c r="K19" s="29" t="s">
        <v>18</v>
      </c>
      <c r="L19" s="29" t="s">
        <v>19</v>
      </c>
      <c r="M19" s="109"/>
      <c r="N19" s="29" t="s">
        <v>19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A20" s="106">
        <v>98.0</v>
      </c>
      <c r="B20" s="29" t="s">
        <v>23</v>
      </c>
      <c r="C20" s="29" t="s">
        <v>23</v>
      </c>
      <c r="D20" s="29" t="b">
        <v>1</v>
      </c>
      <c r="E20" s="29" t="b">
        <v>0</v>
      </c>
      <c r="F20" s="29" t="b">
        <v>1</v>
      </c>
      <c r="G20" s="29" t="s">
        <v>19</v>
      </c>
      <c r="H20" s="29" t="b">
        <v>1</v>
      </c>
      <c r="I20" s="29" t="b">
        <v>1</v>
      </c>
      <c r="J20" s="29" t="b">
        <v>1</v>
      </c>
      <c r="K20" s="29" t="s">
        <v>18</v>
      </c>
      <c r="L20" s="29" t="s">
        <v>18</v>
      </c>
      <c r="M20" s="109"/>
      <c r="N20" s="29" t="s">
        <v>19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>
      <c r="A21" s="106">
        <v>70.0</v>
      </c>
      <c r="B21" s="29" t="s">
        <v>86</v>
      </c>
      <c r="C21" s="29" t="s">
        <v>86</v>
      </c>
      <c r="D21" s="29" t="b">
        <v>1</v>
      </c>
      <c r="E21" s="29" t="b">
        <v>0</v>
      </c>
      <c r="F21" s="29" t="b">
        <v>1</v>
      </c>
      <c r="G21" s="29" t="s">
        <v>19</v>
      </c>
      <c r="H21" s="29" t="b">
        <v>1</v>
      </c>
      <c r="I21" s="29" t="b">
        <v>1</v>
      </c>
      <c r="J21" s="29" t="b">
        <v>1</v>
      </c>
      <c r="K21" s="29" t="s">
        <v>18</v>
      </c>
      <c r="L21" s="29" t="s">
        <v>19</v>
      </c>
      <c r="M21" s="109"/>
      <c r="N21" s="29" t="s">
        <v>19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>
      <c r="A22" s="106">
        <v>147.0</v>
      </c>
      <c r="B22" s="29" t="s">
        <v>23</v>
      </c>
      <c r="C22" s="29" t="s">
        <v>23</v>
      </c>
      <c r="D22" s="29" t="b">
        <v>1</v>
      </c>
      <c r="E22" s="29" t="b">
        <v>0</v>
      </c>
      <c r="F22" s="29" t="b">
        <v>1</v>
      </c>
      <c r="G22" s="29" t="s">
        <v>18</v>
      </c>
      <c r="H22" s="29" t="b">
        <v>1</v>
      </c>
      <c r="I22" s="29" t="b">
        <v>1</v>
      </c>
      <c r="J22" s="29" t="b">
        <v>1</v>
      </c>
      <c r="K22" s="29" t="s">
        <v>18</v>
      </c>
      <c r="L22" s="29" t="s">
        <v>18</v>
      </c>
      <c r="M22" s="109"/>
      <c r="N22" s="29" t="s">
        <v>19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>
      <c r="A23" s="106">
        <v>144.0</v>
      </c>
      <c r="B23" s="29" t="s">
        <v>23</v>
      </c>
      <c r="C23" s="29" t="s">
        <v>23</v>
      </c>
      <c r="D23" s="29" t="b">
        <v>1</v>
      </c>
      <c r="E23" s="29" t="b">
        <v>0</v>
      </c>
      <c r="F23" s="29" t="b">
        <v>1</v>
      </c>
      <c r="G23" s="29" t="s">
        <v>18</v>
      </c>
      <c r="H23" s="29" t="b">
        <v>1</v>
      </c>
      <c r="I23" s="29" t="b">
        <v>1</v>
      </c>
      <c r="J23" s="29" t="b">
        <v>1</v>
      </c>
      <c r="K23" s="29" t="s">
        <v>18</v>
      </c>
      <c r="L23" s="29" t="s">
        <v>18</v>
      </c>
      <c r="M23" s="109"/>
      <c r="N23" s="29" t="s">
        <v>19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>
      <c r="A24" s="106">
        <v>103.0</v>
      </c>
      <c r="B24" s="29" t="s">
        <v>23</v>
      </c>
      <c r="C24" s="29" t="s">
        <v>23</v>
      </c>
      <c r="D24" s="29" t="b">
        <v>0</v>
      </c>
      <c r="E24" s="29" t="b">
        <v>0</v>
      </c>
      <c r="F24" s="29" t="b">
        <v>1</v>
      </c>
      <c r="G24" s="29" t="s">
        <v>18</v>
      </c>
      <c r="H24" s="29" t="b">
        <v>1</v>
      </c>
      <c r="I24" s="29" t="b">
        <v>1</v>
      </c>
      <c r="J24" s="29" t="b">
        <v>1</v>
      </c>
      <c r="K24" s="29" t="s">
        <v>18</v>
      </c>
      <c r="L24" s="29" t="s">
        <v>18</v>
      </c>
      <c r="M24" s="110" t="s">
        <v>28</v>
      </c>
      <c r="N24" s="29" t="s">
        <v>29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>
      <c r="A25" s="106">
        <v>36.0</v>
      </c>
      <c r="B25" s="29" t="s">
        <v>86</v>
      </c>
      <c r="C25" s="29" t="s">
        <v>86</v>
      </c>
      <c r="D25" s="29" t="b">
        <v>1</v>
      </c>
      <c r="E25" s="29" t="b">
        <v>0</v>
      </c>
      <c r="F25" s="29" t="b">
        <v>1</v>
      </c>
      <c r="G25" s="29" t="s">
        <v>19</v>
      </c>
      <c r="H25" s="29" t="b">
        <v>1</v>
      </c>
      <c r="I25" s="29" t="b">
        <v>1</v>
      </c>
      <c r="J25" s="29" t="b">
        <v>1</v>
      </c>
      <c r="K25" s="29" t="s">
        <v>18</v>
      </c>
      <c r="L25" s="29" t="s">
        <v>19</v>
      </c>
      <c r="M25" s="109"/>
      <c r="N25" s="29" t="s">
        <v>19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>
      <c r="A26" s="106">
        <v>89.0</v>
      </c>
      <c r="B26" s="29" t="s">
        <v>23</v>
      </c>
      <c r="C26" s="29" t="s">
        <v>23</v>
      </c>
      <c r="D26" s="29" t="b">
        <v>1</v>
      </c>
      <c r="E26" s="29" t="b">
        <v>0</v>
      </c>
      <c r="F26" s="29" t="b">
        <v>1</v>
      </c>
      <c r="G26" s="29" t="s">
        <v>18</v>
      </c>
      <c r="H26" s="29" t="b">
        <v>1</v>
      </c>
      <c r="I26" s="29" t="b">
        <v>1</v>
      </c>
      <c r="J26" s="29" t="b">
        <v>1</v>
      </c>
      <c r="K26" s="29" t="s">
        <v>18</v>
      </c>
      <c r="L26" s="29" t="s">
        <v>18</v>
      </c>
      <c r="M26" s="109"/>
      <c r="N26" s="29" t="s">
        <v>19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>
      <c r="A27" s="106">
        <v>120.0</v>
      </c>
      <c r="B27" s="29" t="s">
        <v>23</v>
      </c>
      <c r="C27" s="29" t="s">
        <v>23</v>
      </c>
      <c r="D27" s="40" t="b">
        <v>0</v>
      </c>
      <c r="E27" s="40" t="b">
        <v>0</v>
      </c>
      <c r="F27" s="40" t="b">
        <v>0</v>
      </c>
      <c r="G27" s="29" t="s">
        <v>18</v>
      </c>
      <c r="H27" s="40" t="b">
        <v>0</v>
      </c>
      <c r="I27" s="40" t="b">
        <v>0</v>
      </c>
      <c r="J27" s="40" t="b">
        <v>0</v>
      </c>
      <c r="K27" s="29" t="s">
        <v>18</v>
      </c>
      <c r="L27" s="29" t="s">
        <v>18</v>
      </c>
      <c r="M27" s="107" t="s">
        <v>41</v>
      </c>
      <c r="N27" s="29" t="s">
        <v>29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>
      <c r="A28" s="106">
        <v>136.0</v>
      </c>
      <c r="B28" s="29" t="s">
        <v>23</v>
      </c>
      <c r="C28" s="29" t="s">
        <v>23</v>
      </c>
      <c r="D28" s="40" t="b">
        <v>0</v>
      </c>
      <c r="E28" s="40" t="b">
        <v>0</v>
      </c>
      <c r="F28" s="40" t="b">
        <v>0</v>
      </c>
      <c r="G28" s="29" t="s">
        <v>18</v>
      </c>
      <c r="H28" s="40" t="b">
        <v>0</v>
      </c>
      <c r="I28" s="40" t="b">
        <v>0</v>
      </c>
      <c r="J28" s="40" t="b">
        <v>0</v>
      </c>
      <c r="K28" s="29" t="s">
        <v>18</v>
      </c>
      <c r="L28" s="29" t="s">
        <v>18</v>
      </c>
      <c r="M28" s="107" t="s">
        <v>150</v>
      </c>
      <c r="N28" s="29" t="s">
        <v>29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>
      <c r="A29" s="106">
        <v>135.0</v>
      </c>
      <c r="B29" s="29" t="s">
        <v>23</v>
      </c>
      <c r="C29" s="29" t="s">
        <v>23</v>
      </c>
      <c r="D29" s="40" t="b">
        <v>0</v>
      </c>
      <c r="E29" s="40" t="b">
        <v>0</v>
      </c>
      <c r="F29" s="40" t="b">
        <v>0</v>
      </c>
      <c r="G29" s="29" t="s">
        <v>18</v>
      </c>
      <c r="H29" s="40" t="b">
        <v>0</v>
      </c>
      <c r="I29" s="40" t="b">
        <v>0</v>
      </c>
      <c r="J29" s="40" t="b">
        <v>0</v>
      </c>
      <c r="K29" s="29" t="s">
        <v>18</v>
      </c>
      <c r="L29" s="29" t="s">
        <v>18</v>
      </c>
      <c r="M29" s="107" t="s">
        <v>150</v>
      </c>
      <c r="N29" s="29" t="s">
        <v>29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>
      <c r="A30" s="106">
        <v>130.0</v>
      </c>
      <c r="B30" s="29" t="s">
        <v>23</v>
      </c>
      <c r="C30" s="29" t="s">
        <v>23</v>
      </c>
      <c r="D30" s="40" t="b">
        <v>0</v>
      </c>
      <c r="E30" s="40" t="b">
        <v>0</v>
      </c>
      <c r="F30" s="40" t="b">
        <v>0</v>
      </c>
      <c r="G30" s="29" t="s">
        <v>18</v>
      </c>
      <c r="H30" s="40" t="b">
        <v>0</v>
      </c>
      <c r="I30" s="40" t="b">
        <v>0</v>
      </c>
      <c r="J30" s="40" t="b">
        <v>0</v>
      </c>
      <c r="K30" s="29" t="s">
        <v>18</v>
      </c>
      <c r="L30" s="29" t="s">
        <v>18</v>
      </c>
      <c r="M30" s="107" t="s">
        <v>150</v>
      </c>
      <c r="N30" s="29" t="s">
        <v>29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>
      <c r="A31" s="106">
        <v>58.0</v>
      </c>
      <c r="B31" s="29" t="s">
        <v>23</v>
      </c>
      <c r="C31" s="29" t="s">
        <v>23</v>
      </c>
      <c r="D31" s="40" t="b">
        <v>0</v>
      </c>
      <c r="E31" s="29" t="b">
        <v>1</v>
      </c>
      <c r="F31" s="40" t="b">
        <v>0</v>
      </c>
      <c r="G31" s="29" t="s">
        <v>18</v>
      </c>
      <c r="H31" s="40" t="b">
        <v>0</v>
      </c>
      <c r="I31" s="40" t="b">
        <v>0</v>
      </c>
      <c r="J31" s="40" t="b">
        <v>0</v>
      </c>
      <c r="K31" s="29" t="s">
        <v>18</v>
      </c>
      <c r="L31" s="29" t="s">
        <v>18</v>
      </c>
      <c r="M31" s="107" t="s">
        <v>28</v>
      </c>
      <c r="N31" s="29" t="s">
        <v>29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>
      <c r="A32" s="106">
        <v>163.0</v>
      </c>
      <c r="B32" s="29" t="s">
        <v>86</v>
      </c>
      <c r="C32" s="29" t="s">
        <v>86</v>
      </c>
      <c r="D32" s="29" t="b">
        <v>1</v>
      </c>
      <c r="E32" s="29" t="b">
        <v>0</v>
      </c>
      <c r="F32" s="29" t="b">
        <v>1</v>
      </c>
      <c r="G32" s="29" t="s">
        <v>19</v>
      </c>
      <c r="H32" s="29" t="b">
        <v>1</v>
      </c>
      <c r="I32" s="29" t="b">
        <v>1</v>
      </c>
      <c r="J32" s="29" t="b">
        <v>1</v>
      </c>
      <c r="K32" s="29" t="s">
        <v>18</v>
      </c>
      <c r="L32" s="29" t="s">
        <v>19</v>
      </c>
      <c r="M32" s="109"/>
      <c r="N32" s="29" t="s">
        <v>19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>
      <c r="A33" s="106">
        <v>53.0</v>
      </c>
      <c r="B33" s="29" t="s">
        <v>86</v>
      </c>
      <c r="C33" s="29" t="s">
        <v>86</v>
      </c>
      <c r="D33" s="29" t="b">
        <v>1</v>
      </c>
      <c r="E33" s="29" t="b">
        <v>0</v>
      </c>
      <c r="F33" s="29" t="b">
        <v>1</v>
      </c>
      <c r="G33" s="29" t="s">
        <v>19</v>
      </c>
      <c r="H33" s="29" t="b">
        <v>1</v>
      </c>
      <c r="I33" s="29" t="b">
        <v>1</v>
      </c>
      <c r="J33" s="29" t="b">
        <v>1</v>
      </c>
      <c r="K33" s="29" t="s">
        <v>18</v>
      </c>
      <c r="L33" s="29" t="s">
        <v>19</v>
      </c>
      <c r="M33" s="109"/>
      <c r="N33" s="29" t="s">
        <v>19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>
      <c r="A34" s="106">
        <v>133.0</v>
      </c>
      <c r="B34" s="29" t="s">
        <v>86</v>
      </c>
      <c r="C34" s="29" t="s">
        <v>86</v>
      </c>
      <c r="D34" s="29" t="b">
        <v>1</v>
      </c>
      <c r="E34" s="29" t="b">
        <v>0</v>
      </c>
      <c r="F34" s="29" t="b">
        <v>1</v>
      </c>
      <c r="G34" s="29" t="s">
        <v>19</v>
      </c>
      <c r="H34" s="29" t="b">
        <v>1</v>
      </c>
      <c r="I34" s="29" t="b">
        <v>1</v>
      </c>
      <c r="J34" s="29" t="b">
        <v>1</v>
      </c>
      <c r="K34" s="29" t="s">
        <v>18</v>
      </c>
      <c r="L34" s="29" t="s">
        <v>19</v>
      </c>
      <c r="M34" s="109"/>
      <c r="N34" s="29" t="s">
        <v>19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>
      <c r="A35" s="106">
        <v>151.0</v>
      </c>
      <c r="B35" s="29" t="s">
        <v>23</v>
      </c>
      <c r="C35" s="29" t="s">
        <v>23</v>
      </c>
      <c r="D35" s="29" t="b">
        <v>1</v>
      </c>
      <c r="E35" s="29" t="b">
        <v>0</v>
      </c>
      <c r="F35" s="29" t="b">
        <v>1</v>
      </c>
      <c r="G35" s="29" t="s">
        <v>18</v>
      </c>
      <c r="H35" s="29" t="b">
        <v>1</v>
      </c>
      <c r="I35" s="29" t="b">
        <v>1</v>
      </c>
      <c r="J35" s="29" t="b">
        <v>1</v>
      </c>
      <c r="K35" s="29" t="s">
        <v>18</v>
      </c>
      <c r="L35" s="29" t="s">
        <v>18</v>
      </c>
      <c r="M35" s="107" t="s">
        <v>151</v>
      </c>
      <c r="N35" s="29" t="s">
        <v>29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>
      <c r="A36" s="106">
        <v>149.0</v>
      </c>
      <c r="B36" s="29" t="s">
        <v>86</v>
      </c>
      <c r="C36" s="29" t="s">
        <v>86</v>
      </c>
      <c r="D36" s="40" t="b">
        <v>0</v>
      </c>
      <c r="E36" s="29" t="b">
        <v>1</v>
      </c>
      <c r="F36" s="29" t="b">
        <v>1</v>
      </c>
      <c r="G36" s="29" t="s">
        <v>19</v>
      </c>
      <c r="H36" s="29" t="b">
        <v>1</v>
      </c>
      <c r="I36" s="29" t="b">
        <v>1</v>
      </c>
      <c r="J36" s="29" t="b">
        <v>1</v>
      </c>
      <c r="K36" s="29" t="s">
        <v>18</v>
      </c>
      <c r="L36" s="29" t="s">
        <v>19</v>
      </c>
      <c r="M36" s="107" t="s">
        <v>143</v>
      </c>
      <c r="N36" s="29" t="s">
        <v>29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>
      <c r="A37" s="106">
        <v>164.0</v>
      </c>
      <c r="B37" s="29" t="s">
        <v>86</v>
      </c>
      <c r="C37" s="29" t="s">
        <v>86</v>
      </c>
      <c r="D37" s="29" t="b">
        <v>1</v>
      </c>
      <c r="E37" s="29" t="b">
        <v>0</v>
      </c>
      <c r="F37" s="29" t="b">
        <v>1</v>
      </c>
      <c r="G37" s="29" t="s">
        <v>19</v>
      </c>
      <c r="H37" s="29" t="b">
        <v>1</v>
      </c>
      <c r="I37" s="29" t="b">
        <v>1</v>
      </c>
      <c r="J37" s="29" t="b">
        <v>1</v>
      </c>
      <c r="K37" s="29" t="s">
        <v>18</v>
      </c>
      <c r="L37" s="29" t="s">
        <v>19</v>
      </c>
      <c r="M37" s="109"/>
      <c r="N37" s="29" t="s">
        <v>19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>
      <c r="A38" s="106">
        <v>73.0</v>
      </c>
      <c r="B38" s="29" t="s">
        <v>86</v>
      </c>
      <c r="C38" s="29" t="s">
        <v>86</v>
      </c>
      <c r="D38" s="29" t="b">
        <v>1</v>
      </c>
      <c r="E38" s="29" t="b">
        <v>0</v>
      </c>
      <c r="F38" s="29" t="b">
        <v>1</v>
      </c>
      <c r="G38" s="29" t="s">
        <v>19</v>
      </c>
      <c r="H38" s="29" t="b">
        <v>1</v>
      </c>
      <c r="I38" s="29" t="b">
        <v>1</v>
      </c>
      <c r="J38" s="29" t="b">
        <v>1</v>
      </c>
      <c r="K38" s="29" t="s">
        <v>18</v>
      </c>
      <c r="L38" s="29" t="s">
        <v>19</v>
      </c>
      <c r="M38" s="109"/>
      <c r="N38" s="29" t="s">
        <v>19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>
      <c r="A39" s="106">
        <v>84.0</v>
      </c>
      <c r="B39" s="29" t="s">
        <v>86</v>
      </c>
      <c r="C39" s="29" t="s">
        <v>86</v>
      </c>
      <c r="D39" s="29" t="b">
        <v>0</v>
      </c>
      <c r="E39" s="29" t="b">
        <v>1</v>
      </c>
      <c r="F39" s="29" t="b">
        <v>1</v>
      </c>
      <c r="G39" s="29" t="s">
        <v>19</v>
      </c>
      <c r="H39" s="29" t="b">
        <v>1</v>
      </c>
      <c r="I39" s="29" t="b">
        <v>1</v>
      </c>
      <c r="J39" s="29" t="b">
        <v>1</v>
      </c>
      <c r="K39" s="29" t="s">
        <v>18</v>
      </c>
      <c r="L39" s="29" t="s">
        <v>19</v>
      </c>
      <c r="M39" s="109"/>
      <c r="N39" s="29" t="s">
        <v>29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>
      <c r="A40" s="106">
        <v>80.0</v>
      </c>
      <c r="B40" s="29" t="s">
        <v>86</v>
      </c>
      <c r="C40" s="29" t="s">
        <v>86</v>
      </c>
      <c r="D40" s="48" t="b">
        <v>1</v>
      </c>
      <c r="E40" s="47" t="b">
        <v>0</v>
      </c>
      <c r="F40" s="48" t="b">
        <v>1</v>
      </c>
      <c r="G40" s="88" t="s">
        <v>19</v>
      </c>
      <c r="H40" s="48" t="b">
        <v>1</v>
      </c>
      <c r="I40" s="48" t="b">
        <v>1</v>
      </c>
      <c r="J40" s="48" t="b">
        <v>1</v>
      </c>
      <c r="K40" s="88" t="s">
        <v>18</v>
      </c>
      <c r="L40" s="88" t="s">
        <v>19</v>
      </c>
      <c r="M40" s="112"/>
      <c r="N40" s="88" t="s">
        <v>19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>
      <c r="A41" s="106">
        <v>140.0</v>
      </c>
      <c r="B41" s="29" t="s">
        <v>86</v>
      </c>
      <c r="C41" s="29" t="s">
        <v>86</v>
      </c>
      <c r="D41" s="48" t="b">
        <v>1</v>
      </c>
      <c r="E41" s="47" t="b">
        <v>0</v>
      </c>
      <c r="F41" s="48" t="b">
        <v>1</v>
      </c>
      <c r="G41" s="88" t="s">
        <v>19</v>
      </c>
      <c r="H41" s="48" t="b">
        <v>1</v>
      </c>
      <c r="I41" s="48" t="b">
        <v>1</v>
      </c>
      <c r="J41" s="48" t="b">
        <v>1</v>
      </c>
      <c r="K41" s="88" t="s">
        <v>18</v>
      </c>
      <c r="L41" s="88" t="s">
        <v>19</v>
      </c>
      <c r="M41" s="112"/>
      <c r="N41" s="88" t="s">
        <v>19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>
      <c r="A42" s="106">
        <v>83.0</v>
      </c>
      <c r="B42" s="29" t="s">
        <v>23</v>
      </c>
      <c r="C42" s="29" t="s">
        <v>23</v>
      </c>
      <c r="D42" s="29" t="b">
        <v>1</v>
      </c>
      <c r="E42" s="40" t="b">
        <v>0</v>
      </c>
      <c r="F42" s="29" t="b">
        <v>1</v>
      </c>
      <c r="G42" s="29" t="s">
        <v>18</v>
      </c>
      <c r="H42" s="29" t="b">
        <v>1</v>
      </c>
      <c r="I42" s="29" t="b">
        <v>1</v>
      </c>
      <c r="J42" s="29" t="b">
        <v>1</v>
      </c>
      <c r="K42" s="29" t="s">
        <v>18</v>
      </c>
      <c r="L42" s="29" t="s">
        <v>18</v>
      </c>
      <c r="M42" s="109"/>
      <c r="N42" s="29" t="s">
        <v>19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>
      <c r="A43" s="106">
        <v>7.0</v>
      </c>
      <c r="B43" s="29" t="s">
        <v>23</v>
      </c>
      <c r="C43" s="29" t="s">
        <v>23</v>
      </c>
      <c r="D43" s="48" t="b">
        <v>1</v>
      </c>
      <c r="E43" s="47" t="b">
        <v>0</v>
      </c>
      <c r="F43" s="48" t="b">
        <v>1</v>
      </c>
      <c r="G43" s="92" t="s">
        <v>18</v>
      </c>
      <c r="H43" s="48" t="b">
        <v>1</v>
      </c>
      <c r="I43" s="48" t="b">
        <v>1</v>
      </c>
      <c r="J43" s="48" t="b">
        <v>1</v>
      </c>
      <c r="K43" s="88" t="s">
        <v>18</v>
      </c>
      <c r="L43" s="92" t="s">
        <v>18</v>
      </c>
      <c r="M43" s="112"/>
      <c r="N43" s="88" t="s">
        <v>19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>
      <c r="A44" s="106">
        <v>44.0</v>
      </c>
      <c r="B44" s="29" t="s">
        <v>86</v>
      </c>
      <c r="C44" s="29" t="s">
        <v>86</v>
      </c>
      <c r="D44" s="40" t="b">
        <v>0</v>
      </c>
      <c r="E44" s="29" t="b">
        <v>1</v>
      </c>
      <c r="F44" s="29" t="b">
        <v>1</v>
      </c>
      <c r="G44" s="29" t="s">
        <v>19</v>
      </c>
      <c r="H44" s="29" t="b">
        <v>1</v>
      </c>
      <c r="I44" s="29" t="b">
        <v>1</v>
      </c>
      <c r="J44" s="29" t="b">
        <v>1</v>
      </c>
      <c r="K44" s="29" t="s">
        <v>18</v>
      </c>
      <c r="L44" s="29" t="s">
        <v>19</v>
      </c>
      <c r="M44" s="109"/>
      <c r="N44" s="29" t="s">
        <v>29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>
      <c r="A45" s="106">
        <v>15.0</v>
      </c>
      <c r="B45" s="29" t="s">
        <v>86</v>
      </c>
      <c r="C45" s="29" t="s">
        <v>86</v>
      </c>
      <c r="D45" s="48" t="b">
        <v>1</v>
      </c>
      <c r="E45" s="47" t="b">
        <v>0</v>
      </c>
      <c r="F45" s="48" t="b">
        <v>1</v>
      </c>
      <c r="G45" s="88" t="s">
        <v>19</v>
      </c>
      <c r="H45" s="48" t="b">
        <v>1</v>
      </c>
      <c r="I45" s="48" t="b">
        <v>1</v>
      </c>
      <c r="J45" s="48" t="b">
        <v>1</v>
      </c>
      <c r="K45" s="88" t="s">
        <v>18</v>
      </c>
      <c r="L45" s="88" t="s">
        <v>19</v>
      </c>
      <c r="M45" s="112"/>
      <c r="N45" s="88" t="s">
        <v>19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>
      <c r="A46" s="106">
        <v>128.0</v>
      </c>
      <c r="B46" s="29" t="s">
        <v>23</v>
      </c>
      <c r="C46" s="29" t="s">
        <v>23</v>
      </c>
      <c r="D46" s="40" t="b">
        <v>0</v>
      </c>
      <c r="E46" s="40" t="b">
        <v>0</v>
      </c>
      <c r="F46" s="40" t="b">
        <v>0</v>
      </c>
      <c r="G46" s="29" t="s">
        <v>18</v>
      </c>
      <c r="H46" s="40" t="b">
        <v>0</v>
      </c>
      <c r="I46" s="40" t="b">
        <v>0</v>
      </c>
      <c r="J46" s="40" t="b">
        <v>0</v>
      </c>
      <c r="K46" s="29" t="s">
        <v>18</v>
      </c>
      <c r="L46" s="29" t="s">
        <v>18</v>
      </c>
      <c r="M46" s="107" t="s">
        <v>146</v>
      </c>
      <c r="N46" s="29" t="s">
        <v>25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>
      <c r="A47" s="106">
        <v>117.0</v>
      </c>
      <c r="B47" s="29" t="s">
        <v>23</v>
      </c>
      <c r="C47" s="29" t="s">
        <v>23</v>
      </c>
      <c r="D47" s="29" t="b">
        <v>1</v>
      </c>
      <c r="E47" s="40" t="b">
        <v>0</v>
      </c>
      <c r="F47" s="29" t="b">
        <v>1</v>
      </c>
      <c r="G47" s="29" t="s">
        <v>18</v>
      </c>
      <c r="H47" s="29" t="b">
        <v>1</v>
      </c>
      <c r="I47" s="29" t="b">
        <v>1</v>
      </c>
      <c r="J47" s="29" t="b">
        <v>1</v>
      </c>
      <c r="K47" s="29" t="s">
        <v>18</v>
      </c>
      <c r="L47" s="29" t="s">
        <v>18</v>
      </c>
      <c r="M47" s="107" t="s">
        <v>152</v>
      </c>
      <c r="N47" s="29" t="s">
        <v>29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>
      <c r="A48" s="106">
        <v>141.0</v>
      </c>
      <c r="B48" s="29" t="s">
        <v>86</v>
      </c>
      <c r="C48" s="29" t="s">
        <v>86</v>
      </c>
      <c r="D48" s="48" t="b">
        <v>1</v>
      </c>
      <c r="E48" s="47" t="b">
        <v>0</v>
      </c>
      <c r="F48" s="48" t="b">
        <v>1</v>
      </c>
      <c r="G48" s="88" t="s">
        <v>19</v>
      </c>
      <c r="H48" s="48" t="b">
        <v>1</v>
      </c>
      <c r="I48" s="48" t="b">
        <v>1</v>
      </c>
      <c r="J48" s="48" t="b">
        <v>1</v>
      </c>
      <c r="K48" s="88" t="s">
        <v>18</v>
      </c>
      <c r="L48" s="88" t="s">
        <v>19</v>
      </c>
      <c r="M48" s="112"/>
      <c r="N48" s="88" t="s">
        <v>19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>
      <c r="A49" s="106">
        <v>71.0</v>
      </c>
      <c r="B49" s="29" t="s">
        <v>23</v>
      </c>
      <c r="C49" s="29" t="s">
        <v>23</v>
      </c>
      <c r="D49" s="29" t="b">
        <v>1</v>
      </c>
      <c r="E49" s="40" t="b">
        <v>0</v>
      </c>
      <c r="F49" s="29" t="b">
        <v>1</v>
      </c>
      <c r="G49" s="29" t="s">
        <v>18</v>
      </c>
      <c r="H49" s="29" t="b">
        <v>1</v>
      </c>
      <c r="I49" s="29" t="b">
        <v>1</v>
      </c>
      <c r="J49" s="29" t="b">
        <v>1</v>
      </c>
      <c r="K49" s="29" t="s">
        <v>18</v>
      </c>
      <c r="L49" s="29" t="s">
        <v>18</v>
      </c>
      <c r="M49" s="107" t="s">
        <v>153</v>
      </c>
      <c r="N49" s="29" t="s">
        <v>25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>
      <c r="A50" s="106">
        <v>60.0</v>
      </c>
      <c r="B50" s="29" t="s">
        <v>86</v>
      </c>
      <c r="C50" s="29" t="s">
        <v>86</v>
      </c>
      <c r="D50" s="48" t="b">
        <v>1</v>
      </c>
      <c r="E50" s="47" t="b">
        <v>0</v>
      </c>
      <c r="F50" s="48" t="b">
        <v>1</v>
      </c>
      <c r="G50" s="88" t="s">
        <v>19</v>
      </c>
      <c r="H50" s="48" t="b">
        <v>1</v>
      </c>
      <c r="I50" s="48" t="b">
        <v>1</v>
      </c>
      <c r="J50" s="48" t="b">
        <v>1</v>
      </c>
      <c r="K50" s="88" t="s">
        <v>18</v>
      </c>
      <c r="L50" s="88" t="s">
        <v>19</v>
      </c>
      <c r="M50" s="112"/>
      <c r="N50" s="88" t="s">
        <v>19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>
      <c r="A51" s="106">
        <v>61.0</v>
      </c>
      <c r="B51" s="29" t="s">
        <v>86</v>
      </c>
      <c r="C51" s="29" t="s">
        <v>86</v>
      </c>
      <c r="D51" s="48" t="b">
        <v>1</v>
      </c>
      <c r="E51" s="47" t="b">
        <v>0</v>
      </c>
      <c r="F51" s="48" t="b">
        <v>1</v>
      </c>
      <c r="G51" s="88" t="s">
        <v>19</v>
      </c>
      <c r="H51" s="48" t="b">
        <v>1</v>
      </c>
      <c r="I51" s="48" t="b">
        <v>1</v>
      </c>
      <c r="J51" s="48" t="b">
        <v>1</v>
      </c>
      <c r="K51" s="88" t="s">
        <v>18</v>
      </c>
      <c r="L51" s="88" t="s">
        <v>19</v>
      </c>
      <c r="M51" s="112"/>
      <c r="N51" s="88" t="s">
        <v>19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>
      <c r="A52" s="106">
        <v>11.0</v>
      </c>
      <c r="B52" s="29" t="s">
        <v>23</v>
      </c>
      <c r="C52" s="29" t="s">
        <v>23</v>
      </c>
      <c r="D52" s="48" t="b">
        <v>1</v>
      </c>
      <c r="E52" s="47" t="b">
        <v>0</v>
      </c>
      <c r="F52" s="48" t="b">
        <v>1</v>
      </c>
      <c r="G52" s="92" t="s">
        <v>18</v>
      </c>
      <c r="H52" s="48" t="b">
        <v>1</v>
      </c>
      <c r="I52" s="48" t="b">
        <v>1</v>
      </c>
      <c r="J52" s="48" t="b">
        <v>1</v>
      </c>
      <c r="K52" s="88" t="s">
        <v>18</v>
      </c>
      <c r="L52" s="92" t="s">
        <v>18</v>
      </c>
      <c r="M52" s="112"/>
      <c r="N52" s="88" t="s">
        <v>19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109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109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109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>
      <c r="A56" s="40"/>
      <c r="B56" s="40"/>
      <c r="C56" s="27" t="s">
        <v>36</v>
      </c>
      <c r="D56" s="40"/>
      <c r="E56" s="40"/>
      <c r="F56" s="40"/>
      <c r="G56" s="40"/>
      <c r="H56" s="40"/>
      <c r="I56" s="40"/>
      <c r="J56" s="40"/>
      <c r="K56" s="40"/>
      <c r="L56" s="40"/>
      <c r="M56" s="109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>
      <c r="A57" s="40"/>
      <c r="B57" s="40"/>
      <c r="C57" s="28" t="s">
        <v>37</v>
      </c>
      <c r="D57" s="40"/>
      <c r="E57" s="40"/>
      <c r="F57" s="40"/>
      <c r="G57" s="40"/>
      <c r="H57" s="40"/>
      <c r="I57" s="40"/>
      <c r="J57" s="40"/>
      <c r="K57" s="40"/>
      <c r="L57" s="40"/>
      <c r="M57" s="109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>
      <c r="A58" s="40"/>
      <c r="B58" s="40"/>
      <c r="C58" s="28" t="s">
        <v>28</v>
      </c>
      <c r="D58" s="40"/>
      <c r="E58" s="40"/>
      <c r="F58" s="40"/>
      <c r="G58" s="40"/>
      <c r="H58" s="40"/>
      <c r="I58" s="40"/>
      <c r="J58" s="40"/>
      <c r="K58" s="40"/>
      <c r="L58" s="40"/>
      <c r="M58" s="109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>
      <c r="A59" s="40"/>
      <c r="B59" s="40"/>
      <c r="C59" s="29" t="s">
        <v>38</v>
      </c>
      <c r="D59" s="40"/>
      <c r="E59" s="40"/>
      <c r="F59" s="40"/>
      <c r="G59" s="40"/>
      <c r="H59" s="40"/>
      <c r="I59" s="40"/>
      <c r="J59" s="40"/>
      <c r="K59" s="40"/>
      <c r="L59" s="40"/>
      <c r="M59" s="109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>
      <c r="A60" s="40"/>
      <c r="B60" s="40"/>
      <c r="C60" s="29" t="s">
        <v>35</v>
      </c>
      <c r="D60" s="40"/>
      <c r="E60" s="40"/>
      <c r="F60" s="40"/>
      <c r="G60" s="40"/>
      <c r="H60" s="40"/>
      <c r="I60" s="40"/>
      <c r="J60" s="40"/>
      <c r="K60" s="40"/>
      <c r="L60" s="40"/>
      <c r="M60" s="109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A61" s="40"/>
      <c r="B61" s="40"/>
      <c r="C61" s="29" t="s">
        <v>39</v>
      </c>
      <c r="D61" s="40"/>
      <c r="E61" s="40"/>
      <c r="F61" s="40"/>
      <c r="G61" s="40"/>
      <c r="H61" s="40"/>
      <c r="I61" s="40"/>
      <c r="J61" s="40"/>
      <c r="K61" s="40"/>
      <c r="L61" s="40"/>
      <c r="M61" s="109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A62" s="40"/>
      <c r="B62" s="40"/>
      <c r="C62" s="29" t="s">
        <v>40</v>
      </c>
      <c r="D62" s="40"/>
      <c r="E62" s="40"/>
      <c r="F62" s="40"/>
      <c r="G62" s="40"/>
      <c r="H62" s="40"/>
      <c r="I62" s="40"/>
      <c r="J62" s="40"/>
      <c r="K62" s="40"/>
      <c r="L62" s="40"/>
      <c r="M62" s="109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A63" s="40"/>
      <c r="B63" s="40"/>
      <c r="C63" s="29" t="s">
        <v>41</v>
      </c>
      <c r="D63" s="40"/>
      <c r="E63" s="40"/>
      <c r="F63" s="40"/>
      <c r="G63" s="40"/>
      <c r="H63" s="40"/>
      <c r="I63" s="40"/>
      <c r="J63" s="40"/>
      <c r="K63" s="40"/>
      <c r="L63" s="40"/>
      <c r="M63" s="109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109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109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109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109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109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109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109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09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109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109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109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109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109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109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109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109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109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109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109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109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109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109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109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109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109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109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109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109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109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109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109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109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109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109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109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109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109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109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109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109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109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109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109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109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109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109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109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109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109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109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109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109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109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109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109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109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109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109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109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109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109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109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109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109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109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109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109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109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109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109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109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109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109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109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109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109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109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109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109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109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109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109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109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109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109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109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109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109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109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109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109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109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109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109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109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109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109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109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109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109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109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109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109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109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109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109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109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109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109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109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109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109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109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109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109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109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109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109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109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109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109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109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109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109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109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109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109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109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109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109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109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109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109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109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109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109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109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109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109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109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109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109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109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109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109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109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109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109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109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109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109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109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109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109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109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109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109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109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109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109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109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109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109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109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109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109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109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109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109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109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109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109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109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109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109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109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109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109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109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109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109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109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109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109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109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109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109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109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109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109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109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109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109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109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109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109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109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109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109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109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109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109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109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109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109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109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109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109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109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109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109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109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109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109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109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109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109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109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109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109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109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109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109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109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109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109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109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109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109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109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109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109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109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109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109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109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109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109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109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109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109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109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109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109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109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109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109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109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109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109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109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109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109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109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109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109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109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109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109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109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109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109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109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109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109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109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109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109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109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109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109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109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109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109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109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109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109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109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109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109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109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109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109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109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109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109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109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109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109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109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109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109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109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109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109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109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109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109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109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109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109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109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109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109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109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109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109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109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109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109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109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109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109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109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109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109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109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109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109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109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109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109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109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109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109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109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109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109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109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109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109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109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109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109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109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109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109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109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109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109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109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109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109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109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109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109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109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109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109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109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109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109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109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109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109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109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109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109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109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109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109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109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109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109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109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109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109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109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109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109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109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109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109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109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109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109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109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109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109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109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109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109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109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109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109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109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109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109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109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109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109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109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109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109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109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109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109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109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109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109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109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109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109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109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109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109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109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109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109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109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109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109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109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109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109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109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109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109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109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109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109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109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109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109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109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109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109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109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109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109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109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109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109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109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109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109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109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109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109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109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109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109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109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109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109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109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109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109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109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109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109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109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109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109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109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109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109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109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109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109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109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109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109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109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109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109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109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109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109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109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109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109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109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109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109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109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109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109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109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109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109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109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109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109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109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109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109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109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109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109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109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109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109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109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109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109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109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109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109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109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109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109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109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109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109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109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109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109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109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109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109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109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109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109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109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109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109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109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109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109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109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109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109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109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109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109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109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109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109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109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109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109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109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109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109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109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109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109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109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109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109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109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109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109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109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109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109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109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109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109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109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109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109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109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109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109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109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109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109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109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109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109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109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109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109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109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109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109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109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109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109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109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109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109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109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109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109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109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109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109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109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109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109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109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109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109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109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109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109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109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109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109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109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109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109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109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109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109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109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109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109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109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109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109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109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109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109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109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109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109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109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109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109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109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109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109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109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109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109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109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109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109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109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109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109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109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109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109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109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109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109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109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109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109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109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109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109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109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109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109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109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109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109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109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109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109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109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109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109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109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109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109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109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109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109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109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109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109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109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109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109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109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109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109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109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109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109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109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109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109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109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109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109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109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109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109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109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109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109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109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109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109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109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109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109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109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109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109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109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109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109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109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109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109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109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109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109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109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109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109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109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109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109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109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109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109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109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109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109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109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109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109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109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109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109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109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109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109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109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109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109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109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109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109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109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109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109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109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109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109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109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109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109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109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109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109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109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109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109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109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109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109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109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109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109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109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109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109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109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109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109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109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109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109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109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109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109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109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109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109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109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109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109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109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109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109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109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109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109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109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109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109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109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109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109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109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109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109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109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109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109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109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109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109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109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109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109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109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109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109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109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109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109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109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109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109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109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109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109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109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109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109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109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109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109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109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109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109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109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109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109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109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109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109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109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109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109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109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109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109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109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109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109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109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109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109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109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109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109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109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109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109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109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109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109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109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109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109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109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109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109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109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109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109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109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109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109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109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109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109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109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109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109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109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109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109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109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109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109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109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109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109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109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109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109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109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109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109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109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109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109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109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109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109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109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109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109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109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109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109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109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109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109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109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109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109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109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109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109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109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109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109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109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109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109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109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109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109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109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109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109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109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109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109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109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109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109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109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109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109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109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109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109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109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109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109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109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109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109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109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109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109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109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109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109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109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109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109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109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109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109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109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109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109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109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109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109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109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</row>
  </sheetData>
  <mergeCells count="3">
    <mergeCell ref="D1:G1"/>
    <mergeCell ref="H1:I1"/>
    <mergeCell ref="J1:L1"/>
  </mergeCells>
  <dataValidations>
    <dataValidation type="list" allowBlank="1" showErrorMessage="1" sqref="G3:G52 K3:L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4" max="4" width="32.63"/>
    <col customWidth="1" min="11" max="11" width="28.25"/>
  </cols>
  <sheetData>
    <row r="1">
      <c r="A1" s="36" t="s">
        <v>44</v>
      </c>
      <c r="C1" s="40"/>
      <c r="D1" s="29" t="s">
        <v>45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113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113"/>
      <c r="B3" s="40"/>
      <c r="C3" s="40"/>
      <c r="D3" s="40"/>
      <c r="E3" s="40"/>
      <c r="F3" s="40"/>
      <c r="G3" s="40"/>
      <c r="H3" s="6" t="s">
        <v>3</v>
      </c>
      <c r="I3" s="6" t="s">
        <v>4</v>
      </c>
      <c r="J3" s="6" t="s">
        <v>5</v>
      </c>
      <c r="K3" s="13" t="s">
        <v>15</v>
      </c>
      <c r="L3" s="30" t="s">
        <v>16</v>
      </c>
      <c r="M3" s="40"/>
      <c r="N3" s="40"/>
      <c r="O3" s="17">
        <f>COUNTIF(L4:L53, "Yes")/50</f>
        <v>0.6</v>
      </c>
      <c r="Q3" s="18" t="s">
        <v>22</v>
      </c>
      <c r="R3" s="18" t="s">
        <v>21</v>
      </c>
      <c r="S3" s="18" t="s">
        <v>20</v>
      </c>
      <c r="T3" s="40"/>
      <c r="U3" s="40"/>
      <c r="V3" s="40"/>
      <c r="W3" s="40"/>
      <c r="X3" s="40"/>
      <c r="Y3" s="40"/>
      <c r="Z3" s="40"/>
    </row>
    <row r="4">
      <c r="A4" s="13" t="s">
        <v>15</v>
      </c>
      <c r="B4" s="6" t="s">
        <v>16</v>
      </c>
      <c r="C4" s="40"/>
      <c r="D4" s="13" t="s">
        <v>15</v>
      </c>
      <c r="E4" s="30" t="s">
        <v>16</v>
      </c>
      <c r="F4" s="40"/>
      <c r="G4" s="40"/>
      <c r="H4" s="106">
        <v>121.0</v>
      </c>
      <c r="I4" s="29" t="s">
        <v>86</v>
      </c>
      <c r="J4" s="29" t="s">
        <v>86</v>
      </c>
      <c r="K4" s="113"/>
      <c r="L4" s="36" t="s">
        <v>19</v>
      </c>
      <c r="M4" s="40"/>
      <c r="N4" s="40"/>
      <c r="O4" s="19">
        <f>COUNTIF(L4:L53, "Maybe")/50</f>
        <v>0.28</v>
      </c>
      <c r="Q4" s="20">
        <f>COUNTIFS(I:I,I3,L:L,"Yes")/COUNTIF(I:I,I3)</f>
        <v>0</v>
      </c>
      <c r="R4" s="20">
        <f>COUNTIFS(I:I,I7,L:L,"Yes")/COUNTIF(I:I,I7)</f>
        <v>0.3928571429</v>
      </c>
      <c r="S4" s="20">
        <f>COUNTIFS(I:I,I4,L:L,"Yes")/COUNTIF(I:I,I4)</f>
        <v>0.8636363636</v>
      </c>
      <c r="T4" s="40"/>
      <c r="U4" s="40"/>
      <c r="V4" s="40"/>
      <c r="W4" s="40"/>
      <c r="X4" s="40"/>
      <c r="Y4" s="40"/>
      <c r="Z4" s="40"/>
    </row>
    <row r="5">
      <c r="A5" s="36" t="s">
        <v>134</v>
      </c>
      <c r="B5" s="29" t="s">
        <v>19</v>
      </c>
      <c r="C5" s="40"/>
      <c r="D5" s="113"/>
      <c r="E5" s="36" t="s">
        <v>19</v>
      </c>
      <c r="F5" s="40"/>
      <c r="G5" s="40"/>
      <c r="H5" s="106">
        <v>137.0</v>
      </c>
      <c r="I5" s="29" t="s">
        <v>23</v>
      </c>
      <c r="J5" s="29" t="s">
        <v>23</v>
      </c>
      <c r="K5" s="114"/>
      <c r="L5" s="115" t="s">
        <v>19</v>
      </c>
      <c r="M5" s="40"/>
      <c r="N5" s="40"/>
      <c r="O5" s="22">
        <f>COUNTIF(L4:L53, "No")/50</f>
        <v>0.12</v>
      </c>
      <c r="Q5" s="23">
        <f>COUNTIFS(I:I,I3,L:L,"No")/COUNTIF(I:I,I3)</f>
        <v>0</v>
      </c>
      <c r="R5" s="23">
        <f>COUNTIFS(I:I,I7,L:L,"No")/COUNTIF(I:I,I7)</f>
        <v>0.2142857143</v>
      </c>
      <c r="S5" s="23">
        <f>COUNTIFS(B:B,B4,M:M,"No")/COUNTIF(B:B,B4)</f>
        <v>0</v>
      </c>
      <c r="T5" s="40"/>
      <c r="U5" s="40"/>
      <c r="V5" s="40"/>
      <c r="W5" s="40"/>
      <c r="X5" s="40"/>
      <c r="Y5" s="40"/>
      <c r="Z5" s="40"/>
    </row>
    <row r="6">
      <c r="A6" s="114" t="s">
        <v>135</v>
      </c>
      <c r="B6" s="88" t="s">
        <v>19</v>
      </c>
      <c r="C6" s="40"/>
      <c r="D6" s="114"/>
      <c r="E6" s="115" t="s">
        <v>19</v>
      </c>
      <c r="F6" s="40"/>
      <c r="G6" s="40"/>
      <c r="H6" s="106">
        <v>150.0</v>
      </c>
      <c r="I6" s="29" t="s">
        <v>23</v>
      </c>
      <c r="J6" s="29" t="s">
        <v>23</v>
      </c>
      <c r="K6" s="36" t="s">
        <v>146</v>
      </c>
      <c r="L6" s="36" t="s">
        <v>25</v>
      </c>
      <c r="M6" s="40"/>
      <c r="N6" s="40"/>
      <c r="Q6" s="25">
        <f>COUNTIFS(I:I,I3,L:L,"Maybe")/COUNTIF(I:I,I3)</f>
        <v>0</v>
      </c>
      <c r="R6" s="25">
        <f>COUNTIFS(I:I,I7,L:L,"Maybe")/COUNTIF(I:I,I7)</f>
        <v>0.3928571429</v>
      </c>
      <c r="S6" s="25">
        <f>COUNTIFS(I:I,I4,L:L,"Maybe")/COUNTIF(I:I,I4)</f>
        <v>0.1363636364</v>
      </c>
      <c r="T6" s="40"/>
      <c r="U6" s="40"/>
      <c r="V6" s="40"/>
      <c r="W6" s="40"/>
      <c r="X6" s="40"/>
      <c r="Y6" s="40"/>
      <c r="Z6" s="40"/>
    </row>
    <row r="7">
      <c r="A7" s="36" t="s">
        <v>136</v>
      </c>
      <c r="B7" s="29" t="s">
        <v>25</v>
      </c>
      <c r="C7" s="40"/>
      <c r="D7" s="36" t="s">
        <v>146</v>
      </c>
      <c r="E7" s="36" t="s">
        <v>25</v>
      </c>
      <c r="F7" s="40"/>
      <c r="G7" s="40"/>
      <c r="H7" s="106">
        <v>152.0</v>
      </c>
      <c r="I7" s="29" t="s">
        <v>23</v>
      </c>
      <c r="J7" s="29" t="s">
        <v>23</v>
      </c>
      <c r="K7" s="113"/>
      <c r="L7" s="36" t="s">
        <v>29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113"/>
      <c r="B8" s="29" t="s">
        <v>29</v>
      </c>
      <c r="C8" s="40"/>
      <c r="D8" s="113"/>
      <c r="E8" s="36" t="s">
        <v>29</v>
      </c>
      <c r="F8" s="40"/>
      <c r="G8" s="40"/>
      <c r="H8" s="106">
        <v>113.0</v>
      </c>
      <c r="I8" s="29" t="s">
        <v>23</v>
      </c>
      <c r="J8" s="29" t="s">
        <v>23</v>
      </c>
      <c r="K8" s="113"/>
      <c r="L8" s="36" t="s">
        <v>19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6" t="s">
        <v>137</v>
      </c>
      <c r="B9" s="29" t="s">
        <v>19</v>
      </c>
      <c r="C9" s="40"/>
      <c r="D9" s="113"/>
      <c r="E9" s="36" t="s">
        <v>19</v>
      </c>
      <c r="F9" s="40"/>
      <c r="G9" s="40"/>
      <c r="H9" s="106">
        <v>13.0</v>
      </c>
      <c r="I9" s="29" t="s">
        <v>86</v>
      </c>
      <c r="J9" s="29" t="s">
        <v>86</v>
      </c>
      <c r="K9" s="113"/>
      <c r="L9" s="36" t="s">
        <v>19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113"/>
      <c r="B10" s="29" t="s">
        <v>19</v>
      </c>
      <c r="C10" s="40"/>
      <c r="D10" s="113"/>
      <c r="E10" s="36" t="s">
        <v>19</v>
      </c>
      <c r="F10" s="40"/>
      <c r="G10" s="40"/>
      <c r="H10" s="106">
        <v>101.0</v>
      </c>
      <c r="I10" s="29" t="s">
        <v>86</v>
      </c>
      <c r="J10" s="29" t="s">
        <v>86</v>
      </c>
      <c r="K10" s="113"/>
      <c r="L10" s="36" t="s">
        <v>19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113"/>
      <c r="B11" s="29" t="s">
        <v>19</v>
      </c>
      <c r="C11" s="40"/>
      <c r="D11" s="113"/>
      <c r="E11" s="36" t="s">
        <v>19</v>
      </c>
      <c r="F11" s="40"/>
      <c r="G11" s="40"/>
      <c r="H11" s="106">
        <v>90.0</v>
      </c>
      <c r="I11" s="29" t="s">
        <v>23</v>
      </c>
      <c r="J11" s="29" t="s">
        <v>23</v>
      </c>
      <c r="K11" s="113"/>
      <c r="L11" s="36" t="s">
        <v>29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113"/>
      <c r="B12" s="29" t="s">
        <v>29</v>
      </c>
      <c r="C12" s="40"/>
      <c r="D12" s="113"/>
      <c r="E12" s="36" t="s">
        <v>29</v>
      </c>
      <c r="F12" s="40"/>
      <c r="G12" s="40"/>
      <c r="H12" s="106">
        <v>28.0</v>
      </c>
      <c r="I12" s="29" t="s">
        <v>23</v>
      </c>
      <c r="J12" s="29" t="s">
        <v>23</v>
      </c>
      <c r="K12" s="113"/>
      <c r="L12" s="36" t="s">
        <v>19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113"/>
      <c r="B13" s="29" t="s">
        <v>19</v>
      </c>
      <c r="C13" s="40"/>
      <c r="D13" s="113"/>
      <c r="E13" s="36" t="s">
        <v>19</v>
      </c>
      <c r="F13" s="40"/>
      <c r="G13" s="40"/>
      <c r="H13" s="106">
        <v>39.0</v>
      </c>
      <c r="I13" s="29" t="s">
        <v>23</v>
      </c>
      <c r="J13" s="29" t="s">
        <v>23</v>
      </c>
      <c r="K13" s="36" t="s">
        <v>147</v>
      </c>
      <c r="L13" s="36" t="s">
        <v>25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6" t="s">
        <v>138</v>
      </c>
      <c r="B14" s="29" t="s">
        <v>25</v>
      </c>
      <c r="C14" s="40"/>
      <c r="D14" s="36" t="s">
        <v>147</v>
      </c>
      <c r="E14" s="36" t="s">
        <v>25</v>
      </c>
      <c r="F14" s="40"/>
      <c r="G14" s="40"/>
      <c r="H14" s="106">
        <v>26.0</v>
      </c>
      <c r="I14" s="29" t="s">
        <v>23</v>
      </c>
      <c r="J14" s="29" t="s">
        <v>23</v>
      </c>
      <c r="K14" s="36" t="s">
        <v>147</v>
      </c>
      <c r="L14" s="36" t="s">
        <v>25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6" t="s">
        <v>139</v>
      </c>
      <c r="B15" s="29" t="s">
        <v>25</v>
      </c>
      <c r="C15" s="40"/>
      <c r="D15" s="36" t="s">
        <v>147</v>
      </c>
      <c r="E15" s="36" t="s">
        <v>25</v>
      </c>
      <c r="F15" s="40"/>
      <c r="G15" s="40"/>
      <c r="H15" s="106">
        <v>40.0</v>
      </c>
      <c r="I15" s="29" t="s">
        <v>86</v>
      </c>
      <c r="J15" s="29" t="s">
        <v>86</v>
      </c>
      <c r="K15" s="113"/>
      <c r="L15" s="36" t="s">
        <v>19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113"/>
      <c r="B16" s="29" t="s">
        <v>19</v>
      </c>
      <c r="C16" s="40"/>
      <c r="D16" s="113"/>
      <c r="E16" s="36" t="s">
        <v>19</v>
      </c>
      <c r="F16" s="40"/>
      <c r="G16" s="40"/>
      <c r="H16" s="106">
        <v>78.0</v>
      </c>
      <c r="I16" s="29" t="s">
        <v>86</v>
      </c>
      <c r="J16" s="29" t="s">
        <v>86</v>
      </c>
      <c r="K16" s="113"/>
      <c r="L16" s="36" t="s">
        <v>19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113"/>
      <c r="B17" s="29" t="s">
        <v>19</v>
      </c>
      <c r="C17" s="40"/>
      <c r="D17" s="113"/>
      <c r="E17" s="36" t="s">
        <v>19</v>
      </c>
      <c r="F17" s="40"/>
      <c r="G17" s="40"/>
      <c r="H17" s="106">
        <v>69.0</v>
      </c>
      <c r="I17" s="29" t="s">
        <v>23</v>
      </c>
      <c r="J17" s="29" t="s">
        <v>23</v>
      </c>
      <c r="K17" s="36" t="s">
        <v>148</v>
      </c>
      <c r="L17" s="36" t="s">
        <v>29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113"/>
      <c r="B18" s="29" t="s">
        <v>19</v>
      </c>
      <c r="C18" s="40"/>
      <c r="D18" s="36" t="s">
        <v>148</v>
      </c>
      <c r="E18" s="36" t="s">
        <v>29</v>
      </c>
      <c r="F18" s="40"/>
      <c r="G18" s="40"/>
      <c r="H18" s="106">
        <v>107.0</v>
      </c>
      <c r="I18" s="29" t="s">
        <v>23</v>
      </c>
      <c r="J18" s="29" t="s">
        <v>23</v>
      </c>
      <c r="K18" s="113"/>
      <c r="L18" s="36" t="s">
        <v>19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113"/>
      <c r="B19" s="29" t="s">
        <v>19</v>
      </c>
      <c r="C19" s="40"/>
      <c r="D19" s="113"/>
      <c r="E19" s="36" t="s">
        <v>19</v>
      </c>
      <c r="F19" s="40"/>
      <c r="G19" s="40"/>
      <c r="H19" s="106">
        <v>10.0</v>
      </c>
      <c r="I19" s="29" t="s">
        <v>23</v>
      </c>
      <c r="J19" s="29" t="s">
        <v>23</v>
      </c>
      <c r="K19" s="36" t="s">
        <v>149</v>
      </c>
      <c r="L19" s="36" t="s">
        <v>25</v>
      </c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6" t="s">
        <v>140</v>
      </c>
      <c r="B20" s="29" t="s">
        <v>25</v>
      </c>
      <c r="C20" s="40"/>
      <c r="D20" s="36" t="s">
        <v>149</v>
      </c>
      <c r="E20" s="36" t="s">
        <v>25</v>
      </c>
      <c r="F20" s="40"/>
      <c r="G20" s="40"/>
      <c r="H20" s="106">
        <v>16.0</v>
      </c>
      <c r="I20" s="29" t="s">
        <v>86</v>
      </c>
      <c r="J20" s="29" t="s">
        <v>86</v>
      </c>
      <c r="K20" s="113"/>
      <c r="L20" s="36" t="s">
        <v>19</v>
      </c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113"/>
      <c r="B21" s="29" t="s">
        <v>19</v>
      </c>
      <c r="C21" s="40"/>
      <c r="D21" s="113"/>
      <c r="E21" s="36" t="s">
        <v>19</v>
      </c>
      <c r="F21" s="40"/>
      <c r="G21" s="40"/>
      <c r="H21" s="106">
        <v>98.0</v>
      </c>
      <c r="I21" s="29" t="s">
        <v>23</v>
      </c>
      <c r="J21" s="29" t="s">
        <v>23</v>
      </c>
      <c r="K21" s="113"/>
      <c r="L21" s="36" t="s">
        <v>19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113"/>
      <c r="B22" s="29" t="s">
        <v>19</v>
      </c>
      <c r="C22" s="40"/>
      <c r="D22" s="113"/>
      <c r="E22" s="36" t="s">
        <v>19</v>
      </c>
      <c r="F22" s="40"/>
      <c r="G22" s="40"/>
      <c r="H22" s="106">
        <v>70.0</v>
      </c>
      <c r="I22" s="29" t="s">
        <v>86</v>
      </c>
      <c r="J22" s="29" t="s">
        <v>86</v>
      </c>
      <c r="K22" s="113"/>
      <c r="L22" s="36" t="s">
        <v>19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113"/>
      <c r="B23" s="29" t="s">
        <v>19</v>
      </c>
      <c r="C23" s="40"/>
      <c r="D23" s="113"/>
      <c r="E23" s="36" t="s">
        <v>19</v>
      </c>
      <c r="F23" s="40"/>
      <c r="G23" s="40"/>
      <c r="H23" s="106">
        <v>147.0</v>
      </c>
      <c r="I23" s="29" t="s">
        <v>23</v>
      </c>
      <c r="J23" s="29" t="s">
        <v>23</v>
      </c>
      <c r="K23" s="113"/>
      <c r="L23" s="36" t="s">
        <v>19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113"/>
      <c r="B24" s="29" t="s">
        <v>19</v>
      </c>
      <c r="C24" s="40"/>
      <c r="D24" s="113"/>
      <c r="E24" s="36" t="s">
        <v>19</v>
      </c>
      <c r="F24" s="40"/>
      <c r="G24" s="40"/>
      <c r="H24" s="106">
        <v>144.0</v>
      </c>
      <c r="I24" s="29" t="s">
        <v>23</v>
      </c>
      <c r="J24" s="29" t="s">
        <v>23</v>
      </c>
      <c r="K24" s="113"/>
      <c r="L24" s="36" t="s">
        <v>19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113"/>
      <c r="B25" s="29" t="s">
        <v>19</v>
      </c>
      <c r="C25" s="40"/>
      <c r="D25" s="113"/>
      <c r="E25" s="36" t="s">
        <v>19</v>
      </c>
      <c r="F25" s="40"/>
      <c r="G25" s="40"/>
      <c r="H25" s="106">
        <v>103.0</v>
      </c>
      <c r="I25" s="29" t="s">
        <v>23</v>
      </c>
      <c r="J25" s="29" t="s">
        <v>23</v>
      </c>
      <c r="K25" s="116" t="s">
        <v>28</v>
      </c>
      <c r="L25" s="36" t="s">
        <v>29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116" t="s">
        <v>28</v>
      </c>
      <c r="B26" s="29" t="s">
        <v>29</v>
      </c>
      <c r="C26" s="40"/>
      <c r="D26" s="116" t="s">
        <v>28</v>
      </c>
      <c r="E26" s="36" t="s">
        <v>29</v>
      </c>
      <c r="F26" s="40"/>
      <c r="G26" s="40"/>
      <c r="H26" s="106">
        <v>36.0</v>
      </c>
      <c r="I26" s="29" t="s">
        <v>86</v>
      </c>
      <c r="J26" s="29" t="s">
        <v>86</v>
      </c>
      <c r="K26" s="113"/>
      <c r="L26" s="36" t="s">
        <v>19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113"/>
      <c r="B27" s="29" t="s">
        <v>19</v>
      </c>
      <c r="C27" s="40"/>
      <c r="D27" s="113"/>
      <c r="E27" s="36" t="s">
        <v>19</v>
      </c>
      <c r="F27" s="40"/>
      <c r="G27" s="40"/>
      <c r="H27" s="106">
        <v>89.0</v>
      </c>
      <c r="I27" s="29" t="s">
        <v>23</v>
      </c>
      <c r="J27" s="29" t="s">
        <v>23</v>
      </c>
      <c r="K27" s="113"/>
      <c r="L27" s="36" t="s">
        <v>19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113"/>
      <c r="B28" s="29" t="s">
        <v>19</v>
      </c>
      <c r="C28" s="40"/>
      <c r="D28" s="113"/>
      <c r="E28" s="36" t="s">
        <v>19</v>
      </c>
      <c r="F28" s="40"/>
      <c r="G28" s="40"/>
      <c r="H28" s="106">
        <v>120.0</v>
      </c>
      <c r="I28" s="29" t="s">
        <v>23</v>
      </c>
      <c r="J28" s="29" t="s">
        <v>23</v>
      </c>
      <c r="K28" s="36" t="s">
        <v>41</v>
      </c>
      <c r="L28" s="36" t="s">
        <v>29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36" t="s">
        <v>141</v>
      </c>
      <c r="B29" s="29" t="s">
        <v>25</v>
      </c>
      <c r="C29" s="40"/>
      <c r="D29" s="36" t="s">
        <v>41</v>
      </c>
      <c r="E29" s="36" t="s">
        <v>29</v>
      </c>
      <c r="F29" s="40"/>
      <c r="G29" s="40"/>
      <c r="H29" s="106">
        <v>136.0</v>
      </c>
      <c r="I29" s="29" t="s">
        <v>23</v>
      </c>
      <c r="J29" s="29" t="s">
        <v>23</v>
      </c>
      <c r="K29" s="36" t="s">
        <v>150</v>
      </c>
      <c r="L29" s="36" t="s">
        <v>29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116" t="s">
        <v>28</v>
      </c>
      <c r="B30" s="29" t="s">
        <v>29</v>
      </c>
      <c r="C30" s="40"/>
      <c r="D30" s="36" t="s">
        <v>150</v>
      </c>
      <c r="E30" s="36" t="s">
        <v>29</v>
      </c>
      <c r="F30" s="40"/>
      <c r="G30" s="40"/>
      <c r="H30" s="106">
        <v>135.0</v>
      </c>
      <c r="I30" s="29" t="s">
        <v>23</v>
      </c>
      <c r="J30" s="29" t="s">
        <v>23</v>
      </c>
      <c r="K30" s="36" t="s">
        <v>150</v>
      </c>
      <c r="L30" s="36" t="s">
        <v>29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116" t="s">
        <v>28</v>
      </c>
      <c r="B31" s="29" t="s">
        <v>29</v>
      </c>
      <c r="C31" s="40"/>
      <c r="D31" s="36" t="s">
        <v>150</v>
      </c>
      <c r="E31" s="36" t="s">
        <v>29</v>
      </c>
      <c r="F31" s="40"/>
      <c r="G31" s="40"/>
      <c r="H31" s="106">
        <v>130.0</v>
      </c>
      <c r="I31" s="29" t="s">
        <v>23</v>
      </c>
      <c r="J31" s="29" t="s">
        <v>23</v>
      </c>
      <c r="K31" s="36" t="s">
        <v>150</v>
      </c>
      <c r="L31" s="36" t="s">
        <v>29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116" t="s">
        <v>28</v>
      </c>
      <c r="B32" s="29" t="s">
        <v>29</v>
      </c>
      <c r="C32" s="40"/>
      <c r="D32" s="36" t="s">
        <v>150</v>
      </c>
      <c r="E32" s="36" t="s">
        <v>29</v>
      </c>
      <c r="F32" s="40"/>
      <c r="G32" s="40"/>
      <c r="H32" s="106">
        <v>58.0</v>
      </c>
      <c r="I32" s="29" t="s">
        <v>23</v>
      </c>
      <c r="J32" s="29" t="s">
        <v>23</v>
      </c>
      <c r="K32" s="36" t="s">
        <v>28</v>
      </c>
      <c r="L32" s="36" t="s">
        <v>29</v>
      </c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116" t="s">
        <v>28</v>
      </c>
      <c r="B33" s="29" t="s">
        <v>29</v>
      </c>
      <c r="C33" s="40"/>
      <c r="D33" s="36" t="s">
        <v>28</v>
      </c>
      <c r="E33" s="36" t="s">
        <v>29</v>
      </c>
      <c r="F33" s="40"/>
      <c r="G33" s="40"/>
      <c r="H33" s="106">
        <v>163.0</v>
      </c>
      <c r="I33" s="29" t="s">
        <v>86</v>
      </c>
      <c r="J33" s="29" t="s">
        <v>86</v>
      </c>
      <c r="K33" s="113"/>
      <c r="L33" s="36" t="s">
        <v>19</v>
      </c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113"/>
      <c r="B34" s="29" t="s">
        <v>19</v>
      </c>
      <c r="C34" s="40"/>
      <c r="D34" s="113"/>
      <c r="E34" s="36" t="s">
        <v>19</v>
      </c>
      <c r="F34" s="40"/>
      <c r="G34" s="40"/>
      <c r="H34" s="106">
        <v>53.0</v>
      </c>
      <c r="I34" s="29" t="s">
        <v>86</v>
      </c>
      <c r="J34" s="29" t="s">
        <v>86</v>
      </c>
      <c r="K34" s="113"/>
      <c r="L34" s="36" t="s">
        <v>19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113"/>
      <c r="B35" s="29" t="s">
        <v>19</v>
      </c>
      <c r="C35" s="40"/>
      <c r="D35" s="113"/>
      <c r="E35" s="36" t="s">
        <v>19</v>
      </c>
      <c r="F35" s="40"/>
      <c r="G35" s="40"/>
      <c r="H35" s="106">
        <v>133.0</v>
      </c>
      <c r="I35" s="29" t="s">
        <v>86</v>
      </c>
      <c r="J35" s="29" t="s">
        <v>86</v>
      </c>
      <c r="K35" s="113"/>
      <c r="L35" s="36" t="s">
        <v>19</v>
      </c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113"/>
      <c r="B36" s="29" t="s">
        <v>19</v>
      </c>
      <c r="C36" s="40"/>
      <c r="D36" s="113"/>
      <c r="E36" s="36" t="s">
        <v>19</v>
      </c>
      <c r="F36" s="40"/>
      <c r="G36" s="40"/>
      <c r="H36" s="106">
        <v>151.0</v>
      </c>
      <c r="I36" s="29" t="s">
        <v>23</v>
      </c>
      <c r="J36" s="29" t="s">
        <v>23</v>
      </c>
      <c r="K36" s="36" t="s">
        <v>151</v>
      </c>
      <c r="L36" s="36" t="s">
        <v>29</v>
      </c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36" t="s">
        <v>142</v>
      </c>
      <c r="B37" s="29" t="s">
        <v>29</v>
      </c>
      <c r="C37" s="40"/>
      <c r="D37" s="36" t="s">
        <v>151</v>
      </c>
      <c r="E37" s="36" t="s">
        <v>29</v>
      </c>
      <c r="F37" s="40"/>
      <c r="G37" s="40"/>
      <c r="H37" s="106">
        <v>149.0</v>
      </c>
      <c r="I37" s="29" t="s">
        <v>86</v>
      </c>
      <c r="J37" s="29" t="s">
        <v>86</v>
      </c>
      <c r="K37" s="36" t="s">
        <v>143</v>
      </c>
      <c r="L37" s="36" t="s">
        <v>29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36" t="s">
        <v>143</v>
      </c>
      <c r="B38" s="29" t="s">
        <v>29</v>
      </c>
      <c r="C38" s="40"/>
      <c r="D38" s="36" t="s">
        <v>143</v>
      </c>
      <c r="E38" s="36" t="s">
        <v>29</v>
      </c>
      <c r="F38" s="40"/>
      <c r="G38" s="40"/>
      <c r="H38" s="106">
        <v>164.0</v>
      </c>
      <c r="I38" s="29" t="s">
        <v>86</v>
      </c>
      <c r="J38" s="29" t="s">
        <v>86</v>
      </c>
      <c r="K38" s="113"/>
      <c r="L38" s="36" t="s">
        <v>19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113"/>
      <c r="B39" s="29" t="s">
        <v>19</v>
      </c>
      <c r="C39" s="40"/>
      <c r="D39" s="113"/>
      <c r="E39" s="36" t="s">
        <v>19</v>
      </c>
      <c r="F39" s="40"/>
      <c r="G39" s="40"/>
      <c r="H39" s="106">
        <v>73.0</v>
      </c>
      <c r="I39" s="29" t="s">
        <v>86</v>
      </c>
      <c r="J39" s="29" t="s">
        <v>86</v>
      </c>
      <c r="K39" s="113"/>
      <c r="L39" s="36" t="s">
        <v>19</v>
      </c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113"/>
      <c r="B40" s="29" t="s">
        <v>19</v>
      </c>
      <c r="C40" s="40"/>
      <c r="D40" s="113"/>
      <c r="E40" s="36" t="s">
        <v>19</v>
      </c>
      <c r="F40" s="40"/>
      <c r="G40" s="40"/>
      <c r="H40" s="106">
        <v>84.0</v>
      </c>
      <c r="I40" s="29" t="s">
        <v>86</v>
      </c>
      <c r="J40" s="29" t="s">
        <v>86</v>
      </c>
      <c r="K40" s="113"/>
      <c r="L40" s="36" t="s">
        <v>29</v>
      </c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113"/>
      <c r="B41" s="29" t="s">
        <v>29</v>
      </c>
      <c r="C41" s="40"/>
      <c r="D41" s="113"/>
      <c r="E41" s="36" t="s">
        <v>29</v>
      </c>
      <c r="F41" s="40"/>
      <c r="G41" s="40"/>
      <c r="H41" s="106">
        <v>80.0</v>
      </c>
      <c r="I41" s="29" t="s">
        <v>86</v>
      </c>
      <c r="J41" s="29" t="s">
        <v>86</v>
      </c>
      <c r="K41" s="115"/>
      <c r="L41" s="115" t="s">
        <v>19</v>
      </c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117" t="s">
        <v>28</v>
      </c>
      <c r="B42" s="118" t="s">
        <v>29</v>
      </c>
      <c r="C42" s="119"/>
      <c r="D42" s="120"/>
      <c r="E42" s="120" t="s">
        <v>19</v>
      </c>
      <c r="F42" s="40"/>
      <c r="G42" s="40"/>
      <c r="H42" s="106">
        <v>140.0</v>
      </c>
      <c r="I42" s="29" t="s">
        <v>86</v>
      </c>
      <c r="J42" s="29" t="s">
        <v>86</v>
      </c>
      <c r="K42" s="115"/>
      <c r="L42" s="115" t="s">
        <v>19</v>
      </c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115"/>
      <c r="B43" s="88" t="s">
        <v>19</v>
      </c>
      <c r="C43" s="40"/>
      <c r="D43" s="115"/>
      <c r="E43" s="115" t="s">
        <v>19</v>
      </c>
      <c r="F43" s="40"/>
      <c r="G43" s="40"/>
      <c r="H43" s="106">
        <v>83.0</v>
      </c>
      <c r="I43" s="29" t="s">
        <v>23</v>
      </c>
      <c r="J43" s="29" t="s">
        <v>23</v>
      </c>
      <c r="K43" s="113"/>
      <c r="L43" s="36" t="s">
        <v>19</v>
      </c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113"/>
      <c r="B44" s="29" t="s">
        <v>19</v>
      </c>
      <c r="C44" s="40"/>
      <c r="D44" s="113"/>
      <c r="E44" s="36" t="s">
        <v>19</v>
      </c>
      <c r="F44" s="40"/>
      <c r="G44" s="40"/>
      <c r="H44" s="106">
        <v>7.0</v>
      </c>
      <c r="I44" s="29" t="s">
        <v>23</v>
      </c>
      <c r="J44" s="29" t="s">
        <v>23</v>
      </c>
      <c r="K44" s="115"/>
      <c r="L44" s="115" t="s">
        <v>19</v>
      </c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115"/>
      <c r="B45" s="88" t="s">
        <v>19</v>
      </c>
      <c r="C45" s="40"/>
      <c r="D45" s="115"/>
      <c r="E45" s="115" t="s">
        <v>19</v>
      </c>
      <c r="F45" s="40"/>
      <c r="G45" s="40"/>
      <c r="H45" s="106">
        <v>44.0</v>
      </c>
      <c r="I45" s="29" t="s">
        <v>86</v>
      </c>
      <c r="J45" s="29" t="s">
        <v>86</v>
      </c>
      <c r="K45" s="113"/>
      <c r="L45" s="36" t="s">
        <v>29</v>
      </c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113"/>
      <c r="B46" s="29" t="s">
        <v>29</v>
      </c>
      <c r="C46" s="40"/>
      <c r="D46" s="113"/>
      <c r="E46" s="36" t="s">
        <v>29</v>
      </c>
      <c r="F46" s="40"/>
      <c r="G46" s="40"/>
      <c r="H46" s="106">
        <v>15.0</v>
      </c>
      <c r="I46" s="29" t="s">
        <v>86</v>
      </c>
      <c r="J46" s="29" t="s">
        <v>86</v>
      </c>
      <c r="K46" s="115"/>
      <c r="L46" s="115" t="s">
        <v>19</v>
      </c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115"/>
      <c r="B47" s="88" t="s">
        <v>19</v>
      </c>
      <c r="C47" s="40"/>
      <c r="D47" s="115"/>
      <c r="E47" s="115" t="s">
        <v>19</v>
      </c>
      <c r="F47" s="40"/>
      <c r="G47" s="40"/>
      <c r="H47" s="106">
        <v>128.0</v>
      </c>
      <c r="I47" s="29" t="s">
        <v>23</v>
      </c>
      <c r="J47" s="29" t="s">
        <v>23</v>
      </c>
      <c r="K47" s="36" t="s">
        <v>146</v>
      </c>
      <c r="L47" s="36" t="s">
        <v>25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36" t="s">
        <v>144</v>
      </c>
      <c r="B48" s="29" t="s">
        <v>25</v>
      </c>
      <c r="C48" s="40"/>
      <c r="D48" s="36" t="s">
        <v>146</v>
      </c>
      <c r="E48" s="36" t="s">
        <v>25</v>
      </c>
      <c r="F48" s="40"/>
      <c r="G48" s="40"/>
      <c r="H48" s="106">
        <v>117.0</v>
      </c>
      <c r="I48" s="29" t="s">
        <v>23</v>
      </c>
      <c r="J48" s="29" t="s">
        <v>23</v>
      </c>
      <c r="K48" s="36" t="s">
        <v>152</v>
      </c>
      <c r="L48" s="36" t="s">
        <v>29</v>
      </c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113"/>
      <c r="B49" s="29" t="s">
        <v>19</v>
      </c>
      <c r="C49" s="40"/>
      <c r="D49" s="36" t="s">
        <v>152</v>
      </c>
      <c r="E49" s="36" t="s">
        <v>29</v>
      </c>
      <c r="F49" s="40"/>
      <c r="G49" s="40"/>
      <c r="H49" s="106">
        <v>141.0</v>
      </c>
      <c r="I49" s="29" t="s">
        <v>86</v>
      </c>
      <c r="J49" s="29" t="s">
        <v>86</v>
      </c>
      <c r="K49" s="115"/>
      <c r="L49" s="115" t="s">
        <v>19</v>
      </c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115"/>
      <c r="B50" s="88" t="s">
        <v>19</v>
      </c>
      <c r="C50" s="40"/>
      <c r="D50" s="115"/>
      <c r="E50" s="115" t="s">
        <v>19</v>
      </c>
      <c r="F50" s="40"/>
      <c r="G50" s="40"/>
      <c r="H50" s="106">
        <v>71.0</v>
      </c>
      <c r="I50" s="29" t="s">
        <v>23</v>
      </c>
      <c r="J50" s="29" t="s">
        <v>23</v>
      </c>
      <c r="K50" s="36" t="s">
        <v>153</v>
      </c>
      <c r="L50" s="36" t="s">
        <v>25</v>
      </c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36" t="s">
        <v>145</v>
      </c>
      <c r="B51" s="29" t="s">
        <v>25</v>
      </c>
      <c r="C51" s="40"/>
      <c r="D51" s="36" t="s">
        <v>153</v>
      </c>
      <c r="E51" s="36" t="s">
        <v>25</v>
      </c>
      <c r="F51" s="40"/>
      <c r="G51" s="40"/>
      <c r="H51" s="106">
        <v>60.0</v>
      </c>
      <c r="I51" s="29" t="s">
        <v>86</v>
      </c>
      <c r="J51" s="29" t="s">
        <v>86</v>
      </c>
      <c r="K51" s="115"/>
      <c r="L51" s="115" t="s">
        <v>19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115"/>
      <c r="B52" s="88" t="s">
        <v>19</v>
      </c>
      <c r="C52" s="40"/>
      <c r="D52" s="115"/>
      <c r="E52" s="115" t="s">
        <v>19</v>
      </c>
      <c r="F52" s="40"/>
      <c r="G52" s="40"/>
      <c r="H52" s="106">
        <v>61.0</v>
      </c>
      <c r="I52" s="29" t="s">
        <v>86</v>
      </c>
      <c r="J52" s="29" t="s">
        <v>86</v>
      </c>
      <c r="K52" s="115"/>
      <c r="L52" s="115" t="s">
        <v>19</v>
      </c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115"/>
      <c r="B53" s="88" t="s">
        <v>19</v>
      </c>
      <c r="C53" s="40"/>
      <c r="D53" s="115"/>
      <c r="E53" s="115" t="s">
        <v>19</v>
      </c>
      <c r="F53" s="40"/>
      <c r="G53" s="40"/>
      <c r="H53" s="106">
        <v>11.0</v>
      </c>
      <c r="I53" s="29" t="s">
        <v>23</v>
      </c>
      <c r="J53" s="29" t="s">
        <v>23</v>
      </c>
      <c r="K53" s="115"/>
      <c r="L53" s="115" t="s">
        <v>19</v>
      </c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115"/>
      <c r="B54" s="88" t="s">
        <v>19</v>
      </c>
      <c r="C54" s="40"/>
      <c r="D54" s="115"/>
      <c r="E54" s="115" t="s">
        <v>19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113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113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113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113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113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113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113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113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113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113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113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113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113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113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113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113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113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113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113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113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113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113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113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113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113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113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113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113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113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113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113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113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113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113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113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113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113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113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113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113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113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113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113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113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113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113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113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113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113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113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113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113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113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113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113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113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113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113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113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113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113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113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113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113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113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113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113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113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113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113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113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113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113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113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113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113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113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113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113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113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113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113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113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113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113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113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113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113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113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113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113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113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113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113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113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113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113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113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113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113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113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113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113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113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113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113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113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113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113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113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113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113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113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113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113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113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113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113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113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113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113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113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113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113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113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113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113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113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113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113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113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113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113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113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113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113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113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113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113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113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113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113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113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113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113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113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113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113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113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113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113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113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113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113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113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113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113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113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113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113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113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113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113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113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113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113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113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113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113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113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113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113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113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113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113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113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113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113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113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113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113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113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113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113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113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113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113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113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113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113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113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113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113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113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113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113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113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113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113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113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113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113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113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113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113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113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113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113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113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113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113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113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113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113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113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113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113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113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113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113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113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113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113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113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113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113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113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113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113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113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113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113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113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113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113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113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113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113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113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113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113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113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113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113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113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113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113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113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113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113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113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113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113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113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113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113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113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113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113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113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113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113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113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113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113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113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113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113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113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113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113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113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113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113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113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113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113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113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113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113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113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113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113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113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113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113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113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113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113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113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113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113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113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113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113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113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113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113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113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113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113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113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113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113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113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113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113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113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113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113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113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113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113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113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113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113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113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113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113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113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113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113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113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113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113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113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113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113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113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113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113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113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113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113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113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113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113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113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113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113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113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113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113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113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113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113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113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113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113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113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113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113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113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113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113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113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113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113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113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113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113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113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113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113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113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113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113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113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113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113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113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113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113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113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113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113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113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113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113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113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113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113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113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113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113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113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113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113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113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113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113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113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113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113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113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113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113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113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113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113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113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113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113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113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113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113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113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113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113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113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113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113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113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113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113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113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113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113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113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113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113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113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113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113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113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113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113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113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113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113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113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113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113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113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113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113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113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113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113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113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113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113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113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113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113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113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113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113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113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113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113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113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113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113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113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113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113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113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113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113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113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113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113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113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113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113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113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113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113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113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113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113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113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113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113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113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113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113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113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113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113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113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113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113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113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113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113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113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113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113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113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113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113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113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113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113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113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113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113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113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113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113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113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113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113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113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113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113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113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113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113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113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113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113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113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113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113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113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113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113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113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113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113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113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113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113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113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113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113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113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113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113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113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113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113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113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113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113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113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113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113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113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113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113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113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113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113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113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113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113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113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113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113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113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113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113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113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113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113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113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113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113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113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113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113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113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113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113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113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113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113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113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113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113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113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113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113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113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113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113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113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113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113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113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113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113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113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113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113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113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113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113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113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113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113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113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113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113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113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113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113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113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113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113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113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113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113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113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113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113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113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113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113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113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113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113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113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113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113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113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113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113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113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113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113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113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113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113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113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113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113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113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113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113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113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113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113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113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113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113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113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113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113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113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113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113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113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113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113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113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113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113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113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113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113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113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113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113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113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113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113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113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113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113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113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113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113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113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113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113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113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113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113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113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113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113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113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113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113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113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113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113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113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113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113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113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113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113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113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113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113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113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113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113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113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113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113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113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113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113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113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113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113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113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113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113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113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113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113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113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113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113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113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113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113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113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113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113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113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113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113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113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113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113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113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113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113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113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113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113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113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113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113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113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113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113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113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113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113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113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113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113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113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113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113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113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113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113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113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113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113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113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113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113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113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113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113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113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113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113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113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113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113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113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113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113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113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113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113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113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113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113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113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113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113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113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113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113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113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113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113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113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113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113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113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113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113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113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113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113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113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113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113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113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113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113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113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113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113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113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113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113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113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113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113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113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113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113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113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113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113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113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113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113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113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113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113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113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113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113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113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113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113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113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113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113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113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113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113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113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113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113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113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113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113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113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113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113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113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113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113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113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113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113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113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113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113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113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113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113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113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113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113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113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113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113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113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113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113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113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113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113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113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113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113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113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113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113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113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113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113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113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113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113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113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113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113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113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113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113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113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113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113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113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113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113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113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113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113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113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113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113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113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113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113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113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113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113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113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113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113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113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113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113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113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113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113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113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113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113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113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113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113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113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113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113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113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113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113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113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113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113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113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113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113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113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113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113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113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113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113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113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113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113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113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113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113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113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113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113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113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113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113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113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113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113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2">
    <mergeCell ref="A1:B1"/>
    <mergeCell ref="D1:E1"/>
  </mergeCells>
  <dataValidations>
    <dataValidation type="list" allowBlank="1" showErrorMessage="1" sqref="L4:L53 B5:B54 E5:E54">
      <formula1>"Yes,No,Maybe"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72">
        <v>18.0</v>
      </c>
      <c r="B3" s="16" t="s">
        <v>86</v>
      </c>
      <c r="C3" s="16" t="s">
        <v>86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19</v>
      </c>
      <c r="L3" s="16" t="b">
        <v>1</v>
      </c>
      <c r="N3" s="16" t="s">
        <v>19</v>
      </c>
      <c r="R3" s="43" t="s">
        <v>20</v>
      </c>
      <c r="S3" s="43" t="s">
        <v>21</v>
      </c>
      <c r="T3" s="43" t="s">
        <v>22</v>
      </c>
    </row>
    <row r="4">
      <c r="A4" s="121">
        <v>308.0</v>
      </c>
      <c r="B4" s="16" t="s">
        <v>86</v>
      </c>
      <c r="C4" s="16" t="s">
        <v>86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1</v>
      </c>
      <c r="J4" s="16" t="b">
        <v>1</v>
      </c>
      <c r="K4" s="16" t="s">
        <v>19</v>
      </c>
      <c r="L4" s="16" t="b">
        <v>1</v>
      </c>
      <c r="N4" s="16" t="s">
        <v>19</v>
      </c>
      <c r="P4" s="17">
        <f>COUNTIF(N3:N52, "Yes")/50</f>
        <v>0.98</v>
      </c>
      <c r="R4" s="20">
        <f>COUNTIFS(C:C,C3,N:N,"Yes")/COUNTIF(C:C,C3)</f>
        <v>0.9583333333</v>
      </c>
      <c r="S4" s="21" t="s">
        <v>50</v>
      </c>
      <c r="T4" s="20">
        <f>COUNTIFS(C:C,C5,N:N,"Yes")/COUNTIF(C:C,C5)</f>
        <v>1</v>
      </c>
    </row>
    <row r="5">
      <c r="A5" s="72">
        <v>377.0</v>
      </c>
      <c r="B5" s="16" t="s">
        <v>26</v>
      </c>
      <c r="C5" s="16" t="s">
        <v>26</v>
      </c>
      <c r="D5" s="16" t="b">
        <v>1</v>
      </c>
      <c r="E5" s="16" t="b">
        <v>0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19</v>
      </c>
      <c r="L5" s="16" t="b">
        <v>1</v>
      </c>
      <c r="N5" s="16" t="s">
        <v>19</v>
      </c>
      <c r="P5" s="19">
        <f>COUNTIF(N3:N52, "Maybe")/50</f>
        <v>0.02</v>
      </c>
      <c r="R5" s="23">
        <f>COUNTIFS(C:C,C3,N:N,"No")/COUNTIF(C:C,C3)</f>
        <v>0</v>
      </c>
      <c r="S5" s="24" t="s">
        <v>50</v>
      </c>
      <c r="T5" s="23">
        <f>COUNTIFS(C:C,C5,N:N,"No")/COUNTIF(C:C,C5)</f>
        <v>0</v>
      </c>
    </row>
    <row r="6">
      <c r="A6" s="72">
        <v>16.0</v>
      </c>
      <c r="B6" s="16" t="s">
        <v>86</v>
      </c>
      <c r="C6" s="16" t="s">
        <v>86</v>
      </c>
      <c r="D6" s="16" t="b">
        <v>1</v>
      </c>
      <c r="E6" s="16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19</v>
      </c>
      <c r="L6" s="16" t="b">
        <v>1</v>
      </c>
      <c r="N6" s="16" t="s">
        <v>19</v>
      </c>
      <c r="P6" s="22">
        <f>COUNTIF(N3:N52, "No")/50</f>
        <v>0</v>
      </c>
      <c r="R6" s="25">
        <f>COUNTIFS(C:C,C3,N:N,"Maybe")/COUNTIF(C:C,C3)</f>
        <v>0.04166666667</v>
      </c>
      <c r="S6" s="26" t="s">
        <v>50</v>
      </c>
      <c r="T6" s="25">
        <f>COUNTIFS(C:C,C5,N:N,"Maybe")/COUNTIF(C:C,C5)</f>
        <v>0</v>
      </c>
    </row>
    <row r="7">
      <c r="A7" s="72">
        <v>150.0</v>
      </c>
      <c r="B7" s="16" t="s">
        <v>86</v>
      </c>
      <c r="C7" s="16" t="s">
        <v>86</v>
      </c>
      <c r="D7" s="16" t="b">
        <v>1</v>
      </c>
      <c r="E7" s="16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19</v>
      </c>
      <c r="L7" s="16" t="b">
        <v>1</v>
      </c>
      <c r="N7" s="16" t="s">
        <v>19</v>
      </c>
    </row>
    <row r="8">
      <c r="A8" s="72">
        <v>59.0</v>
      </c>
      <c r="B8" s="16" t="s">
        <v>26</v>
      </c>
      <c r="C8" s="16" t="s">
        <v>26</v>
      </c>
      <c r="D8" s="16" t="b">
        <v>1</v>
      </c>
      <c r="E8" s="16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19</v>
      </c>
      <c r="L8" s="16" t="b">
        <v>1</v>
      </c>
      <c r="N8" s="16" t="s">
        <v>19</v>
      </c>
    </row>
    <row r="9">
      <c r="A9" s="72">
        <v>323.0</v>
      </c>
      <c r="B9" s="16" t="s">
        <v>26</v>
      </c>
      <c r="C9" s="16" t="s">
        <v>26</v>
      </c>
      <c r="D9" s="16" t="b">
        <v>1</v>
      </c>
      <c r="E9" s="16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19</v>
      </c>
      <c r="L9" s="16" t="b">
        <v>1</v>
      </c>
      <c r="N9" s="16" t="s">
        <v>19</v>
      </c>
    </row>
    <row r="10">
      <c r="A10" s="72">
        <v>453.0</v>
      </c>
      <c r="B10" s="16" t="s">
        <v>26</v>
      </c>
      <c r="C10" s="16" t="s">
        <v>26</v>
      </c>
      <c r="D10" s="16" t="b">
        <v>1</v>
      </c>
      <c r="E10" s="16" t="b">
        <v>0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19</v>
      </c>
      <c r="L10" s="16" t="b">
        <v>1</v>
      </c>
      <c r="N10" s="16" t="s">
        <v>19</v>
      </c>
    </row>
    <row r="11">
      <c r="A11" s="72">
        <v>322.0</v>
      </c>
      <c r="B11" s="16" t="s">
        <v>86</v>
      </c>
      <c r="C11" s="16" t="s">
        <v>86</v>
      </c>
      <c r="D11" s="16" t="b">
        <v>1</v>
      </c>
      <c r="E11" s="16" t="b">
        <v>0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19</v>
      </c>
      <c r="L11" s="16" t="b">
        <v>1</v>
      </c>
      <c r="N11" s="16" t="s">
        <v>19</v>
      </c>
    </row>
    <row r="12">
      <c r="A12" s="72">
        <v>96.0</v>
      </c>
      <c r="B12" s="16" t="s">
        <v>86</v>
      </c>
      <c r="C12" s="16" t="s">
        <v>86</v>
      </c>
      <c r="D12" s="16" t="b">
        <v>1</v>
      </c>
      <c r="E12" s="16" t="b">
        <v>0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19</v>
      </c>
      <c r="L12" s="16" t="b">
        <v>1</v>
      </c>
      <c r="N12" s="16" t="s">
        <v>19</v>
      </c>
    </row>
    <row r="13">
      <c r="A13" s="72">
        <v>309.0</v>
      </c>
      <c r="B13" s="16" t="s">
        <v>26</v>
      </c>
      <c r="C13" s="16" t="s">
        <v>26</v>
      </c>
      <c r="D13" s="16" t="b">
        <v>1</v>
      </c>
      <c r="E13" s="16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19</v>
      </c>
      <c r="L13" s="16" t="b">
        <v>1</v>
      </c>
      <c r="N13" s="16" t="s">
        <v>19</v>
      </c>
    </row>
    <row r="14">
      <c r="A14" s="72">
        <v>437.0</v>
      </c>
      <c r="B14" s="16" t="s">
        <v>26</v>
      </c>
      <c r="C14" s="16" t="s">
        <v>26</v>
      </c>
      <c r="D14" s="16" t="b">
        <v>1</v>
      </c>
      <c r="E14" s="16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19</v>
      </c>
      <c r="L14" s="16" t="b">
        <v>1</v>
      </c>
      <c r="N14" s="16" t="s">
        <v>19</v>
      </c>
    </row>
    <row r="15">
      <c r="A15" s="72">
        <v>663.0</v>
      </c>
      <c r="B15" s="16" t="s">
        <v>26</v>
      </c>
      <c r="C15" s="16" t="s">
        <v>26</v>
      </c>
      <c r="D15" s="16" t="b">
        <v>1</v>
      </c>
      <c r="E15" s="16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19</v>
      </c>
      <c r="L15" s="16" t="b">
        <v>1</v>
      </c>
      <c r="N15" s="16" t="s">
        <v>19</v>
      </c>
    </row>
    <row r="16">
      <c r="A16" s="72">
        <v>703.0</v>
      </c>
      <c r="B16" s="16" t="s">
        <v>26</v>
      </c>
      <c r="C16" s="16" t="s">
        <v>26</v>
      </c>
      <c r="D16" s="16" t="b">
        <v>1</v>
      </c>
      <c r="E16" s="16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19</v>
      </c>
      <c r="L16" s="16" t="b">
        <v>1</v>
      </c>
      <c r="N16" s="16" t="s">
        <v>19</v>
      </c>
    </row>
    <row r="17">
      <c r="A17" s="72">
        <v>462.0</v>
      </c>
      <c r="B17" s="16" t="s">
        <v>86</v>
      </c>
      <c r="C17" s="16" t="s">
        <v>86</v>
      </c>
      <c r="D17" s="16" t="b">
        <v>1</v>
      </c>
      <c r="E17" s="16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19</v>
      </c>
      <c r="L17" s="16" t="b">
        <v>1</v>
      </c>
      <c r="N17" s="16" t="s">
        <v>19</v>
      </c>
    </row>
    <row r="18">
      <c r="A18" s="72">
        <v>379.0</v>
      </c>
      <c r="B18" s="16" t="s">
        <v>26</v>
      </c>
      <c r="C18" s="16" t="s">
        <v>26</v>
      </c>
      <c r="D18" s="16" t="b">
        <v>1</v>
      </c>
      <c r="E18" s="16" t="b">
        <v>0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19</v>
      </c>
      <c r="L18" s="16" t="b">
        <v>1</v>
      </c>
      <c r="N18" s="16" t="s">
        <v>19</v>
      </c>
    </row>
    <row r="19">
      <c r="A19" s="72">
        <v>342.0</v>
      </c>
      <c r="B19" s="16" t="s">
        <v>86</v>
      </c>
      <c r="C19" s="16" t="s">
        <v>86</v>
      </c>
      <c r="D19" s="16" t="b">
        <v>1</v>
      </c>
      <c r="E19" s="16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19</v>
      </c>
      <c r="L19" s="16" t="b">
        <v>1</v>
      </c>
      <c r="N19" s="16" t="s">
        <v>19</v>
      </c>
    </row>
    <row r="20">
      <c r="A20" s="72">
        <v>319.0</v>
      </c>
      <c r="B20" s="16" t="s">
        <v>26</v>
      </c>
      <c r="C20" s="16" t="s">
        <v>26</v>
      </c>
      <c r="D20" s="16" t="b">
        <v>1</v>
      </c>
      <c r="E20" s="16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19</v>
      </c>
      <c r="L20" s="16" t="b">
        <v>1</v>
      </c>
      <c r="M20" s="16" t="s">
        <v>154</v>
      </c>
      <c r="N20" s="16" t="s">
        <v>19</v>
      </c>
    </row>
    <row r="21">
      <c r="A21" s="72">
        <v>72.0</v>
      </c>
      <c r="B21" s="16" t="s">
        <v>86</v>
      </c>
      <c r="C21" s="16" t="s">
        <v>86</v>
      </c>
      <c r="D21" s="16" t="b">
        <v>1</v>
      </c>
      <c r="E21" s="16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19</v>
      </c>
      <c r="L21" s="16" t="b">
        <v>1</v>
      </c>
      <c r="N21" s="16" t="s">
        <v>19</v>
      </c>
    </row>
    <row r="22">
      <c r="A22" s="72">
        <v>253.0</v>
      </c>
      <c r="B22" s="16" t="s">
        <v>26</v>
      </c>
      <c r="C22" s="16" t="s">
        <v>26</v>
      </c>
      <c r="D22" s="16" t="b">
        <v>1</v>
      </c>
      <c r="E22" s="16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19</v>
      </c>
      <c r="L22" s="16" t="b">
        <v>1</v>
      </c>
      <c r="N22" s="16" t="s">
        <v>19</v>
      </c>
    </row>
    <row r="23">
      <c r="A23" s="72">
        <v>97.0</v>
      </c>
      <c r="B23" s="16" t="s">
        <v>26</v>
      </c>
      <c r="C23" s="16" t="s">
        <v>26</v>
      </c>
      <c r="D23" s="16" t="b">
        <v>1</v>
      </c>
      <c r="E23" s="16" t="b">
        <v>0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19</v>
      </c>
      <c r="L23" s="16" t="b">
        <v>1</v>
      </c>
      <c r="N23" s="16" t="s">
        <v>19</v>
      </c>
    </row>
    <row r="24">
      <c r="A24" s="72">
        <v>42.0</v>
      </c>
      <c r="B24" s="16" t="s">
        <v>86</v>
      </c>
      <c r="C24" s="16" t="s">
        <v>86</v>
      </c>
      <c r="D24" s="16" t="b">
        <v>1</v>
      </c>
      <c r="E24" s="16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19</v>
      </c>
      <c r="L24" s="16" t="b">
        <v>1</v>
      </c>
      <c r="N24" s="16" t="s">
        <v>19</v>
      </c>
    </row>
    <row r="25">
      <c r="A25" s="72">
        <v>20.0</v>
      </c>
      <c r="B25" s="16" t="s">
        <v>86</v>
      </c>
      <c r="C25" s="16" t="s">
        <v>86</v>
      </c>
      <c r="D25" s="16" t="b">
        <v>1</v>
      </c>
      <c r="E25" s="16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19</v>
      </c>
      <c r="L25" s="16" t="b">
        <v>1</v>
      </c>
      <c r="N25" s="16" t="s">
        <v>19</v>
      </c>
    </row>
    <row r="26">
      <c r="A26" s="72">
        <v>687.0</v>
      </c>
      <c r="B26" s="16" t="s">
        <v>26</v>
      </c>
      <c r="C26" s="16" t="s">
        <v>26</v>
      </c>
      <c r="D26" s="16" t="b">
        <v>1</v>
      </c>
      <c r="E26" s="16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19</v>
      </c>
      <c r="L26" s="16" t="b">
        <v>1</v>
      </c>
      <c r="M26" s="16" t="s">
        <v>155</v>
      </c>
      <c r="N26" s="16" t="s">
        <v>19</v>
      </c>
    </row>
    <row r="27">
      <c r="A27" s="72">
        <v>212.0</v>
      </c>
      <c r="B27" s="16" t="s">
        <v>86</v>
      </c>
      <c r="C27" s="16" t="s">
        <v>86</v>
      </c>
      <c r="D27" s="16" t="b">
        <v>1</v>
      </c>
      <c r="E27" s="16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19</v>
      </c>
      <c r="L27" s="16" t="b">
        <v>1</v>
      </c>
      <c r="N27" s="16" t="s">
        <v>19</v>
      </c>
    </row>
    <row r="28">
      <c r="A28" s="72">
        <v>66.0</v>
      </c>
      <c r="B28" s="16" t="s">
        <v>86</v>
      </c>
      <c r="C28" s="16" t="s">
        <v>86</v>
      </c>
      <c r="D28" s="16" t="b">
        <v>0</v>
      </c>
      <c r="E28" s="16" t="b">
        <v>1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19</v>
      </c>
      <c r="L28" s="16" t="b">
        <v>1</v>
      </c>
      <c r="M28" s="28" t="s">
        <v>28</v>
      </c>
      <c r="N28" s="16" t="s">
        <v>29</v>
      </c>
    </row>
    <row r="29">
      <c r="A29" s="72">
        <v>583.0</v>
      </c>
      <c r="B29" s="16" t="s">
        <v>26</v>
      </c>
      <c r="C29" s="16" t="s">
        <v>26</v>
      </c>
      <c r="D29" s="16" t="b">
        <v>1</v>
      </c>
      <c r="E29" s="16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19</v>
      </c>
      <c r="L29" s="16" t="b">
        <v>1</v>
      </c>
      <c r="N29" s="16" t="s">
        <v>19</v>
      </c>
    </row>
    <row r="30">
      <c r="A30" s="72">
        <v>8.0</v>
      </c>
      <c r="B30" s="16" t="s">
        <v>86</v>
      </c>
      <c r="C30" s="16" t="s">
        <v>86</v>
      </c>
      <c r="D30" s="16" t="b">
        <v>1</v>
      </c>
      <c r="E30" s="16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19</v>
      </c>
      <c r="L30" s="16" t="b">
        <v>1</v>
      </c>
      <c r="N30" s="16" t="s">
        <v>19</v>
      </c>
    </row>
    <row r="31">
      <c r="A31" s="72">
        <v>591.0</v>
      </c>
      <c r="B31" s="16" t="s">
        <v>26</v>
      </c>
      <c r="C31" s="16" t="s">
        <v>26</v>
      </c>
      <c r="D31" s="16" t="b">
        <v>1</v>
      </c>
      <c r="E31" s="16" t="b">
        <v>0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19</v>
      </c>
      <c r="L31" s="16" t="b">
        <v>1</v>
      </c>
      <c r="N31" s="16" t="s">
        <v>19</v>
      </c>
    </row>
    <row r="32">
      <c r="A32" s="72">
        <v>411.0</v>
      </c>
      <c r="B32" s="16" t="s">
        <v>26</v>
      </c>
      <c r="C32" s="16" t="s">
        <v>26</v>
      </c>
      <c r="D32" s="16" t="b">
        <v>1</v>
      </c>
      <c r="E32" s="16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19</v>
      </c>
      <c r="L32" s="16" t="b">
        <v>1</v>
      </c>
      <c r="N32" s="16" t="s">
        <v>19</v>
      </c>
    </row>
    <row r="33">
      <c r="A33" s="72">
        <v>669.0</v>
      </c>
      <c r="B33" s="16" t="s">
        <v>26</v>
      </c>
      <c r="C33" s="16" t="s">
        <v>26</v>
      </c>
      <c r="D33" s="16" t="b">
        <v>1</v>
      </c>
      <c r="E33" s="16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19</v>
      </c>
      <c r="L33" s="16" t="b">
        <v>1</v>
      </c>
      <c r="N33" s="16" t="s">
        <v>19</v>
      </c>
    </row>
    <row r="34">
      <c r="A34" s="72">
        <v>390.0</v>
      </c>
      <c r="B34" s="16" t="s">
        <v>86</v>
      </c>
      <c r="C34" s="16" t="s">
        <v>86</v>
      </c>
      <c r="D34" s="16" t="b">
        <v>1</v>
      </c>
      <c r="E34" s="16" t="b">
        <v>0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19</v>
      </c>
      <c r="L34" s="16" t="b">
        <v>1</v>
      </c>
      <c r="N34" s="16" t="s">
        <v>19</v>
      </c>
    </row>
    <row r="35">
      <c r="A35" s="72">
        <v>331.0</v>
      </c>
      <c r="B35" s="16" t="s">
        <v>26</v>
      </c>
      <c r="C35" s="16" t="s">
        <v>26</v>
      </c>
      <c r="D35" s="16" t="b">
        <v>1</v>
      </c>
      <c r="E35" s="16" t="b">
        <v>0</v>
      </c>
      <c r="F35" s="16" t="b">
        <v>1</v>
      </c>
      <c r="G35" s="16" t="b">
        <v>1</v>
      </c>
      <c r="H35" s="16" t="b">
        <v>1</v>
      </c>
      <c r="I35" s="16" t="b">
        <v>1</v>
      </c>
      <c r="J35" s="16" t="b">
        <v>1</v>
      </c>
      <c r="K35" s="16" t="s">
        <v>19</v>
      </c>
      <c r="L35" s="16" t="b">
        <v>1</v>
      </c>
      <c r="N35" s="16" t="s">
        <v>19</v>
      </c>
    </row>
    <row r="36">
      <c r="A36" s="72">
        <v>524.0</v>
      </c>
      <c r="B36" s="16" t="s">
        <v>86</v>
      </c>
      <c r="C36" s="16" t="s">
        <v>86</v>
      </c>
      <c r="D36" s="16" t="b">
        <v>1</v>
      </c>
      <c r="E36" s="16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19</v>
      </c>
      <c r="L36" s="16" t="b">
        <v>1</v>
      </c>
      <c r="N36" s="16" t="s">
        <v>19</v>
      </c>
    </row>
    <row r="37">
      <c r="A37" s="72">
        <v>226.0</v>
      </c>
      <c r="B37" s="16" t="s">
        <v>86</v>
      </c>
      <c r="C37" s="16" t="s">
        <v>86</v>
      </c>
      <c r="D37" s="16" t="b">
        <v>1</v>
      </c>
      <c r="E37" s="16" t="b">
        <v>0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19</v>
      </c>
      <c r="L37" s="16" t="b">
        <v>1</v>
      </c>
      <c r="N37" s="16" t="s">
        <v>19</v>
      </c>
    </row>
    <row r="38">
      <c r="A38" s="72">
        <v>440.0</v>
      </c>
      <c r="B38" s="16" t="s">
        <v>86</v>
      </c>
      <c r="C38" s="16" t="s">
        <v>86</v>
      </c>
      <c r="D38" s="16" t="b">
        <v>1</v>
      </c>
      <c r="E38" s="16" t="b">
        <v>0</v>
      </c>
      <c r="F38" s="16" t="b">
        <v>1</v>
      </c>
      <c r="G38" s="16" t="b">
        <v>1</v>
      </c>
      <c r="H38" s="16" t="b">
        <v>1</v>
      </c>
      <c r="I38" s="16" t="b">
        <v>1</v>
      </c>
      <c r="J38" s="16" t="b">
        <v>1</v>
      </c>
      <c r="K38" s="16" t="s">
        <v>19</v>
      </c>
      <c r="L38" s="16" t="b">
        <v>1</v>
      </c>
      <c r="N38" s="16" t="s">
        <v>19</v>
      </c>
    </row>
    <row r="39">
      <c r="A39" s="72">
        <v>134.0</v>
      </c>
      <c r="B39" s="16" t="s">
        <v>86</v>
      </c>
      <c r="C39" s="16" t="s">
        <v>86</v>
      </c>
      <c r="D39" s="16" t="b">
        <v>1</v>
      </c>
      <c r="E39" s="16" t="b">
        <v>0</v>
      </c>
      <c r="F39" s="16" t="b">
        <v>1</v>
      </c>
      <c r="G39" s="16" t="b">
        <v>1</v>
      </c>
      <c r="H39" s="16" t="b">
        <v>1</v>
      </c>
      <c r="I39" s="16" t="b">
        <v>1</v>
      </c>
      <c r="J39" s="16" t="b">
        <v>1</v>
      </c>
      <c r="K39" s="16" t="s">
        <v>19</v>
      </c>
      <c r="L39" s="16" t="b">
        <v>1</v>
      </c>
      <c r="N39" s="16" t="s">
        <v>19</v>
      </c>
    </row>
    <row r="40">
      <c r="A40" s="72">
        <v>57.0</v>
      </c>
      <c r="B40" s="16" t="s">
        <v>26</v>
      </c>
      <c r="C40" s="16" t="s">
        <v>26</v>
      </c>
      <c r="D40" s="16" t="b">
        <v>1</v>
      </c>
      <c r="E40" s="16" t="b">
        <v>0</v>
      </c>
      <c r="F40" s="16" t="b">
        <v>1</v>
      </c>
      <c r="G40" s="16" t="b">
        <v>1</v>
      </c>
      <c r="H40" s="16" t="b">
        <v>1</v>
      </c>
      <c r="I40" s="16" t="b">
        <v>1</v>
      </c>
      <c r="J40" s="16" t="b">
        <v>1</v>
      </c>
      <c r="K40" s="16" t="s">
        <v>19</v>
      </c>
      <c r="L40" s="16" t="b">
        <v>1</v>
      </c>
      <c r="N40" s="16" t="s">
        <v>19</v>
      </c>
    </row>
    <row r="41">
      <c r="A41" s="72">
        <v>191.0</v>
      </c>
      <c r="B41" s="16" t="s">
        <v>26</v>
      </c>
      <c r="C41" s="16" t="s">
        <v>26</v>
      </c>
      <c r="D41" s="16" t="b">
        <v>1</v>
      </c>
      <c r="E41" s="16" t="b">
        <v>0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19</v>
      </c>
      <c r="L41" s="16" t="b">
        <v>1</v>
      </c>
      <c r="N41" s="16" t="s">
        <v>19</v>
      </c>
    </row>
    <row r="42">
      <c r="A42" s="72">
        <v>645.0</v>
      </c>
      <c r="B42" s="16" t="s">
        <v>26</v>
      </c>
      <c r="C42" s="16" t="s">
        <v>26</v>
      </c>
      <c r="D42" s="16" t="b">
        <v>1</v>
      </c>
      <c r="E42" s="16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19</v>
      </c>
      <c r="L42" s="16" t="b">
        <v>1</v>
      </c>
      <c r="N42" s="16" t="s">
        <v>19</v>
      </c>
    </row>
    <row r="43">
      <c r="A43" s="72">
        <v>639.0</v>
      </c>
      <c r="B43" s="16" t="s">
        <v>26</v>
      </c>
      <c r="C43" s="16" t="s">
        <v>26</v>
      </c>
      <c r="D43" s="16" t="b">
        <v>1</v>
      </c>
      <c r="E43" s="16" t="b">
        <v>0</v>
      </c>
      <c r="F43" s="16" t="b">
        <v>1</v>
      </c>
      <c r="G43" s="16" t="b">
        <v>1</v>
      </c>
      <c r="H43" s="16" t="b">
        <v>1</v>
      </c>
      <c r="I43" s="16" t="b">
        <v>1</v>
      </c>
      <c r="J43" s="16" t="b">
        <v>1</v>
      </c>
      <c r="K43" s="16" t="s">
        <v>19</v>
      </c>
      <c r="L43" s="16" t="b">
        <v>1</v>
      </c>
      <c r="M43" s="16" t="s">
        <v>156</v>
      </c>
      <c r="N43" s="16" t="s">
        <v>19</v>
      </c>
    </row>
    <row r="44">
      <c r="A44" s="72">
        <v>194.0</v>
      </c>
      <c r="B44" s="16" t="s">
        <v>86</v>
      </c>
      <c r="C44" s="16" t="s">
        <v>86</v>
      </c>
      <c r="D44" s="16" t="b">
        <v>1</v>
      </c>
      <c r="E44" s="16" t="b">
        <v>0</v>
      </c>
      <c r="F44" s="16" t="b">
        <v>1</v>
      </c>
      <c r="G44" s="16" t="b">
        <v>1</v>
      </c>
      <c r="H44" s="16" t="b">
        <v>1</v>
      </c>
      <c r="I44" s="16" t="b">
        <v>1</v>
      </c>
      <c r="J44" s="16" t="b">
        <v>1</v>
      </c>
      <c r="K44" s="16" t="s">
        <v>19</v>
      </c>
      <c r="L44" s="16" t="b">
        <v>1</v>
      </c>
      <c r="N44" s="16" t="s">
        <v>19</v>
      </c>
    </row>
    <row r="45">
      <c r="A45" s="72">
        <v>52.0</v>
      </c>
      <c r="B45" s="16" t="s">
        <v>86</v>
      </c>
      <c r="C45" s="16" t="s">
        <v>86</v>
      </c>
      <c r="D45" s="16" t="b">
        <v>1</v>
      </c>
      <c r="E45" s="16" t="b">
        <v>0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19</v>
      </c>
      <c r="L45" s="16" t="b">
        <v>1</v>
      </c>
      <c r="N45" s="16" t="s">
        <v>19</v>
      </c>
    </row>
    <row r="46">
      <c r="A46" s="72">
        <v>694.0</v>
      </c>
      <c r="B46" s="16" t="s">
        <v>86</v>
      </c>
      <c r="C46" s="16" t="s">
        <v>86</v>
      </c>
      <c r="D46" s="16" t="b">
        <v>1</v>
      </c>
      <c r="E46" s="16" t="b">
        <v>0</v>
      </c>
      <c r="F46" s="16" t="b">
        <v>1</v>
      </c>
      <c r="G46" s="16" t="b">
        <v>1</v>
      </c>
      <c r="H46" s="16" t="b">
        <v>1</v>
      </c>
      <c r="I46" s="16" t="b">
        <v>1</v>
      </c>
      <c r="J46" s="16" t="b">
        <v>1</v>
      </c>
      <c r="K46" s="16" t="s">
        <v>19</v>
      </c>
      <c r="L46" s="16" t="b">
        <v>1</v>
      </c>
      <c r="N46" s="16" t="s">
        <v>19</v>
      </c>
    </row>
    <row r="47">
      <c r="A47" s="72">
        <v>519.0</v>
      </c>
      <c r="B47" s="16" t="s">
        <v>26</v>
      </c>
      <c r="C47" s="16" t="s">
        <v>26</v>
      </c>
      <c r="D47" s="16" t="b">
        <v>1</v>
      </c>
      <c r="E47" s="16" t="b">
        <v>0</v>
      </c>
      <c r="F47" s="16" t="b">
        <v>1</v>
      </c>
      <c r="G47" s="16" t="b">
        <v>1</v>
      </c>
      <c r="H47" s="16" t="b">
        <v>1</v>
      </c>
      <c r="I47" s="16" t="b">
        <v>1</v>
      </c>
      <c r="J47" s="16" t="b">
        <v>1</v>
      </c>
      <c r="K47" s="16" t="s">
        <v>19</v>
      </c>
      <c r="L47" s="16" t="b">
        <v>1</v>
      </c>
      <c r="N47" s="16" t="s">
        <v>19</v>
      </c>
    </row>
    <row r="48">
      <c r="A48" s="72">
        <v>215.0</v>
      </c>
      <c r="B48" s="16" t="s">
        <v>26</v>
      </c>
      <c r="C48" s="16" t="s">
        <v>26</v>
      </c>
      <c r="D48" s="16" t="b">
        <v>1</v>
      </c>
      <c r="E48" s="16" t="b">
        <v>0</v>
      </c>
      <c r="F48" s="16" t="b">
        <v>1</v>
      </c>
      <c r="G48" s="16" t="b">
        <v>1</v>
      </c>
      <c r="H48" s="16" t="b">
        <v>1</v>
      </c>
      <c r="I48" s="16" t="b">
        <v>1</v>
      </c>
      <c r="J48" s="16" t="b">
        <v>1</v>
      </c>
      <c r="K48" s="16" t="s">
        <v>19</v>
      </c>
      <c r="L48" s="16" t="b">
        <v>1</v>
      </c>
      <c r="N48" s="16" t="s">
        <v>19</v>
      </c>
    </row>
    <row r="49">
      <c r="A49" s="72">
        <v>192.0</v>
      </c>
      <c r="B49" s="16" t="s">
        <v>86</v>
      </c>
      <c r="C49" s="16" t="s">
        <v>86</v>
      </c>
      <c r="D49" s="16" t="b">
        <v>1</v>
      </c>
      <c r="E49" s="16" t="b">
        <v>0</v>
      </c>
      <c r="F49" s="16" t="b">
        <v>1</v>
      </c>
      <c r="G49" s="16" t="b">
        <v>1</v>
      </c>
      <c r="H49" s="16" t="b">
        <v>1</v>
      </c>
      <c r="I49" s="16" t="b">
        <v>1</v>
      </c>
      <c r="J49" s="16" t="b">
        <v>1</v>
      </c>
      <c r="K49" s="16" t="s">
        <v>19</v>
      </c>
      <c r="L49" s="16" t="b">
        <v>1</v>
      </c>
      <c r="N49" s="16" t="s">
        <v>19</v>
      </c>
    </row>
    <row r="50">
      <c r="A50" s="72">
        <v>539.0</v>
      </c>
      <c r="B50" s="16" t="s">
        <v>26</v>
      </c>
      <c r="C50" s="16" t="s">
        <v>26</v>
      </c>
      <c r="D50" s="16" t="b">
        <v>1</v>
      </c>
      <c r="E50" s="16" t="b">
        <v>0</v>
      </c>
      <c r="F50" s="16" t="b">
        <v>1</v>
      </c>
      <c r="G50" s="16" t="b">
        <v>1</v>
      </c>
      <c r="H50" s="16" t="b">
        <v>1</v>
      </c>
      <c r="I50" s="16" t="b">
        <v>1</v>
      </c>
      <c r="J50" s="16" t="b">
        <v>1</v>
      </c>
      <c r="K50" s="16" t="s">
        <v>19</v>
      </c>
      <c r="L50" s="16" t="b">
        <v>1</v>
      </c>
      <c r="N50" s="16" t="s">
        <v>19</v>
      </c>
    </row>
    <row r="51">
      <c r="A51" s="72">
        <v>510.0</v>
      </c>
      <c r="B51" s="16" t="s">
        <v>86</v>
      </c>
      <c r="C51" s="16" t="s">
        <v>86</v>
      </c>
      <c r="D51" s="16" t="b">
        <v>1</v>
      </c>
      <c r="E51" s="16" t="b">
        <v>0</v>
      </c>
      <c r="F51" s="16" t="b">
        <v>1</v>
      </c>
      <c r="G51" s="16" t="b">
        <v>1</v>
      </c>
      <c r="H51" s="16" t="b">
        <v>1</v>
      </c>
      <c r="I51" s="16" t="b">
        <v>1</v>
      </c>
      <c r="J51" s="16" t="b">
        <v>1</v>
      </c>
      <c r="K51" s="16" t="s">
        <v>19</v>
      </c>
      <c r="L51" s="16" t="b">
        <v>1</v>
      </c>
      <c r="N51" s="16" t="s">
        <v>19</v>
      </c>
    </row>
    <row r="52">
      <c r="A52" s="72">
        <v>643.0</v>
      </c>
      <c r="B52" s="16" t="s">
        <v>26</v>
      </c>
      <c r="C52" s="16" t="s">
        <v>26</v>
      </c>
      <c r="D52" s="16" t="b">
        <v>1</v>
      </c>
      <c r="E52" s="16" t="b">
        <v>0</v>
      </c>
      <c r="F52" s="16" t="b">
        <v>1</v>
      </c>
      <c r="G52" s="16" t="b">
        <v>1</v>
      </c>
      <c r="H52" s="16" t="b">
        <v>1</v>
      </c>
      <c r="I52" s="16" t="b">
        <v>1</v>
      </c>
      <c r="J52" s="16" t="b">
        <v>1</v>
      </c>
      <c r="K52" s="16" t="s">
        <v>19</v>
      </c>
      <c r="L52" s="16" t="b">
        <v>1</v>
      </c>
      <c r="N52" s="16" t="s">
        <v>19</v>
      </c>
    </row>
    <row r="55">
      <c r="D55" s="27" t="s">
        <v>36</v>
      </c>
    </row>
    <row r="56">
      <c r="D56" s="28" t="s">
        <v>37</v>
      </c>
    </row>
    <row r="57">
      <c r="D57" s="28" t="s">
        <v>28</v>
      </c>
    </row>
    <row r="58">
      <c r="D58" s="29" t="s">
        <v>38</v>
      </c>
    </row>
    <row r="59">
      <c r="D59" s="29" t="s">
        <v>35</v>
      </c>
    </row>
    <row r="60">
      <c r="D60" s="29" t="s">
        <v>39</v>
      </c>
    </row>
    <row r="61">
      <c r="D61" s="29" t="s">
        <v>40</v>
      </c>
    </row>
    <row r="62">
      <c r="D62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72">
        <v>18.0</v>
      </c>
      <c r="B3" s="16" t="s">
        <v>86</v>
      </c>
      <c r="C3" s="16" t="s">
        <v>86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19</v>
      </c>
      <c r="L3" s="16" t="b">
        <v>1</v>
      </c>
      <c r="N3" s="16" t="s">
        <v>19</v>
      </c>
      <c r="R3" s="43" t="s">
        <v>20</v>
      </c>
      <c r="S3" s="43" t="s">
        <v>21</v>
      </c>
      <c r="T3" s="43" t="s">
        <v>22</v>
      </c>
    </row>
    <row r="4">
      <c r="A4" s="121">
        <v>308.0</v>
      </c>
      <c r="B4" s="16" t="s">
        <v>86</v>
      </c>
      <c r="C4" s="16" t="s">
        <v>86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1</v>
      </c>
      <c r="J4" s="16" t="b">
        <v>1</v>
      </c>
      <c r="K4" s="16" t="s">
        <v>19</v>
      </c>
      <c r="L4" s="16" t="b">
        <v>1</v>
      </c>
      <c r="N4" s="16" t="s">
        <v>19</v>
      </c>
      <c r="P4" s="17">
        <f>COUNTIF(N3:N52, "Yes")/50</f>
        <v>0.98</v>
      </c>
      <c r="R4" s="20">
        <f>COUNTIFS(C:C,C3,N:N,"Yes")/COUNTIF(C:C,C3)</f>
        <v>0.9583333333</v>
      </c>
      <c r="S4" s="21" t="s">
        <v>50</v>
      </c>
      <c r="T4" s="20">
        <f>COUNTIFS(C:C,C5,N:N,"Yes")/COUNTIF(C:C,C5)</f>
        <v>1</v>
      </c>
    </row>
    <row r="5">
      <c r="A5" s="72">
        <v>377.0</v>
      </c>
      <c r="B5" s="16" t="s">
        <v>26</v>
      </c>
      <c r="C5" s="16" t="s">
        <v>26</v>
      </c>
      <c r="D5" s="16" t="b">
        <v>1</v>
      </c>
      <c r="E5" s="16" t="b">
        <v>0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19</v>
      </c>
      <c r="L5" s="16" t="b">
        <v>1</v>
      </c>
      <c r="N5" s="16" t="s">
        <v>19</v>
      </c>
      <c r="P5" s="19">
        <f>COUNTIF(N3:N52, "Maybe")/50</f>
        <v>0.02</v>
      </c>
      <c r="R5" s="23">
        <f>COUNTIFS(C:C,C3,N:N,"No")/COUNTIF(C:C,C3)</f>
        <v>0</v>
      </c>
      <c r="S5" s="24" t="s">
        <v>50</v>
      </c>
      <c r="T5" s="23">
        <f>COUNTIFS(C:C,C5,N:N,"No")/COUNTIF(C:C,C5)</f>
        <v>0</v>
      </c>
    </row>
    <row r="6">
      <c r="A6" s="72">
        <v>16.0</v>
      </c>
      <c r="B6" s="16" t="s">
        <v>86</v>
      </c>
      <c r="C6" s="16" t="s">
        <v>86</v>
      </c>
      <c r="D6" s="16" t="b">
        <v>1</v>
      </c>
      <c r="E6" s="16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19</v>
      </c>
      <c r="L6" s="16" t="b">
        <v>1</v>
      </c>
      <c r="N6" s="16" t="s">
        <v>19</v>
      </c>
      <c r="P6" s="22">
        <f>COUNTIF(N3:N52, "No")/50</f>
        <v>0</v>
      </c>
      <c r="R6" s="25">
        <f>COUNTIFS(C:C,C3,N:N,"Maybe")/COUNTIF(C:C,C3)</f>
        <v>0.04166666667</v>
      </c>
      <c r="S6" s="26" t="s">
        <v>50</v>
      </c>
      <c r="T6" s="25">
        <f>COUNTIFS(C:C,C5,N:N,"Maybe")/COUNTIF(C:C,C5)</f>
        <v>0</v>
      </c>
    </row>
    <row r="7">
      <c r="A7" s="72">
        <v>150.0</v>
      </c>
      <c r="B7" s="16" t="s">
        <v>86</v>
      </c>
      <c r="C7" s="16" t="s">
        <v>86</v>
      </c>
      <c r="D7" s="16" t="b">
        <v>1</v>
      </c>
      <c r="E7" s="16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19</v>
      </c>
      <c r="L7" s="16" t="b">
        <v>1</v>
      </c>
      <c r="N7" s="16" t="s">
        <v>19</v>
      </c>
    </row>
    <row r="8">
      <c r="A8" s="72">
        <v>59.0</v>
      </c>
      <c r="B8" s="16" t="s">
        <v>26</v>
      </c>
      <c r="C8" s="16" t="s">
        <v>26</v>
      </c>
      <c r="D8" s="16" t="b">
        <v>1</v>
      </c>
      <c r="E8" s="16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19</v>
      </c>
      <c r="L8" s="16" t="b">
        <v>1</v>
      </c>
      <c r="N8" s="16" t="s">
        <v>19</v>
      </c>
    </row>
    <row r="9">
      <c r="A9" s="72">
        <v>323.0</v>
      </c>
      <c r="B9" s="16" t="s">
        <v>26</v>
      </c>
      <c r="C9" s="16" t="s">
        <v>26</v>
      </c>
      <c r="D9" s="16" t="b">
        <v>1</v>
      </c>
      <c r="E9" s="16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19</v>
      </c>
      <c r="L9" s="16" t="b">
        <v>1</v>
      </c>
      <c r="N9" s="16" t="s">
        <v>19</v>
      </c>
    </row>
    <row r="10">
      <c r="A10" s="72">
        <v>453.0</v>
      </c>
      <c r="B10" s="16" t="s">
        <v>26</v>
      </c>
      <c r="C10" s="16" t="s">
        <v>26</v>
      </c>
      <c r="D10" s="16" t="b">
        <v>1</v>
      </c>
      <c r="E10" s="16" t="b">
        <v>0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19</v>
      </c>
      <c r="L10" s="16" t="b">
        <v>1</v>
      </c>
      <c r="N10" s="16" t="s">
        <v>19</v>
      </c>
    </row>
    <row r="11">
      <c r="A11" s="72">
        <v>322.0</v>
      </c>
      <c r="B11" s="16" t="s">
        <v>86</v>
      </c>
      <c r="C11" s="16" t="s">
        <v>86</v>
      </c>
      <c r="D11" s="16" t="b">
        <v>1</v>
      </c>
      <c r="E11" s="16" t="b">
        <v>0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19</v>
      </c>
      <c r="L11" s="16" t="b">
        <v>1</v>
      </c>
      <c r="N11" s="16" t="s">
        <v>19</v>
      </c>
    </row>
    <row r="12">
      <c r="A12" s="72">
        <v>96.0</v>
      </c>
      <c r="B12" s="16" t="s">
        <v>86</v>
      </c>
      <c r="C12" s="16" t="s">
        <v>86</v>
      </c>
      <c r="D12" s="16" t="b">
        <v>1</v>
      </c>
      <c r="E12" s="16" t="b">
        <v>0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19</v>
      </c>
      <c r="L12" s="16" t="b">
        <v>1</v>
      </c>
      <c r="N12" s="16" t="s">
        <v>19</v>
      </c>
    </row>
    <row r="13">
      <c r="A13" s="72">
        <v>309.0</v>
      </c>
      <c r="B13" s="16" t="s">
        <v>26</v>
      </c>
      <c r="C13" s="16" t="s">
        <v>26</v>
      </c>
      <c r="D13" s="16" t="b">
        <v>1</v>
      </c>
      <c r="E13" s="16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19</v>
      </c>
      <c r="L13" s="16" t="b">
        <v>1</v>
      </c>
      <c r="N13" s="16" t="s">
        <v>19</v>
      </c>
    </row>
    <row r="14">
      <c r="A14" s="72">
        <v>437.0</v>
      </c>
      <c r="B14" s="16" t="s">
        <v>26</v>
      </c>
      <c r="C14" s="16" t="s">
        <v>26</v>
      </c>
      <c r="D14" s="16" t="b">
        <v>1</v>
      </c>
      <c r="E14" s="16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19</v>
      </c>
      <c r="L14" s="16" t="b">
        <v>1</v>
      </c>
      <c r="N14" s="16" t="s">
        <v>19</v>
      </c>
    </row>
    <row r="15">
      <c r="A15" s="72">
        <v>663.0</v>
      </c>
      <c r="B15" s="16" t="s">
        <v>26</v>
      </c>
      <c r="C15" s="16" t="s">
        <v>26</v>
      </c>
      <c r="D15" s="16" t="b">
        <v>1</v>
      </c>
      <c r="E15" s="16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19</v>
      </c>
      <c r="L15" s="16" t="b">
        <v>1</v>
      </c>
      <c r="N15" s="16" t="s">
        <v>19</v>
      </c>
    </row>
    <row r="16">
      <c r="A16" s="72">
        <v>703.0</v>
      </c>
      <c r="B16" s="16" t="s">
        <v>26</v>
      </c>
      <c r="C16" s="16" t="s">
        <v>26</v>
      </c>
      <c r="D16" s="16" t="b">
        <v>1</v>
      </c>
      <c r="E16" s="16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19</v>
      </c>
      <c r="L16" s="16" t="b">
        <v>1</v>
      </c>
      <c r="N16" s="16" t="s">
        <v>19</v>
      </c>
    </row>
    <row r="17">
      <c r="A17" s="72">
        <v>462.0</v>
      </c>
      <c r="B17" s="16" t="s">
        <v>86</v>
      </c>
      <c r="C17" s="16" t="s">
        <v>86</v>
      </c>
      <c r="D17" s="16" t="b">
        <v>1</v>
      </c>
      <c r="E17" s="16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19</v>
      </c>
      <c r="L17" s="16" t="b">
        <v>1</v>
      </c>
      <c r="N17" s="16" t="s">
        <v>19</v>
      </c>
    </row>
    <row r="18">
      <c r="A18" s="72">
        <v>379.0</v>
      </c>
      <c r="B18" s="16" t="s">
        <v>26</v>
      </c>
      <c r="C18" s="16" t="s">
        <v>26</v>
      </c>
      <c r="D18" s="16" t="b">
        <v>1</v>
      </c>
      <c r="E18" s="16" t="b">
        <v>0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19</v>
      </c>
      <c r="L18" s="16" t="b">
        <v>1</v>
      </c>
      <c r="N18" s="16" t="s">
        <v>19</v>
      </c>
    </row>
    <row r="19">
      <c r="A19" s="72">
        <v>342.0</v>
      </c>
      <c r="B19" s="16" t="s">
        <v>86</v>
      </c>
      <c r="C19" s="16" t="s">
        <v>86</v>
      </c>
      <c r="D19" s="16" t="b">
        <v>1</v>
      </c>
      <c r="E19" s="16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19</v>
      </c>
      <c r="L19" s="16" t="b">
        <v>1</v>
      </c>
      <c r="N19" s="16" t="s">
        <v>19</v>
      </c>
    </row>
    <row r="20">
      <c r="A20" s="72">
        <v>319.0</v>
      </c>
      <c r="B20" s="16" t="s">
        <v>26</v>
      </c>
      <c r="C20" s="16" t="s">
        <v>26</v>
      </c>
      <c r="D20" s="16" t="b">
        <v>1</v>
      </c>
      <c r="E20" s="16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19</v>
      </c>
      <c r="L20" s="16" t="b">
        <v>1</v>
      </c>
      <c r="N20" s="16" t="s">
        <v>19</v>
      </c>
    </row>
    <row r="21">
      <c r="A21" s="72">
        <v>72.0</v>
      </c>
      <c r="B21" s="16" t="s">
        <v>86</v>
      </c>
      <c r="C21" s="16" t="s">
        <v>86</v>
      </c>
      <c r="D21" s="16" t="b">
        <v>1</v>
      </c>
      <c r="E21" s="16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19</v>
      </c>
      <c r="L21" s="16" t="b">
        <v>1</v>
      </c>
      <c r="N21" s="16" t="s">
        <v>19</v>
      </c>
    </row>
    <row r="22">
      <c r="A22" s="72">
        <v>253.0</v>
      </c>
      <c r="B22" s="16" t="s">
        <v>26</v>
      </c>
      <c r="C22" s="16" t="s">
        <v>26</v>
      </c>
      <c r="D22" s="16" t="b">
        <v>1</v>
      </c>
      <c r="E22" s="16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19</v>
      </c>
      <c r="L22" s="16" t="b">
        <v>1</v>
      </c>
      <c r="N22" s="16" t="s">
        <v>19</v>
      </c>
    </row>
    <row r="23">
      <c r="A23" s="72">
        <v>97.0</v>
      </c>
      <c r="B23" s="16" t="s">
        <v>26</v>
      </c>
      <c r="C23" s="16" t="s">
        <v>26</v>
      </c>
      <c r="D23" s="16" t="b">
        <v>1</v>
      </c>
      <c r="E23" s="16" t="b">
        <v>0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19</v>
      </c>
      <c r="L23" s="16" t="b">
        <v>1</v>
      </c>
      <c r="N23" s="16" t="s">
        <v>19</v>
      </c>
    </row>
    <row r="24">
      <c r="A24" s="72">
        <v>42.0</v>
      </c>
      <c r="B24" s="16" t="s">
        <v>86</v>
      </c>
      <c r="C24" s="16" t="s">
        <v>86</v>
      </c>
      <c r="D24" s="16" t="b">
        <v>1</v>
      </c>
      <c r="E24" s="16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19</v>
      </c>
      <c r="L24" s="16" t="b">
        <v>1</v>
      </c>
      <c r="N24" s="16" t="s">
        <v>19</v>
      </c>
    </row>
    <row r="25">
      <c r="A25" s="72">
        <v>20.0</v>
      </c>
      <c r="B25" s="16" t="s">
        <v>86</v>
      </c>
      <c r="C25" s="16" t="s">
        <v>86</v>
      </c>
      <c r="D25" s="16" t="b">
        <v>1</v>
      </c>
      <c r="E25" s="16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19</v>
      </c>
      <c r="L25" s="16" t="b">
        <v>1</v>
      </c>
      <c r="N25" s="16" t="s">
        <v>19</v>
      </c>
    </row>
    <row r="26">
      <c r="A26" s="72">
        <v>687.0</v>
      </c>
      <c r="B26" s="16" t="s">
        <v>26</v>
      </c>
      <c r="C26" s="16" t="s">
        <v>26</v>
      </c>
      <c r="D26" s="16" t="b">
        <v>1</v>
      </c>
      <c r="E26" s="16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19</v>
      </c>
      <c r="L26" s="16" t="b">
        <v>1</v>
      </c>
      <c r="N26" s="16" t="s">
        <v>19</v>
      </c>
    </row>
    <row r="27">
      <c r="A27" s="72">
        <v>212.0</v>
      </c>
      <c r="B27" s="16" t="s">
        <v>86</v>
      </c>
      <c r="C27" s="16" t="s">
        <v>86</v>
      </c>
      <c r="D27" s="16" t="b">
        <v>1</v>
      </c>
      <c r="E27" s="16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19</v>
      </c>
      <c r="L27" s="16" t="b">
        <v>1</v>
      </c>
      <c r="N27" s="16" t="s">
        <v>19</v>
      </c>
    </row>
    <row r="28">
      <c r="A28" s="72">
        <v>66.0</v>
      </c>
      <c r="B28" s="16" t="s">
        <v>86</v>
      </c>
      <c r="C28" s="16" t="s">
        <v>86</v>
      </c>
      <c r="D28" s="16" t="b">
        <v>0</v>
      </c>
      <c r="E28" s="16" t="b">
        <v>1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19</v>
      </c>
      <c r="L28" s="16" t="b">
        <v>1</v>
      </c>
      <c r="M28" s="28" t="s">
        <v>28</v>
      </c>
      <c r="N28" s="16" t="s">
        <v>29</v>
      </c>
    </row>
    <row r="29">
      <c r="A29" s="72">
        <v>583.0</v>
      </c>
      <c r="B29" s="16" t="s">
        <v>26</v>
      </c>
      <c r="C29" s="16" t="s">
        <v>26</v>
      </c>
      <c r="D29" s="16" t="b">
        <v>1</v>
      </c>
      <c r="E29" s="16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19</v>
      </c>
      <c r="L29" s="16" t="b">
        <v>1</v>
      </c>
      <c r="N29" s="16" t="s">
        <v>19</v>
      </c>
    </row>
    <row r="30">
      <c r="A30" s="72">
        <v>8.0</v>
      </c>
      <c r="B30" s="16" t="s">
        <v>86</v>
      </c>
      <c r="C30" s="16" t="s">
        <v>86</v>
      </c>
      <c r="D30" s="16" t="b">
        <v>1</v>
      </c>
      <c r="E30" s="16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19</v>
      </c>
      <c r="L30" s="16" t="b">
        <v>1</v>
      </c>
      <c r="N30" s="16" t="s">
        <v>19</v>
      </c>
    </row>
    <row r="31">
      <c r="A31" s="72">
        <v>591.0</v>
      </c>
      <c r="B31" s="16" t="s">
        <v>26</v>
      </c>
      <c r="C31" s="16" t="s">
        <v>26</v>
      </c>
      <c r="D31" s="16" t="b">
        <v>1</v>
      </c>
      <c r="E31" s="16" t="b">
        <v>0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19</v>
      </c>
      <c r="L31" s="16" t="b">
        <v>1</v>
      </c>
      <c r="N31" s="16" t="s">
        <v>19</v>
      </c>
    </row>
    <row r="32">
      <c r="A32" s="72">
        <v>411.0</v>
      </c>
      <c r="B32" s="16" t="s">
        <v>26</v>
      </c>
      <c r="C32" s="16" t="s">
        <v>26</v>
      </c>
      <c r="D32" s="16" t="b">
        <v>1</v>
      </c>
      <c r="E32" s="16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19</v>
      </c>
      <c r="L32" s="16" t="b">
        <v>1</v>
      </c>
      <c r="N32" s="16" t="s">
        <v>19</v>
      </c>
    </row>
    <row r="33">
      <c r="A33" s="72">
        <v>669.0</v>
      </c>
      <c r="B33" s="16" t="s">
        <v>26</v>
      </c>
      <c r="C33" s="16" t="s">
        <v>26</v>
      </c>
      <c r="D33" s="16" t="b">
        <v>1</v>
      </c>
      <c r="E33" s="16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19</v>
      </c>
      <c r="L33" s="16" t="b">
        <v>1</v>
      </c>
      <c r="N33" s="16" t="s">
        <v>19</v>
      </c>
    </row>
    <row r="34">
      <c r="A34" s="72">
        <v>390.0</v>
      </c>
      <c r="B34" s="16" t="s">
        <v>86</v>
      </c>
      <c r="C34" s="16" t="s">
        <v>86</v>
      </c>
      <c r="D34" s="16" t="b">
        <v>1</v>
      </c>
      <c r="E34" s="16" t="b">
        <v>0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19</v>
      </c>
      <c r="L34" s="16" t="b">
        <v>1</v>
      </c>
      <c r="N34" s="16" t="s">
        <v>19</v>
      </c>
    </row>
    <row r="35">
      <c r="A35" s="72">
        <v>331.0</v>
      </c>
      <c r="B35" s="16" t="s">
        <v>26</v>
      </c>
      <c r="C35" s="16" t="s">
        <v>26</v>
      </c>
      <c r="D35" s="16" t="b">
        <v>1</v>
      </c>
      <c r="E35" s="16" t="b">
        <v>0</v>
      </c>
      <c r="F35" s="16" t="b">
        <v>1</v>
      </c>
      <c r="G35" s="16" t="b">
        <v>1</v>
      </c>
      <c r="H35" s="16" t="b">
        <v>1</v>
      </c>
      <c r="I35" s="16" t="b">
        <v>1</v>
      </c>
      <c r="J35" s="16" t="b">
        <v>1</v>
      </c>
      <c r="K35" s="16" t="s">
        <v>19</v>
      </c>
      <c r="L35" s="16" t="b">
        <v>1</v>
      </c>
      <c r="N35" s="16" t="s">
        <v>19</v>
      </c>
    </row>
    <row r="36">
      <c r="A36" s="72">
        <v>524.0</v>
      </c>
      <c r="B36" s="16" t="s">
        <v>86</v>
      </c>
      <c r="C36" s="16" t="s">
        <v>86</v>
      </c>
      <c r="D36" s="16" t="b">
        <v>1</v>
      </c>
      <c r="E36" s="16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19</v>
      </c>
      <c r="L36" s="16" t="b">
        <v>1</v>
      </c>
      <c r="N36" s="16" t="s">
        <v>19</v>
      </c>
    </row>
    <row r="37">
      <c r="A37" s="72">
        <v>226.0</v>
      </c>
      <c r="B37" s="16" t="s">
        <v>86</v>
      </c>
      <c r="C37" s="16" t="s">
        <v>86</v>
      </c>
      <c r="D37" s="16" t="b">
        <v>1</v>
      </c>
      <c r="E37" s="16" t="b">
        <v>0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19</v>
      </c>
      <c r="L37" s="16" t="b">
        <v>1</v>
      </c>
      <c r="N37" s="16" t="s">
        <v>19</v>
      </c>
    </row>
    <row r="38">
      <c r="A38" s="72">
        <v>440.0</v>
      </c>
      <c r="B38" s="16" t="s">
        <v>86</v>
      </c>
      <c r="C38" s="16" t="s">
        <v>86</v>
      </c>
      <c r="D38" s="16" t="b">
        <v>1</v>
      </c>
      <c r="E38" s="16" t="b">
        <v>0</v>
      </c>
      <c r="F38" s="16" t="b">
        <v>1</v>
      </c>
      <c r="G38" s="16" t="b">
        <v>1</v>
      </c>
      <c r="H38" s="16" t="b">
        <v>1</v>
      </c>
      <c r="I38" s="16" t="b">
        <v>1</v>
      </c>
      <c r="J38" s="16" t="b">
        <v>1</v>
      </c>
      <c r="K38" s="16" t="s">
        <v>19</v>
      </c>
      <c r="L38" s="16" t="b">
        <v>1</v>
      </c>
      <c r="N38" s="16" t="s">
        <v>19</v>
      </c>
    </row>
    <row r="39">
      <c r="A39" s="72">
        <v>134.0</v>
      </c>
      <c r="B39" s="16" t="s">
        <v>86</v>
      </c>
      <c r="C39" s="16" t="s">
        <v>86</v>
      </c>
      <c r="D39" s="16" t="b">
        <v>1</v>
      </c>
      <c r="E39" s="16" t="b">
        <v>0</v>
      </c>
      <c r="F39" s="16" t="b">
        <v>1</v>
      </c>
      <c r="G39" s="16" t="b">
        <v>1</v>
      </c>
      <c r="H39" s="16" t="b">
        <v>1</v>
      </c>
      <c r="I39" s="16" t="b">
        <v>1</v>
      </c>
      <c r="J39" s="16" t="b">
        <v>1</v>
      </c>
      <c r="K39" s="16" t="s">
        <v>19</v>
      </c>
      <c r="L39" s="16" t="b">
        <v>1</v>
      </c>
      <c r="N39" s="16" t="s">
        <v>19</v>
      </c>
    </row>
    <row r="40">
      <c r="A40" s="72">
        <v>57.0</v>
      </c>
      <c r="B40" s="16" t="s">
        <v>26</v>
      </c>
      <c r="C40" s="16" t="s">
        <v>26</v>
      </c>
      <c r="D40" s="16" t="b">
        <v>1</v>
      </c>
      <c r="E40" s="16" t="b">
        <v>0</v>
      </c>
      <c r="F40" s="16" t="b">
        <v>1</v>
      </c>
      <c r="G40" s="16" t="b">
        <v>1</v>
      </c>
      <c r="H40" s="16" t="b">
        <v>1</v>
      </c>
      <c r="I40" s="16" t="b">
        <v>1</v>
      </c>
      <c r="J40" s="16" t="b">
        <v>1</v>
      </c>
      <c r="K40" s="16" t="s">
        <v>19</v>
      </c>
      <c r="L40" s="16" t="b">
        <v>1</v>
      </c>
      <c r="N40" s="16" t="s">
        <v>19</v>
      </c>
    </row>
    <row r="41">
      <c r="A41" s="72">
        <v>191.0</v>
      </c>
      <c r="B41" s="16" t="s">
        <v>26</v>
      </c>
      <c r="C41" s="16" t="s">
        <v>26</v>
      </c>
      <c r="D41" s="16" t="b">
        <v>1</v>
      </c>
      <c r="E41" s="16" t="b">
        <v>0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19</v>
      </c>
      <c r="L41" s="16" t="b">
        <v>1</v>
      </c>
      <c r="N41" s="16" t="s">
        <v>19</v>
      </c>
    </row>
    <row r="42">
      <c r="A42" s="72">
        <v>645.0</v>
      </c>
      <c r="B42" s="16" t="s">
        <v>26</v>
      </c>
      <c r="C42" s="16" t="s">
        <v>26</v>
      </c>
      <c r="D42" s="16" t="b">
        <v>1</v>
      </c>
      <c r="E42" s="16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19</v>
      </c>
      <c r="L42" s="16" t="b">
        <v>1</v>
      </c>
      <c r="N42" s="16" t="s">
        <v>19</v>
      </c>
    </row>
    <row r="43">
      <c r="A43" s="72">
        <v>639.0</v>
      </c>
      <c r="B43" s="16" t="s">
        <v>26</v>
      </c>
      <c r="C43" s="16" t="s">
        <v>26</v>
      </c>
      <c r="D43" s="16" t="b">
        <v>1</v>
      </c>
      <c r="E43" s="16" t="b">
        <v>0</v>
      </c>
      <c r="F43" s="16" t="b">
        <v>1</v>
      </c>
      <c r="G43" s="16" t="b">
        <v>1</v>
      </c>
      <c r="H43" s="16" t="b">
        <v>1</v>
      </c>
      <c r="I43" s="16" t="b">
        <v>1</v>
      </c>
      <c r="J43" s="16" t="b">
        <v>1</v>
      </c>
      <c r="K43" s="16" t="s">
        <v>19</v>
      </c>
      <c r="L43" s="16" t="b">
        <v>1</v>
      </c>
      <c r="N43" s="16" t="s">
        <v>19</v>
      </c>
    </row>
    <row r="44">
      <c r="A44" s="72">
        <v>194.0</v>
      </c>
      <c r="B44" s="16" t="s">
        <v>86</v>
      </c>
      <c r="C44" s="16" t="s">
        <v>86</v>
      </c>
      <c r="D44" s="16" t="b">
        <v>1</v>
      </c>
      <c r="E44" s="16" t="b">
        <v>0</v>
      </c>
      <c r="F44" s="16" t="b">
        <v>1</v>
      </c>
      <c r="G44" s="16" t="b">
        <v>1</v>
      </c>
      <c r="H44" s="16" t="b">
        <v>1</v>
      </c>
      <c r="I44" s="16" t="b">
        <v>1</v>
      </c>
      <c r="J44" s="16" t="b">
        <v>1</v>
      </c>
      <c r="K44" s="16" t="s">
        <v>19</v>
      </c>
      <c r="L44" s="16" t="b">
        <v>1</v>
      </c>
      <c r="N44" s="16" t="s">
        <v>19</v>
      </c>
    </row>
    <row r="45">
      <c r="A45" s="72">
        <v>52.0</v>
      </c>
      <c r="B45" s="16" t="s">
        <v>86</v>
      </c>
      <c r="C45" s="16" t="s">
        <v>86</v>
      </c>
      <c r="D45" s="16" t="b">
        <v>1</v>
      </c>
      <c r="E45" s="16" t="b">
        <v>0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19</v>
      </c>
      <c r="L45" s="16" t="b">
        <v>1</v>
      </c>
      <c r="N45" s="16" t="s">
        <v>19</v>
      </c>
    </row>
    <row r="46">
      <c r="A46" s="72">
        <v>694.0</v>
      </c>
      <c r="B46" s="16" t="s">
        <v>86</v>
      </c>
      <c r="C46" s="16" t="s">
        <v>86</v>
      </c>
      <c r="D46" s="16" t="b">
        <v>1</v>
      </c>
      <c r="E46" s="16" t="b">
        <v>0</v>
      </c>
      <c r="F46" s="16" t="b">
        <v>1</v>
      </c>
      <c r="G46" s="16" t="b">
        <v>1</v>
      </c>
      <c r="H46" s="16" t="b">
        <v>1</v>
      </c>
      <c r="I46" s="16" t="b">
        <v>1</v>
      </c>
      <c r="J46" s="16" t="b">
        <v>1</v>
      </c>
      <c r="K46" s="16" t="s">
        <v>19</v>
      </c>
      <c r="L46" s="16" t="b">
        <v>1</v>
      </c>
      <c r="N46" s="16" t="s">
        <v>19</v>
      </c>
    </row>
    <row r="47">
      <c r="A47" s="72">
        <v>519.0</v>
      </c>
      <c r="B47" s="16" t="s">
        <v>26</v>
      </c>
      <c r="C47" s="16" t="s">
        <v>26</v>
      </c>
      <c r="D47" s="16" t="b">
        <v>1</v>
      </c>
      <c r="E47" s="16" t="b">
        <v>0</v>
      </c>
      <c r="F47" s="16" t="b">
        <v>1</v>
      </c>
      <c r="G47" s="16" t="b">
        <v>1</v>
      </c>
      <c r="H47" s="16" t="b">
        <v>1</v>
      </c>
      <c r="I47" s="16" t="b">
        <v>1</v>
      </c>
      <c r="J47" s="16" t="b">
        <v>1</v>
      </c>
      <c r="K47" s="16" t="s">
        <v>19</v>
      </c>
      <c r="L47" s="16" t="b">
        <v>1</v>
      </c>
      <c r="N47" s="16" t="s">
        <v>19</v>
      </c>
    </row>
    <row r="48">
      <c r="A48" s="72">
        <v>215.0</v>
      </c>
      <c r="B48" s="16" t="s">
        <v>26</v>
      </c>
      <c r="C48" s="16" t="s">
        <v>26</v>
      </c>
      <c r="D48" s="16" t="b">
        <v>1</v>
      </c>
      <c r="E48" s="16" t="b">
        <v>0</v>
      </c>
      <c r="F48" s="16" t="b">
        <v>1</v>
      </c>
      <c r="G48" s="16" t="b">
        <v>1</v>
      </c>
      <c r="H48" s="16" t="b">
        <v>1</v>
      </c>
      <c r="I48" s="16" t="b">
        <v>1</v>
      </c>
      <c r="J48" s="16" t="b">
        <v>1</v>
      </c>
      <c r="K48" s="16" t="s">
        <v>19</v>
      </c>
      <c r="L48" s="16" t="b">
        <v>1</v>
      </c>
      <c r="N48" s="16" t="s">
        <v>19</v>
      </c>
    </row>
    <row r="49">
      <c r="A49" s="72">
        <v>192.0</v>
      </c>
      <c r="B49" s="16" t="s">
        <v>86</v>
      </c>
      <c r="C49" s="16" t="s">
        <v>86</v>
      </c>
      <c r="D49" s="16" t="b">
        <v>1</v>
      </c>
      <c r="E49" s="16" t="b">
        <v>0</v>
      </c>
      <c r="F49" s="16" t="b">
        <v>1</v>
      </c>
      <c r="G49" s="16" t="b">
        <v>1</v>
      </c>
      <c r="H49" s="16" t="b">
        <v>1</v>
      </c>
      <c r="I49" s="16" t="b">
        <v>1</v>
      </c>
      <c r="J49" s="16" t="b">
        <v>1</v>
      </c>
      <c r="K49" s="16" t="s">
        <v>19</v>
      </c>
      <c r="L49" s="16" t="b">
        <v>1</v>
      </c>
      <c r="N49" s="16" t="s">
        <v>19</v>
      </c>
    </row>
    <row r="50">
      <c r="A50" s="72">
        <v>539.0</v>
      </c>
      <c r="B50" s="16" t="s">
        <v>26</v>
      </c>
      <c r="C50" s="16" t="s">
        <v>26</v>
      </c>
      <c r="D50" s="16" t="b">
        <v>1</v>
      </c>
      <c r="E50" s="16" t="b">
        <v>0</v>
      </c>
      <c r="F50" s="16" t="b">
        <v>1</v>
      </c>
      <c r="G50" s="16" t="b">
        <v>1</v>
      </c>
      <c r="H50" s="16" t="b">
        <v>1</v>
      </c>
      <c r="I50" s="16" t="b">
        <v>1</v>
      </c>
      <c r="J50" s="16" t="b">
        <v>1</v>
      </c>
      <c r="K50" s="16" t="s">
        <v>19</v>
      </c>
      <c r="L50" s="16" t="b">
        <v>1</v>
      </c>
      <c r="N50" s="16" t="s">
        <v>19</v>
      </c>
    </row>
    <row r="51">
      <c r="A51" s="72">
        <v>510.0</v>
      </c>
      <c r="B51" s="16" t="s">
        <v>86</v>
      </c>
      <c r="C51" s="16" t="s">
        <v>86</v>
      </c>
      <c r="D51" s="16" t="b">
        <v>1</v>
      </c>
      <c r="E51" s="16" t="b">
        <v>0</v>
      </c>
      <c r="F51" s="16" t="b">
        <v>1</v>
      </c>
      <c r="G51" s="16" t="b">
        <v>1</v>
      </c>
      <c r="H51" s="16" t="b">
        <v>1</v>
      </c>
      <c r="I51" s="16" t="b">
        <v>1</v>
      </c>
      <c r="J51" s="16" t="b">
        <v>1</v>
      </c>
      <c r="K51" s="16" t="s">
        <v>19</v>
      </c>
      <c r="L51" s="16" t="b">
        <v>1</v>
      </c>
      <c r="N51" s="16" t="s">
        <v>19</v>
      </c>
    </row>
    <row r="52">
      <c r="A52" s="72">
        <v>643.0</v>
      </c>
      <c r="B52" s="16" t="s">
        <v>26</v>
      </c>
      <c r="C52" s="16" t="s">
        <v>26</v>
      </c>
      <c r="D52" s="16" t="b">
        <v>1</v>
      </c>
      <c r="E52" s="16" t="b">
        <v>0</v>
      </c>
      <c r="F52" s="16" t="b">
        <v>1</v>
      </c>
      <c r="G52" s="16" t="b">
        <v>1</v>
      </c>
      <c r="H52" s="16" t="b">
        <v>1</v>
      </c>
      <c r="I52" s="16" t="b">
        <v>1</v>
      </c>
      <c r="J52" s="16" t="b">
        <v>1</v>
      </c>
      <c r="K52" s="16" t="s">
        <v>19</v>
      </c>
      <c r="L52" s="16" t="b">
        <v>1</v>
      </c>
      <c r="N52" s="16" t="s">
        <v>19</v>
      </c>
    </row>
    <row r="55">
      <c r="D55" s="27" t="s">
        <v>36</v>
      </c>
    </row>
    <row r="56">
      <c r="D56" s="28" t="s">
        <v>37</v>
      </c>
    </row>
    <row r="57">
      <c r="D57" s="28" t="s">
        <v>28</v>
      </c>
    </row>
    <row r="58">
      <c r="D58" s="29" t="s">
        <v>38</v>
      </c>
    </row>
    <row r="59">
      <c r="D59" s="29" t="s">
        <v>35</v>
      </c>
    </row>
    <row r="60">
      <c r="D60" s="29" t="s">
        <v>39</v>
      </c>
    </row>
    <row r="61">
      <c r="D61" s="29" t="s">
        <v>40</v>
      </c>
    </row>
    <row r="62">
      <c r="D62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4" max="4" width="17.63"/>
  </cols>
  <sheetData>
    <row r="1">
      <c r="A1" s="36" t="s">
        <v>157</v>
      </c>
      <c r="D1" s="29" t="s">
        <v>45</v>
      </c>
    </row>
    <row r="2">
      <c r="A2" s="31"/>
    </row>
    <row r="3">
      <c r="A3" s="31"/>
    </row>
    <row r="4">
      <c r="A4" s="13" t="s">
        <v>15</v>
      </c>
      <c r="B4" s="6" t="s">
        <v>16</v>
      </c>
      <c r="D4" s="13" t="s">
        <v>15</v>
      </c>
      <c r="E4" s="30" t="s">
        <v>16</v>
      </c>
      <c r="H4" s="6" t="s">
        <v>3</v>
      </c>
      <c r="I4" s="6" t="s">
        <v>4</v>
      </c>
      <c r="J4" s="6" t="s">
        <v>5</v>
      </c>
      <c r="K4" s="13" t="s">
        <v>15</v>
      </c>
      <c r="L4" s="30" t="s">
        <v>16</v>
      </c>
      <c r="O4" s="17">
        <f>COUNTIF(L5:L54, "Yes")/50</f>
        <v>0.98</v>
      </c>
      <c r="Q4" s="18" t="s">
        <v>21</v>
      </c>
      <c r="R4" s="18" t="s">
        <v>22</v>
      </c>
      <c r="S4" s="18" t="s">
        <v>20</v>
      </c>
    </row>
    <row r="5">
      <c r="A5" s="31"/>
      <c r="B5" s="16" t="s">
        <v>19</v>
      </c>
      <c r="D5" s="31"/>
      <c r="E5" s="32" t="s">
        <v>19</v>
      </c>
      <c r="H5" s="72">
        <v>18.0</v>
      </c>
      <c r="I5" s="16" t="s">
        <v>86</v>
      </c>
      <c r="J5" s="16" t="s">
        <v>86</v>
      </c>
      <c r="K5" s="31"/>
      <c r="L5" s="32" t="s">
        <v>19</v>
      </c>
      <c r="O5" s="19">
        <f>COUNTIF(L5:L54, "Maybe")/50</f>
        <v>0.02</v>
      </c>
      <c r="Q5" s="20">
        <f>COUNTIFS(I:I,I4,L:L,"Yes")/COUNTIF(I:I,I4)</f>
        <v>0</v>
      </c>
      <c r="R5" s="20">
        <f>COUNTIFS(I:I,I7,L:L,"Yes")/COUNTIF(I:I,I7)</f>
        <v>1</v>
      </c>
      <c r="S5" s="20">
        <f>COUNTIFS(I:I,I5,L:L,"Yes")/COUNTIF(I:I,I5)</f>
        <v>0.9583333333</v>
      </c>
    </row>
    <row r="6">
      <c r="A6" s="31"/>
      <c r="B6" s="16" t="s">
        <v>19</v>
      </c>
      <c r="D6" s="31"/>
      <c r="E6" s="32" t="s">
        <v>19</v>
      </c>
      <c r="H6" s="72">
        <v>308.0</v>
      </c>
      <c r="I6" s="16" t="s">
        <v>86</v>
      </c>
      <c r="J6" s="16" t="s">
        <v>86</v>
      </c>
      <c r="K6" s="31"/>
      <c r="L6" s="32" t="s">
        <v>19</v>
      </c>
      <c r="O6" s="22">
        <f>COUNTIF(L5:L54, "No")/50</f>
        <v>0</v>
      </c>
      <c r="Q6" s="23">
        <f>COUNTIFS(I:I,I4,L:L,"No")/COUNTIF(I:I,I4)</f>
        <v>0</v>
      </c>
      <c r="R6" s="23">
        <f>COUNTIFS(I:I,I7,L:L,"No")/COUNTIF(I:I,I7)</f>
        <v>0</v>
      </c>
      <c r="S6" s="23">
        <f>COUNTIFS(B:B,B5,M:M,"No")/COUNTIF(B:B,B5)</f>
        <v>0</v>
      </c>
    </row>
    <row r="7">
      <c r="A7" s="31"/>
      <c r="B7" s="16" t="s">
        <v>19</v>
      </c>
      <c r="D7" s="31"/>
      <c r="E7" s="32" t="s">
        <v>19</v>
      </c>
      <c r="H7" s="72">
        <v>377.0</v>
      </c>
      <c r="I7" s="16" t="s">
        <v>26</v>
      </c>
      <c r="J7" s="16" t="s">
        <v>26</v>
      </c>
      <c r="K7" s="31"/>
      <c r="L7" s="32" t="s">
        <v>19</v>
      </c>
      <c r="Q7" s="25">
        <f>COUNTIFS(I:I,I4,L:L,"Maybe")/COUNTIF(I:I,I4)</f>
        <v>0</v>
      </c>
      <c r="R7" s="25">
        <f>COUNTIFS(I:I,I7,L:L,"Maybe")/COUNTIF(I:I,I7)</f>
        <v>0</v>
      </c>
      <c r="S7" s="25">
        <f>COUNTIFS(I:I,I5,L:L,"Maybe")/COUNTIF(I:I,I5)</f>
        <v>0.04166666667</v>
      </c>
    </row>
    <row r="8">
      <c r="A8" s="31"/>
      <c r="B8" s="16" t="s">
        <v>19</v>
      </c>
      <c r="D8" s="31"/>
      <c r="E8" s="32" t="s">
        <v>19</v>
      </c>
      <c r="H8" s="72">
        <v>16.0</v>
      </c>
      <c r="I8" s="16" t="s">
        <v>86</v>
      </c>
      <c r="J8" s="16" t="s">
        <v>86</v>
      </c>
      <c r="K8" s="31"/>
      <c r="L8" s="32" t="s">
        <v>19</v>
      </c>
    </row>
    <row r="9">
      <c r="A9" s="31"/>
      <c r="B9" s="16" t="s">
        <v>19</v>
      </c>
      <c r="D9" s="31"/>
      <c r="E9" s="32" t="s">
        <v>19</v>
      </c>
      <c r="H9" s="72">
        <v>150.0</v>
      </c>
      <c r="I9" s="16" t="s">
        <v>86</v>
      </c>
      <c r="J9" s="16" t="s">
        <v>86</v>
      </c>
      <c r="K9" s="31"/>
      <c r="L9" s="32" t="s">
        <v>19</v>
      </c>
    </row>
    <row r="10">
      <c r="A10" s="31"/>
      <c r="B10" s="16" t="s">
        <v>19</v>
      </c>
      <c r="D10" s="31"/>
      <c r="E10" s="32" t="s">
        <v>19</v>
      </c>
      <c r="H10" s="72">
        <v>59.0</v>
      </c>
      <c r="I10" s="16" t="s">
        <v>26</v>
      </c>
      <c r="J10" s="16" t="s">
        <v>26</v>
      </c>
      <c r="K10" s="31"/>
      <c r="L10" s="32" t="s">
        <v>19</v>
      </c>
    </row>
    <row r="11">
      <c r="A11" s="31"/>
      <c r="B11" s="16" t="s">
        <v>19</v>
      </c>
      <c r="D11" s="31"/>
      <c r="E11" s="32" t="s">
        <v>19</v>
      </c>
      <c r="H11" s="72">
        <v>323.0</v>
      </c>
      <c r="I11" s="16" t="s">
        <v>26</v>
      </c>
      <c r="J11" s="16" t="s">
        <v>26</v>
      </c>
      <c r="K11" s="31"/>
      <c r="L11" s="32" t="s">
        <v>19</v>
      </c>
    </row>
    <row r="12">
      <c r="A12" s="31"/>
      <c r="B12" s="16" t="s">
        <v>19</v>
      </c>
      <c r="D12" s="31"/>
      <c r="E12" s="32" t="s">
        <v>19</v>
      </c>
      <c r="H12" s="72">
        <v>453.0</v>
      </c>
      <c r="I12" s="16" t="s">
        <v>26</v>
      </c>
      <c r="J12" s="16" t="s">
        <v>26</v>
      </c>
      <c r="K12" s="31"/>
      <c r="L12" s="32" t="s">
        <v>19</v>
      </c>
    </row>
    <row r="13">
      <c r="A13" s="31"/>
      <c r="B13" s="16" t="s">
        <v>19</v>
      </c>
      <c r="D13" s="31"/>
      <c r="E13" s="32" t="s">
        <v>19</v>
      </c>
      <c r="H13" s="72">
        <v>322.0</v>
      </c>
      <c r="I13" s="16" t="s">
        <v>86</v>
      </c>
      <c r="J13" s="16" t="s">
        <v>86</v>
      </c>
      <c r="K13" s="31"/>
      <c r="L13" s="32" t="s">
        <v>19</v>
      </c>
    </row>
    <row r="14">
      <c r="A14" s="31"/>
      <c r="B14" s="16" t="s">
        <v>19</v>
      </c>
      <c r="D14" s="31"/>
      <c r="E14" s="32" t="s">
        <v>19</v>
      </c>
      <c r="H14" s="72">
        <v>96.0</v>
      </c>
      <c r="I14" s="16" t="s">
        <v>86</v>
      </c>
      <c r="J14" s="16" t="s">
        <v>86</v>
      </c>
      <c r="K14" s="31"/>
      <c r="L14" s="32" t="s">
        <v>19</v>
      </c>
    </row>
    <row r="15">
      <c r="A15" s="31"/>
      <c r="B15" s="16" t="s">
        <v>19</v>
      </c>
      <c r="D15" s="31"/>
      <c r="E15" s="32" t="s">
        <v>19</v>
      </c>
      <c r="H15" s="72">
        <v>309.0</v>
      </c>
      <c r="I15" s="16" t="s">
        <v>26</v>
      </c>
      <c r="J15" s="16" t="s">
        <v>26</v>
      </c>
      <c r="K15" s="31"/>
      <c r="L15" s="32" t="s">
        <v>19</v>
      </c>
    </row>
    <row r="16">
      <c r="A16" s="31"/>
      <c r="B16" s="16" t="s">
        <v>19</v>
      </c>
      <c r="D16" s="31"/>
      <c r="E16" s="32" t="s">
        <v>19</v>
      </c>
      <c r="H16" s="72">
        <v>437.0</v>
      </c>
      <c r="I16" s="16" t="s">
        <v>26</v>
      </c>
      <c r="J16" s="16" t="s">
        <v>26</v>
      </c>
      <c r="K16" s="31"/>
      <c r="L16" s="32" t="s">
        <v>19</v>
      </c>
    </row>
    <row r="17">
      <c r="A17" s="31"/>
      <c r="B17" s="16" t="s">
        <v>19</v>
      </c>
      <c r="D17" s="31"/>
      <c r="E17" s="32" t="s">
        <v>19</v>
      </c>
      <c r="H17" s="72">
        <v>663.0</v>
      </c>
      <c r="I17" s="16" t="s">
        <v>26</v>
      </c>
      <c r="J17" s="16" t="s">
        <v>26</v>
      </c>
      <c r="K17" s="31"/>
      <c r="L17" s="32" t="s">
        <v>19</v>
      </c>
    </row>
    <row r="18">
      <c r="A18" s="31"/>
      <c r="B18" s="16" t="s">
        <v>19</v>
      </c>
      <c r="D18" s="31"/>
      <c r="E18" s="32" t="s">
        <v>19</v>
      </c>
      <c r="H18" s="72">
        <v>703.0</v>
      </c>
      <c r="I18" s="16" t="s">
        <v>26</v>
      </c>
      <c r="J18" s="16" t="s">
        <v>26</v>
      </c>
      <c r="K18" s="31"/>
      <c r="L18" s="32" t="s">
        <v>19</v>
      </c>
    </row>
    <row r="19">
      <c r="A19" s="31"/>
      <c r="B19" s="16" t="s">
        <v>19</v>
      </c>
      <c r="D19" s="31"/>
      <c r="E19" s="32" t="s">
        <v>19</v>
      </c>
      <c r="H19" s="72">
        <v>462.0</v>
      </c>
      <c r="I19" s="16" t="s">
        <v>86</v>
      </c>
      <c r="J19" s="16" t="s">
        <v>86</v>
      </c>
      <c r="K19" s="31"/>
      <c r="L19" s="32" t="s">
        <v>19</v>
      </c>
    </row>
    <row r="20">
      <c r="A20" s="31"/>
      <c r="B20" s="16" t="s">
        <v>19</v>
      </c>
      <c r="D20" s="31"/>
      <c r="E20" s="32" t="s">
        <v>19</v>
      </c>
      <c r="H20" s="72">
        <v>379.0</v>
      </c>
      <c r="I20" s="16" t="s">
        <v>26</v>
      </c>
      <c r="J20" s="16" t="s">
        <v>26</v>
      </c>
      <c r="K20" s="31"/>
      <c r="L20" s="32" t="s">
        <v>19</v>
      </c>
    </row>
    <row r="21">
      <c r="A21" s="31"/>
      <c r="B21" s="16" t="s">
        <v>19</v>
      </c>
      <c r="D21" s="31"/>
      <c r="E21" s="32" t="s">
        <v>19</v>
      </c>
      <c r="H21" s="72">
        <v>342.0</v>
      </c>
      <c r="I21" s="16" t="s">
        <v>86</v>
      </c>
      <c r="J21" s="16" t="s">
        <v>86</v>
      </c>
      <c r="K21" s="31"/>
      <c r="L21" s="32" t="s">
        <v>19</v>
      </c>
    </row>
    <row r="22">
      <c r="A22" s="32" t="s">
        <v>154</v>
      </c>
      <c r="B22" s="16" t="s">
        <v>19</v>
      </c>
      <c r="D22" s="31"/>
      <c r="E22" s="32" t="s">
        <v>19</v>
      </c>
      <c r="H22" s="72">
        <v>319.0</v>
      </c>
      <c r="I22" s="16" t="s">
        <v>26</v>
      </c>
      <c r="J22" s="16" t="s">
        <v>26</v>
      </c>
      <c r="K22" s="31"/>
      <c r="L22" s="32" t="s">
        <v>19</v>
      </c>
    </row>
    <row r="23">
      <c r="A23" s="31"/>
      <c r="B23" s="16" t="s">
        <v>19</v>
      </c>
      <c r="D23" s="31"/>
      <c r="E23" s="32" t="s">
        <v>19</v>
      </c>
      <c r="H23" s="72">
        <v>72.0</v>
      </c>
      <c r="I23" s="16" t="s">
        <v>86</v>
      </c>
      <c r="J23" s="16" t="s">
        <v>86</v>
      </c>
      <c r="K23" s="31"/>
      <c r="L23" s="32" t="s">
        <v>19</v>
      </c>
    </row>
    <row r="24">
      <c r="A24" s="31"/>
      <c r="B24" s="16" t="s">
        <v>19</v>
      </c>
      <c r="D24" s="31"/>
      <c r="E24" s="32" t="s">
        <v>19</v>
      </c>
      <c r="H24" s="72">
        <v>253.0</v>
      </c>
      <c r="I24" s="16" t="s">
        <v>26</v>
      </c>
      <c r="J24" s="16" t="s">
        <v>26</v>
      </c>
      <c r="K24" s="31"/>
      <c r="L24" s="32" t="s">
        <v>19</v>
      </c>
    </row>
    <row r="25">
      <c r="A25" s="31"/>
      <c r="B25" s="16" t="s">
        <v>19</v>
      </c>
      <c r="D25" s="31"/>
      <c r="E25" s="32" t="s">
        <v>19</v>
      </c>
      <c r="H25" s="72">
        <v>97.0</v>
      </c>
      <c r="I25" s="16" t="s">
        <v>26</v>
      </c>
      <c r="J25" s="16" t="s">
        <v>26</v>
      </c>
      <c r="K25" s="31"/>
      <c r="L25" s="32" t="s">
        <v>19</v>
      </c>
    </row>
    <row r="26">
      <c r="A26" s="31"/>
      <c r="B26" s="16" t="s">
        <v>19</v>
      </c>
      <c r="D26" s="31"/>
      <c r="E26" s="32" t="s">
        <v>19</v>
      </c>
      <c r="H26" s="72">
        <v>42.0</v>
      </c>
      <c r="I26" s="16" t="s">
        <v>86</v>
      </c>
      <c r="J26" s="16" t="s">
        <v>86</v>
      </c>
      <c r="K26" s="31"/>
      <c r="L26" s="32" t="s">
        <v>19</v>
      </c>
    </row>
    <row r="27">
      <c r="A27" s="31"/>
      <c r="B27" s="16" t="s">
        <v>19</v>
      </c>
      <c r="D27" s="31"/>
      <c r="E27" s="32" t="s">
        <v>19</v>
      </c>
      <c r="H27" s="72">
        <v>20.0</v>
      </c>
      <c r="I27" s="16" t="s">
        <v>86</v>
      </c>
      <c r="J27" s="16" t="s">
        <v>86</v>
      </c>
      <c r="K27" s="31"/>
      <c r="L27" s="32" t="s">
        <v>19</v>
      </c>
    </row>
    <row r="28">
      <c r="A28" s="32" t="s">
        <v>155</v>
      </c>
      <c r="B28" s="16" t="s">
        <v>19</v>
      </c>
      <c r="D28" s="31"/>
      <c r="E28" s="32" t="s">
        <v>19</v>
      </c>
      <c r="H28" s="72">
        <v>687.0</v>
      </c>
      <c r="I28" s="16" t="s">
        <v>26</v>
      </c>
      <c r="J28" s="16" t="s">
        <v>26</v>
      </c>
      <c r="K28" s="31"/>
      <c r="L28" s="32" t="s">
        <v>19</v>
      </c>
    </row>
    <row r="29">
      <c r="A29" s="31"/>
      <c r="B29" s="16" t="s">
        <v>19</v>
      </c>
      <c r="D29" s="31"/>
      <c r="E29" s="32" t="s">
        <v>19</v>
      </c>
      <c r="H29" s="72">
        <v>212.0</v>
      </c>
      <c r="I29" s="16" t="s">
        <v>86</v>
      </c>
      <c r="J29" s="16" t="s">
        <v>86</v>
      </c>
      <c r="K29" s="31"/>
      <c r="L29" s="32" t="s">
        <v>19</v>
      </c>
    </row>
    <row r="30">
      <c r="A30" s="116" t="s">
        <v>28</v>
      </c>
      <c r="B30" s="16" t="s">
        <v>29</v>
      </c>
      <c r="D30" s="116" t="s">
        <v>28</v>
      </c>
      <c r="E30" s="32" t="s">
        <v>29</v>
      </c>
      <c r="H30" s="72">
        <v>66.0</v>
      </c>
      <c r="I30" s="16" t="s">
        <v>86</v>
      </c>
      <c r="J30" s="16" t="s">
        <v>86</v>
      </c>
      <c r="K30" s="116" t="s">
        <v>28</v>
      </c>
      <c r="L30" s="32" t="s">
        <v>29</v>
      </c>
    </row>
    <row r="31">
      <c r="A31" s="31"/>
      <c r="B31" s="16" t="s">
        <v>19</v>
      </c>
      <c r="D31" s="31"/>
      <c r="E31" s="32" t="s">
        <v>19</v>
      </c>
      <c r="H31" s="72">
        <v>583.0</v>
      </c>
      <c r="I31" s="16" t="s">
        <v>26</v>
      </c>
      <c r="J31" s="16" t="s">
        <v>26</v>
      </c>
      <c r="K31" s="31"/>
      <c r="L31" s="32" t="s">
        <v>19</v>
      </c>
    </row>
    <row r="32">
      <c r="A32" s="31"/>
      <c r="B32" s="16" t="s">
        <v>19</v>
      </c>
      <c r="D32" s="31"/>
      <c r="E32" s="32" t="s">
        <v>19</v>
      </c>
      <c r="H32" s="72">
        <v>8.0</v>
      </c>
      <c r="I32" s="16" t="s">
        <v>86</v>
      </c>
      <c r="J32" s="16" t="s">
        <v>86</v>
      </c>
      <c r="K32" s="31"/>
      <c r="L32" s="32" t="s">
        <v>19</v>
      </c>
    </row>
    <row r="33">
      <c r="A33" s="31"/>
      <c r="B33" s="16" t="s">
        <v>19</v>
      </c>
      <c r="D33" s="31"/>
      <c r="E33" s="32" t="s">
        <v>19</v>
      </c>
      <c r="H33" s="72">
        <v>591.0</v>
      </c>
      <c r="I33" s="16" t="s">
        <v>26</v>
      </c>
      <c r="J33" s="16" t="s">
        <v>26</v>
      </c>
      <c r="K33" s="31"/>
      <c r="L33" s="32" t="s">
        <v>19</v>
      </c>
    </row>
    <row r="34">
      <c r="A34" s="31"/>
      <c r="B34" s="16" t="s">
        <v>19</v>
      </c>
      <c r="D34" s="31"/>
      <c r="E34" s="32" t="s">
        <v>19</v>
      </c>
      <c r="H34" s="72">
        <v>411.0</v>
      </c>
      <c r="I34" s="16" t="s">
        <v>26</v>
      </c>
      <c r="J34" s="16" t="s">
        <v>26</v>
      </c>
      <c r="K34" s="31"/>
      <c r="L34" s="32" t="s">
        <v>19</v>
      </c>
    </row>
    <row r="35">
      <c r="A35" s="31"/>
      <c r="B35" s="16" t="s">
        <v>19</v>
      </c>
      <c r="D35" s="31"/>
      <c r="E35" s="32" t="s">
        <v>19</v>
      </c>
      <c r="H35" s="72">
        <v>669.0</v>
      </c>
      <c r="I35" s="16" t="s">
        <v>26</v>
      </c>
      <c r="J35" s="16" t="s">
        <v>26</v>
      </c>
      <c r="K35" s="31"/>
      <c r="L35" s="32" t="s">
        <v>19</v>
      </c>
    </row>
    <row r="36">
      <c r="A36" s="31"/>
      <c r="B36" s="16" t="s">
        <v>19</v>
      </c>
      <c r="D36" s="31"/>
      <c r="E36" s="32" t="s">
        <v>19</v>
      </c>
      <c r="H36" s="72">
        <v>390.0</v>
      </c>
      <c r="I36" s="16" t="s">
        <v>86</v>
      </c>
      <c r="J36" s="16" t="s">
        <v>86</v>
      </c>
      <c r="K36" s="31"/>
      <c r="L36" s="32" t="s">
        <v>19</v>
      </c>
    </row>
    <row r="37">
      <c r="A37" s="31"/>
      <c r="B37" s="16" t="s">
        <v>19</v>
      </c>
      <c r="D37" s="31"/>
      <c r="E37" s="32" t="s">
        <v>19</v>
      </c>
      <c r="H37" s="72">
        <v>331.0</v>
      </c>
      <c r="I37" s="16" t="s">
        <v>26</v>
      </c>
      <c r="J37" s="16" t="s">
        <v>26</v>
      </c>
      <c r="K37" s="31"/>
      <c r="L37" s="32" t="s">
        <v>19</v>
      </c>
    </row>
    <row r="38">
      <c r="A38" s="31"/>
      <c r="B38" s="16" t="s">
        <v>19</v>
      </c>
      <c r="D38" s="31"/>
      <c r="E38" s="32" t="s">
        <v>19</v>
      </c>
      <c r="H38" s="72">
        <v>524.0</v>
      </c>
      <c r="I38" s="16" t="s">
        <v>86</v>
      </c>
      <c r="J38" s="16" t="s">
        <v>86</v>
      </c>
      <c r="K38" s="31"/>
      <c r="L38" s="32" t="s">
        <v>19</v>
      </c>
    </row>
    <row r="39">
      <c r="A39" s="31"/>
      <c r="B39" s="16" t="s">
        <v>19</v>
      </c>
      <c r="D39" s="31"/>
      <c r="E39" s="32" t="s">
        <v>19</v>
      </c>
      <c r="H39" s="72">
        <v>226.0</v>
      </c>
      <c r="I39" s="16" t="s">
        <v>86</v>
      </c>
      <c r="J39" s="16" t="s">
        <v>86</v>
      </c>
      <c r="K39" s="31"/>
      <c r="L39" s="32" t="s">
        <v>19</v>
      </c>
    </row>
    <row r="40">
      <c r="A40" s="31"/>
      <c r="B40" s="16" t="s">
        <v>19</v>
      </c>
      <c r="D40" s="31"/>
      <c r="E40" s="32" t="s">
        <v>19</v>
      </c>
      <c r="H40" s="72">
        <v>440.0</v>
      </c>
      <c r="I40" s="16" t="s">
        <v>86</v>
      </c>
      <c r="J40" s="16" t="s">
        <v>86</v>
      </c>
      <c r="K40" s="31"/>
      <c r="L40" s="32" t="s">
        <v>19</v>
      </c>
    </row>
    <row r="41">
      <c r="A41" s="31"/>
      <c r="B41" s="16" t="s">
        <v>19</v>
      </c>
      <c r="D41" s="31"/>
      <c r="E41" s="32" t="s">
        <v>19</v>
      </c>
      <c r="H41" s="72">
        <v>134.0</v>
      </c>
      <c r="I41" s="16" t="s">
        <v>86</v>
      </c>
      <c r="J41" s="16" t="s">
        <v>86</v>
      </c>
      <c r="K41" s="31"/>
      <c r="L41" s="32" t="s">
        <v>19</v>
      </c>
    </row>
    <row r="42">
      <c r="A42" s="31"/>
      <c r="B42" s="16" t="s">
        <v>19</v>
      </c>
      <c r="D42" s="31"/>
      <c r="E42" s="32" t="s">
        <v>19</v>
      </c>
      <c r="H42" s="72">
        <v>57.0</v>
      </c>
      <c r="I42" s="16" t="s">
        <v>26</v>
      </c>
      <c r="J42" s="16" t="s">
        <v>26</v>
      </c>
      <c r="K42" s="31"/>
      <c r="L42" s="32" t="s">
        <v>19</v>
      </c>
    </row>
    <row r="43">
      <c r="A43" s="31"/>
      <c r="B43" s="16" t="s">
        <v>19</v>
      </c>
      <c r="D43" s="31"/>
      <c r="E43" s="32" t="s">
        <v>19</v>
      </c>
      <c r="H43" s="72">
        <v>191.0</v>
      </c>
      <c r="I43" s="16" t="s">
        <v>26</v>
      </c>
      <c r="J43" s="16" t="s">
        <v>26</v>
      </c>
      <c r="K43" s="31"/>
      <c r="L43" s="32" t="s">
        <v>19</v>
      </c>
    </row>
    <row r="44">
      <c r="A44" s="31"/>
      <c r="B44" s="16" t="s">
        <v>19</v>
      </c>
      <c r="D44" s="31"/>
      <c r="E44" s="32" t="s">
        <v>19</v>
      </c>
      <c r="H44" s="72">
        <v>645.0</v>
      </c>
      <c r="I44" s="16" t="s">
        <v>26</v>
      </c>
      <c r="J44" s="16" t="s">
        <v>26</v>
      </c>
      <c r="K44" s="31"/>
      <c r="L44" s="32" t="s">
        <v>19</v>
      </c>
    </row>
    <row r="45">
      <c r="A45" s="32" t="s">
        <v>156</v>
      </c>
      <c r="B45" s="16" t="s">
        <v>19</v>
      </c>
      <c r="D45" s="31"/>
      <c r="E45" s="32" t="s">
        <v>19</v>
      </c>
      <c r="H45" s="72">
        <v>639.0</v>
      </c>
      <c r="I45" s="16" t="s">
        <v>26</v>
      </c>
      <c r="J45" s="16" t="s">
        <v>26</v>
      </c>
      <c r="K45" s="31"/>
      <c r="L45" s="32" t="s">
        <v>19</v>
      </c>
    </row>
    <row r="46">
      <c r="A46" s="31"/>
      <c r="B46" s="16" t="s">
        <v>19</v>
      </c>
      <c r="D46" s="31"/>
      <c r="E46" s="32" t="s">
        <v>19</v>
      </c>
      <c r="H46" s="72">
        <v>194.0</v>
      </c>
      <c r="I46" s="16" t="s">
        <v>86</v>
      </c>
      <c r="J46" s="16" t="s">
        <v>86</v>
      </c>
      <c r="K46" s="31"/>
      <c r="L46" s="32" t="s">
        <v>19</v>
      </c>
    </row>
    <row r="47">
      <c r="A47" s="31"/>
      <c r="B47" s="16" t="s">
        <v>19</v>
      </c>
      <c r="D47" s="31"/>
      <c r="E47" s="32" t="s">
        <v>19</v>
      </c>
      <c r="H47" s="72">
        <v>52.0</v>
      </c>
      <c r="I47" s="16" t="s">
        <v>86</v>
      </c>
      <c r="J47" s="16" t="s">
        <v>86</v>
      </c>
      <c r="K47" s="31"/>
      <c r="L47" s="32" t="s">
        <v>19</v>
      </c>
    </row>
    <row r="48">
      <c r="A48" s="31"/>
      <c r="B48" s="16" t="s">
        <v>19</v>
      </c>
      <c r="D48" s="31"/>
      <c r="E48" s="32" t="s">
        <v>19</v>
      </c>
      <c r="H48" s="72">
        <v>694.0</v>
      </c>
      <c r="I48" s="16" t="s">
        <v>86</v>
      </c>
      <c r="J48" s="16" t="s">
        <v>86</v>
      </c>
      <c r="K48" s="31"/>
      <c r="L48" s="32" t="s">
        <v>19</v>
      </c>
    </row>
    <row r="49">
      <c r="A49" s="31"/>
      <c r="B49" s="16" t="s">
        <v>19</v>
      </c>
      <c r="D49" s="31"/>
      <c r="E49" s="32" t="s">
        <v>19</v>
      </c>
      <c r="H49" s="72">
        <v>519.0</v>
      </c>
      <c r="I49" s="16" t="s">
        <v>26</v>
      </c>
      <c r="J49" s="16" t="s">
        <v>26</v>
      </c>
      <c r="K49" s="31"/>
      <c r="L49" s="32" t="s">
        <v>19</v>
      </c>
    </row>
    <row r="50">
      <c r="A50" s="31"/>
      <c r="B50" s="16" t="s">
        <v>19</v>
      </c>
      <c r="D50" s="31"/>
      <c r="E50" s="32" t="s">
        <v>19</v>
      </c>
      <c r="H50" s="72">
        <v>215.0</v>
      </c>
      <c r="I50" s="16" t="s">
        <v>26</v>
      </c>
      <c r="J50" s="16" t="s">
        <v>26</v>
      </c>
      <c r="K50" s="31"/>
      <c r="L50" s="32" t="s">
        <v>19</v>
      </c>
    </row>
    <row r="51">
      <c r="A51" s="31"/>
      <c r="B51" s="16" t="s">
        <v>19</v>
      </c>
      <c r="D51" s="31"/>
      <c r="E51" s="32" t="s">
        <v>19</v>
      </c>
      <c r="H51" s="72">
        <v>192.0</v>
      </c>
      <c r="I51" s="16" t="s">
        <v>86</v>
      </c>
      <c r="J51" s="16" t="s">
        <v>86</v>
      </c>
      <c r="K51" s="31"/>
      <c r="L51" s="32" t="s">
        <v>19</v>
      </c>
    </row>
    <row r="52">
      <c r="A52" s="31"/>
      <c r="B52" s="16" t="s">
        <v>19</v>
      </c>
      <c r="D52" s="31"/>
      <c r="E52" s="32" t="s">
        <v>19</v>
      </c>
      <c r="H52" s="72">
        <v>539.0</v>
      </c>
      <c r="I52" s="16" t="s">
        <v>26</v>
      </c>
      <c r="J52" s="16" t="s">
        <v>26</v>
      </c>
      <c r="K52" s="31"/>
      <c r="L52" s="32" t="s">
        <v>19</v>
      </c>
    </row>
    <row r="53">
      <c r="A53" s="31"/>
      <c r="B53" s="16" t="s">
        <v>19</v>
      </c>
      <c r="D53" s="31"/>
      <c r="E53" s="32" t="s">
        <v>19</v>
      </c>
      <c r="H53" s="72">
        <v>510.0</v>
      </c>
      <c r="I53" s="16" t="s">
        <v>86</v>
      </c>
      <c r="J53" s="16" t="s">
        <v>86</v>
      </c>
      <c r="K53" s="31"/>
      <c r="L53" s="32" t="s">
        <v>19</v>
      </c>
    </row>
    <row r="54">
      <c r="A54" s="31"/>
      <c r="B54" s="16" t="s">
        <v>19</v>
      </c>
      <c r="D54" s="31"/>
      <c r="E54" s="32" t="s">
        <v>19</v>
      </c>
      <c r="H54" s="72">
        <v>643.0</v>
      </c>
      <c r="I54" s="16" t="s">
        <v>26</v>
      </c>
      <c r="J54" s="16" t="s">
        <v>26</v>
      </c>
      <c r="K54" s="31"/>
      <c r="L54" s="32" t="s">
        <v>19</v>
      </c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mergeCells count="2">
    <mergeCell ref="A1:B1"/>
    <mergeCell ref="D1:E1"/>
  </mergeCells>
  <dataValidations>
    <dataValidation type="list" allowBlank="1" showErrorMessage="1" sqref="B5:B54 E5:E54 L5:L54">
      <formula1>"Yes,No,Maybe"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0.13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5">
        <v>203.0</v>
      </c>
      <c r="B3" s="15" t="s">
        <v>17</v>
      </c>
      <c r="C3" s="15" t="s">
        <v>17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18</v>
      </c>
      <c r="L3" s="16" t="b">
        <v>1</v>
      </c>
      <c r="N3" s="16" t="s">
        <v>19</v>
      </c>
      <c r="P3" s="17">
        <f>COUNTIF(N3:N52, "Yes")/50</f>
        <v>0.62</v>
      </c>
      <c r="R3" s="18" t="s">
        <v>20</v>
      </c>
      <c r="S3" s="18" t="s">
        <v>21</v>
      </c>
      <c r="T3" s="18" t="s">
        <v>22</v>
      </c>
    </row>
    <row r="4">
      <c r="A4" s="15">
        <v>204.0</v>
      </c>
      <c r="B4" s="15" t="s">
        <v>23</v>
      </c>
      <c r="C4" s="15" t="s">
        <v>23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0</v>
      </c>
      <c r="J4" s="14" t="b">
        <v>0</v>
      </c>
      <c r="K4" s="16" t="s">
        <v>18</v>
      </c>
      <c r="L4" s="14" t="b">
        <v>0</v>
      </c>
      <c r="M4" s="16" t="s">
        <v>42</v>
      </c>
      <c r="N4" s="16" t="s">
        <v>25</v>
      </c>
      <c r="P4" s="19">
        <f>COUNTIF(N3:N52, "Maybe")/50</f>
        <v>0.16</v>
      </c>
      <c r="R4" s="20">
        <f>COUNTIFS(C:C,C3,N:N,"Yes")/COUNTIF(C:C,C3)</f>
        <v>0.8125</v>
      </c>
      <c r="S4" s="20">
        <f>COUNTIFS(C:C,C4,N:N,"Yes")/COUNTIF(C:C,C4)</f>
        <v>0.4285714286</v>
      </c>
      <c r="T4" s="21">
        <f>COUNTIFS(C:C,C5,N:N,"Yes")/COUNTIF(C:C,C5)</f>
        <v>0.5</v>
      </c>
    </row>
    <row r="5">
      <c r="A5" s="15">
        <v>17.0</v>
      </c>
      <c r="B5" s="15" t="s">
        <v>26</v>
      </c>
      <c r="C5" s="15" t="s">
        <v>26</v>
      </c>
      <c r="D5" s="16" t="b">
        <v>1</v>
      </c>
      <c r="E5" s="14" t="b">
        <v>0</v>
      </c>
      <c r="F5" s="16" t="b">
        <v>1</v>
      </c>
      <c r="G5" s="16" t="b">
        <v>1</v>
      </c>
      <c r="H5" s="14" t="b">
        <v>0</v>
      </c>
      <c r="I5" s="14" t="b">
        <v>0</v>
      </c>
      <c r="J5" s="14" t="b">
        <v>0</v>
      </c>
      <c r="K5" s="16" t="s">
        <v>18</v>
      </c>
      <c r="L5" s="14" t="b">
        <v>0</v>
      </c>
      <c r="M5" s="16" t="s">
        <v>27</v>
      </c>
      <c r="N5" s="16" t="s">
        <v>25</v>
      </c>
      <c r="P5" s="22">
        <f>COUNTIF(N3:N52, "No")/50</f>
        <v>0.08</v>
      </c>
      <c r="R5" s="23">
        <f>COUNTIFS(C:C,C3,N:N,"No")/COUNTIF(C:C,C3)</f>
        <v>0.03125</v>
      </c>
      <c r="S5" s="23">
        <f>COUNTIFS(C:C,C4,N:N,"No")/COUNTIF(C:C,C4)</f>
        <v>0.1428571429</v>
      </c>
      <c r="T5" s="24">
        <f>COUNTIFS(C:C,C5,N:N,"No")/COUNTIF(C:C,C5)</f>
        <v>0.5</v>
      </c>
    </row>
    <row r="6">
      <c r="A6" s="15">
        <v>63.0</v>
      </c>
      <c r="B6" s="15" t="s">
        <v>17</v>
      </c>
      <c r="C6" s="15" t="s">
        <v>17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18</v>
      </c>
      <c r="L6" s="16" t="b">
        <v>1</v>
      </c>
      <c r="N6" s="16" t="s">
        <v>19</v>
      </c>
      <c r="R6" s="25">
        <f>COUNTIFS(C:C,C3,N:N,"Maybe")/COUNTIF(C:C,C3)</f>
        <v>0.15625</v>
      </c>
      <c r="S6" s="25">
        <f>COUNTIFS(C:C,C4,N:N,"Maybe")/COUNTIF(C:C,C4)</f>
        <v>0.4285714286</v>
      </c>
      <c r="T6" s="26">
        <f>COUNTIFS(C:C,C5,N:N,"Maybe")/COUNTIF(C:C,C5)</f>
        <v>0</v>
      </c>
    </row>
    <row r="7">
      <c r="A7" s="15">
        <v>126.0</v>
      </c>
      <c r="B7" s="15" t="s">
        <v>17</v>
      </c>
      <c r="C7" s="15" t="s">
        <v>17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18</v>
      </c>
      <c r="L7" s="16" t="b">
        <v>1</v>
      </c>
      <c r="N7" s="16" t="s">
        <v>19</v>
      </c>
    </row>
    <row r="8">
      <c r="A8" s="15">
        <v>49.0</v>
      </c>
      <c r="B8" s="15" t="s">
        <v>17</v>
      </c>
      <c r="C8" s="15" t="s">
        <v>17</v>
      </c>
      <c r="D8" s="16" t="b">
        <v>1</v>
      </c>
      <c r="E8" s="14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18</v>
      </c>
      <c r="L8" s="16" t="b">
        <v>1</v>
      </c>
      <c r="N8" s="16" t="s">
        <v>19</v>
      </c>
    </row>
    <row r="9">
      <c r="A9" s="15">
        <v>157.0</v>
      </c>
      <c r="B9" s="15" t="s">
        <v>17</v>
      </c>
      <c r="C9" s="15" t="s">
        <v>17</v>
      </c>
      <c r="D9" s="16" t="b">
        <v>1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18</v>
      </c>
      <c r="L9" s="16" t="b">
        <v>1</v>
      </c>
      <c r="N9" s="16" t="s">
        <v>19</v>
      </c>
    </row>
    <row r="10">
      <c r="A10" s="15">
        <v>107.0</v>
      </c>
      <c r="B10" s="15" t="s">
        <v>17</v>
      </c>
      <c r="C10" s="15" t="s">
        <v>17</v>
      </c>
      <c r="D10" s="16" t="b">
        <v>0</v>
      </c>
      <c r="E10" s="16" t="b">
        <v>1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18</v>
      </c>
      <c r="L10" s="16" t="b">
        <v>1</v>
      </c>
      <c r="M10" s="16" t="s">
        <v>28</v>
      </c>
      <c r="N10" s="16" t="s">
        <v>29</v>
      </c>
    </row>
    <row r="11">
      <c r="A11" s="15">
        <v>66.0</v>
      </c>
      <c r="B11" s="15" t="s">
        <v>17</v>
      </c>
      <c r="C11" s="15" t="s">
        <v>17</v>
      </c>
      <c r="D11" s="16" t="b">
        <v>1</v>
      </c>
      <c r="E11" s="14" t="b">
        <v>0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18</v>
      </c>
      <c r="L11" s="16" t="b">
        <v>1</v>
      </c>
      <c r="N11" s="16" t="s">
        <v>19</v>
      </c>
    </row>
    <row r="12">
      <c r="A12" s="15">
        <v>210.0</v>
      </c>
      <c r="B12" s="15" t="s">
        <v>17</v>
      </c>
      <c r="C12" s="15" t="s">
        <v>17</v>
      </c>
      <c r="D12" s="16" t="b">
        <v>0</v>
      </c>
      <c r="E12" s="16" t="b">
        <v>1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18</v>
      </c>
      <c r="L12" s="16" t="b">
        <v>1</v>
      </c>
      <c r="M12" s="16" t="s">
        <v>28</v>
      </c>
      <c r="N12" s="16" t="s">
        <v>29</v>
      </c>
    </row>
    <row r="13">
      <c r="A13" s="15">
        <v>14.0</v>
      </c>
      <c r="B13" s="15" t="s">
        <v>17</v>
      </c>
      <c r="C13" s="15" t="s">
        <v>17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18</v>
      </c>
      <c r="L13" s="16" t="b">
        <v>1</v>
      </c>
      <c r="N13" s="16" t="s">
        <v>19</v>
      </c>
    </row>
    <row r="14">
      <c r="A14" s="15">
        <v>193.0</v>
      </c>
      <c r="B14" s="15" t="s">
        <v>17</v>
      </c>
      <c r="C14" s="15" t="s">
        <v>17</v>
      </c>
      <c r="D14" s="16" t="b">
        <v>1</v>
      </c>
      <c r="E14" s="14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18</v>
      </c>
      <c r="L14" s="16" t="b">
        <v>1</v>
      </c>
      <c r="N14" s="16" t="s">
        <v>19</v>
      </c>
    </row>
    <row r="15">
      <c r="A15" s="15">
        <v>112.0</v>
      </c>
      <c r="B15" s="15" t="s">
        <v>17</v>
      </c>
      <c r="C15" s="15" t="s">
        <v>17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18</v>
      </c>
      <c r="L15" s="16" t="b">
        <v>1</v>
      </c>
      <c r="M15" s="16" t="s">
        <v>28</v>
      </c>
      <c r="N15" s="16" t="s">
        <v>29</v>
      </c>
    </row>
    <row r="16">
      <c r="A16" s="15">
        <v>77.0</v>
      </c>
      <c r="B16" s="15" t="s">
        <v>17</v>
      </c>
      <c r="C16" s="15" t="s">
        <v>17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18</v>
      </c>
      <c r="L16" s="16" t="b">
        <v>1</v>
      </c>
      <c r="N16" s="16" t="s">
        <v>19</v>
      </c>
    </row>
    <row r="17">
      <c r="A17" s="15">
        <v>108.0</v>
      </c>
      <c r="B17" s="15" t="s">
        <v>17</v>
      </c>
      <c r="C17" s="15" t="s">
        <v>17</v>
      </c>
      <c r="D17" s="16" t="b">
        <v>1</v>
      </c>
      <c r="E17" s="14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18</v>
      </c>
      <c r="L17" s="16" t="b">
        <v>1</v>
      </c>
      <c r="N17" s="16" t="s">
        <v>19</v>
      </c>
    </row>
    <row r="18">
      <c r="A18" s="15">
        <v>29.0</v>
      </c>
      <c r="B18" s="15" t="s">
        <v>17</v>
      </c>
      <c r="C18" s="15" t="s">
        <v>17</v>
      </c>
      <c r="D18" s="16" t="b">
        <v>0</v>
      </c>
      <c r="E18" s="16" t="b">
        <v>1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18</v>
      </c>
      <c r="L18" s="16" t="b">
        <v>1</v>
      </c>
      <c r="M18" s="16" t="s">
        <v>28</v>
      </c>
      <c r="N18" s="16" t="s">
        <v>29</v>
      </c>
    </row>
    <row r="19">
      <c r="A19" s="15">
        <v>39.0</v>
      </c>
      <c r="B19" s="15" t="s">
        <v>23</v>
      </c>
      <c r="C19" s="15" t="s">
        <v>23</v>
      </c>
      <c r="D19" s="16" t="b">
        <v>1</v>
      </c>
      <c r="E19" s="14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18</v>
      </c>
      <c r="L19" s="16" t="b">
        <v>1</v>
      </c>
      <c r="M19" s="16" t="s">
        <v>28</v>
      </c>
      <c r="N19" s="16" t="s">
        <v>29</v>
      </c>
    </row>
    <row r="20">
      <c r="A20" s="15">
        <v>58.0</v>
      </c>
      <c r="B20" s="15" t="s">
        <v>17</v>
      </c>
      <c r="C20" s="15" t="s">
        <v>17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18</v>
      </c>
      <c r="L20" s="16" t="b">
        <v>1</v>
      </c>
      <c r="M20" s="16" t="s">
        <v>31</v>
      </c>
      <c r="N20" s="16" t="s">
        <v>19</v>
      </c>
    </row>
    <row r="21">
      <c r="A21" s="15">
        <v>178.0</v>
      </c>
      <c r="B21" s="15" t="s">
        <v>17</v>
      </c>
      <c r="C21" s="15" t="s">
        <v>17</v>
      </c>
      <c r="D21" s="16" t="b">
        <v>1</v>
      </c>
      <c r="E21" s="14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18</v>
      </c>
      <c r="L21" s="16" t="b">
        <v>1</v>
      </c>
      <c r="N21" s="16" t="s">
        <v>19</v>
      </c>
    </row>
    <row r="22">
      <c r="A22" s="15">
        <v>151.0</v>
      </c>
      <c r="B22" s="15" t="s">
        <v>23</v>
      </c>
      <c r="C22" s="15" t="s">
        <v>23</v>
      </c>
      <c r="D22" s="16" t="b">
        <v>1</v>
      </c>
      <c r="E22" s="14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18</v>
      </c>
      <c r="L22" s="16" t="b">
        <v>1</v>
      </c>
      <c r="N22" s="16" t="s">
        <v>19</v>
      </c>
    </row>
    <row r="23">
      <c r="A23" s="15">
        <v>231.0</v>
      </c>
      <c r="B23" s="15" t="s">
        <v>17</v>
      </c>
      <c r="C23" s="15" t="s">
        <v>17</v>
      </c>
      <c r="D23" s="16" t="b">
        <v>1</v>
      </c>
      <c r="E23" s="14" t="b">
        <v>0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18</v>
      </c>
      <c r="L23" s="16" t="b">
        <v>1</v>
      </c>
      <c r="N23" s="16" t="s">
        <v>19</v>
      </c>
    </row>
    <row r="24">
      <c r="A24" s="15">
        <v>82.0</v>
      </c>
      <c r="B24" s="15" t="s">
        <v>17</v>
      </c>
      <c r="C24" s="15" t="s">
        <v>17</v>
      </c>
      <c r="D24" s="16" t="b">
        <v>1</v>
      </c>
      <c r="E24" s="14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18</v>
      </c>
      <c r="L24" s="16" t="b">
        <v>1</v>
      </c>
      <c r="N24" s="16" t="s">
        <v>19</v>
      </c>
    </row>
    <row r="25">
      <c r="A25" s="15">
        <v>134.0</v>
      </c>
      <c r="B25" s="15" t="s">
        <v>17</v>
      </c>
      <c r="C25" s="15" t="s">
        <v>17</v>
      </c>
      <c r="D25" s="16" t="b">
        <v>1</v>
      </c>
      <c r="E25" s="14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18</v>
      </c>
      <c r="L25" s="16" t="b">
        <v>1</v>
      </c>
      <c r="N25" s="16" t="s">
        <v>19</v>
      </c>
    </row>
    <row r="26">
      <c r="A26" s="15">
        <v>21.0</v>
      </c>
      <c r="B26" s="15" t="s">
        <v>17</v>
      </c>
      <c r="C26" s="15" t="s">
        <v>17</v>
      </c>
      <c r="D26" s="16" t="b">
        <v>1</v>
      </c>
      <c r="E26" s="14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18</v>
      </c>
      <c r="L26" s="16" t="b">
        <v>1</v>
      </c>
      <c r="N26" s="16" t="s">
        <v>19</v>
      </c>
    </row>
    <row r="27">
      <c r="A27" s="15">
        <v>147.0</v>
      </c>
      <c r="B27" s="15" t="s">
        <v>17</v>
      </c>
      <c r="C27" s="15" t="s">
        <v>17</v>
      </c>
      <c r="D27" s="16" t="b">
        <v>1</v>
      </c>
      <c r="E27" s="14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18</v>
      </c>
      <c r="L27" s="16" t="b">
        <v>1</v>
      </c>
      <c r="N27" s="16" t="s">
        <v>19</v>
      </c>
    </row>
    <row r="28">
      <c r="A28" s="15">
        <v>132.0</v>
      </c>
      <c r="B28" s="15" t="s">
        <v>17</v>
      </c>
      <c r="C28" s="15" t="s">
        <v>17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18</v>
      </c>
      <c r="L28" s="16" t="b">
        <v>1</v>
      </c>
      <c r="N28" s="16" t="s">
        <v>19</v>
      </c>
    </row>
    <row r="29">
      <c r="A29" s="15">
        <v>142.0</v>
      </c>
      <c r="B29" s="15" t="s">
        <v>17</v>
      </c>
      <c r="C29" s="15" t="s">
        <v>17</v>
      </c>
      <c r="D29" s="16" t="b">
        <v>1</v>
      </c>
      <c r="E29" s="14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18</v>
      </c>
      <c r="L29" s="16" t="b">
        <v>1</v>
      </c>
      <c r="N29" s="16" t="s">
        <v>19</v>
      </c>
    </row>
    <row r="30">
      <c r="A30" s="15">
        <v>97.0</v>
      </c>
      <c r="B30" s="15" t="s">
        <v>17</v>
      </c>
      <c r="C30" s="15" t="s">
        <v>17</v>
      </c>
      <c r="D30" s="16" t="b">
        <v>1</v>
      </c>
      <c r="E30" s="14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18</v>
      </c>
      <c r="L30" s="16" t="b">
        <v>1</v>
      </c>
      <c r="N30" s="16" t="s">
        <v>19</v>
      </c>
    </row>
    <row r="31">
      <c r="A31" s="15">
        <v>41.0</v>
      </c>
      <c r="B31" s="15" t="s">
        <v>23</v>
      </c>
      <c r="C31" s="15" t="s">
        <v>23</v>
      </c>
      <c r="D31" s="16" t="b">
        <v>0</v>
      </c>
      <c r="E31" s="16" t="b">
        <v>1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18</v>
      </c>
      <c r="L31" s="16" t="b">
        <v>1</v>
      </c>
      <c r="M31" s="16" t="s">
        <v>28</v>
      </c>
      <c r="N31" s="16" t="s">
        <v>29</v>
      </c>
    </row>
    <row r="32">
      <c r="A32" s="15">
        <v>47.0</v>
      </c>
      <c r="B32" s="15" t="s">
        <v>23</v>
      </c>
      <c r="C32" s="15" t="s">
        <v>23</v>
      </c>
      <c r="D32" s="16" t="b">
        <v>1</v>
      </c>
      <c r="E32" s="14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18</v>
      </c>
      <c r="L32" s="16" t="b">
        <v>1</v>
      </c>
      <c r="N32" s="16" t="s">
        <v>19</v>
      </c>
    </row>
    <row r="33">
      <c r="A33" s="15">
        <v>68.0</v>
      </c>
      <c r="B33" s="15" t="s">
        <v>17</v>
      </c>
      <c r="C33" s="15" t="s">
        <v>17</v>
      </c>
      <c r="D33" s="16" t="b">
        <v>1</v>
      </c>
      <c r="E33" s="14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18</v>
      </c>
      <c r="L33" s="16" t="b">
        <v>1</v>
      </c>
      <c r="N33" s="16" t="s">
        <v>19</v>
      </c>
    </row>
    <row r="34">
      <c r="A34" s="15">
        <v>153.0</v>
      </c>
      <c r="B34" s="15" t="s">
        <v>23</v>
      </c>
      <c r="C34" s="15" t="s">
        <v>23</v>
      </c>
      <c r="D34" s="16" t="b">
        <v>0</v>
      </c>
      <c r="E34" s="16" t="b">
        <v>1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18</v>
      </c>
      <c r="L34" s="16" t="b">
        <v>1</v>
      </c>
      <c r="M34" s="16" t="s">
        <v>28</v>
      </c>
      <c r="N34" s="16" t="s">
        <v>29</v>
      </c>
    </row>
    <row r="35">
      <c r="A35" s="15">
        <v>10.0</v>
      </c>
      <c r="B35" s="15" t="s">
        <v>26</v>
      </c>
      <c r="C35" s="15" t="s">
        <v>26</v>
      </c>
      <c r="D35" s="14" t="b">
        <v>0</v>
      </c>
      <c r="E35" s="14" t="b">
        <v>0</v>
      </c>
      <c r="F35" s="16" t="b">
        <v>1</v>
      </c>
      <c r="G35" s="16" t="b">
        <v>1</v>
      </c>
      <c r="H35" s="16" t="b">
        <v>1</v>
      </c>
      <c r="I35" s="14" t="b">
        <v>0</v>
      </c>
      <c r="J35" s="14" t="b">
        <v>0</v>
      </c>
      <c r="K35" s="16" t="s">
        <v>18</v>
      </c>
      <c r="L35" s="14" t="b">
        <v>0</v>
      </c>
      <c r="M35" s="16" t="s">
        <v>43</v>
      </c>
      <c r="N35" s="16" t="s">
        <v>25</v>
      </c>
    </row>
    <row r="36">
      <c r="A36" s="15">
        <v>110.0</v>
      </c>
      <c r="B36" s="15" t="s">
        <v>17</v>
      </c>
      <c r="C36" s="15" t="s">
        <v>17</v>
      </c>
      <c r="D36" s="16" t="b">
        <v>1</v>
      </c>
      <c r="E36" s="14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18</v>
      </c>
      <c r="L36" s="16" t="b">
        <v>1</v>
      </c>
      <c r="N36" s="16" t="s">
        <v>19</v>
      </c>
    </row>
    <row r="37">
      <c r="A37" s="15">
        <v>249.0</v>
      </c>
      <c r="B37" s="15" t="s">
        <v>17</v>
      </c>
      <c r="C37" s="15" t="s">
        <v>17</v>
      </c>
      <c r="D37" s="16" t="b">
        <v>1</v>
      </c>
      <c r="E37" s="14" t="b">
        <v>0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18</v>
      </c>
      <c r="L37" s="16" t="b">
        <v>0</v>
      </c>
      <c r="M37" s="16" t="s">
        <v>35</v>
      </c>
      <c r="N37" s="16" t="s">
        <v>25</v>
      </c>
    </row>
    <row r="38">
      <c r="A38" s="15">
        <v>158.0</v>
      </c>
      <c r="B38" s="15" t="s">
        <v>17</v>
      </c>
      <c r="C38" s="15" t="s">
        <v>17</v>
      </c>
      <c r="D38" s="16" t="b">
        <v>1</v>
      </c>
      <c r="E38" s="14" t="b">
        <v>0</v>
      </c>
      <c r="F38" s="16" t="b">
        <v>1</v>
      </c>
      <c r="G38" s="16" t="b">
        <v>1</v>
      </c>
      <c r="H38" s="16" t="b">
        <v>1</v>
      </c>
      <c r="I38" s="16" t="b">
        <v>1</v>
      </c>
      <c r="J38" s="16" t="b">
        <v>1</v>
      </c>
      <c r="K38" s="16" t="s">
        <v>18</v>
      </c>
      <c r="L38" s="16" t="b">
        <v>1</v>
      </c>
      <c r="N38" s="16" t="s">
        <v>19</v>
      </c>
    </row>
    <row r="39">
      <c r="A39" s="15">
        <v>89.0</v>
      </c>
      <c r="B39" s="15" t="s">
        <v>26</v>
      </c>
      <c r="C39" s="15" t="s">
        <v>26</v>
      </c>
      <c r="D39" s="16" t="b">
        <v>1</v>
      </c>
      <c r="E39" s="14" t="b">
        <v>0</v>
      </c>
      <c r="F39" s="16" t="b">
        <v>1</v>
      </c>
      <c r="G39" s="16" t="b">
        <v>1</v>
      </c>
      <c r="H39" s="16" t="b">
        <v>1</v>
      </c>
      <c r="I39" s="16" t="b">
        <v>1</v>
      </c>
      <c r="J39" s="16" t="b">
        <v>1</v>
      </c>
      <c r="K39" s="16" t="s">
        <v>18</v>
      </c>
      <c r="L39" s="16" t="b">
        <v>1</v>
      </c>
      <c r="N39" s="16" t="s">
        <v>19</v>
      </c>
    </row>
    <row r="40">
      <c r="A40" s="15">
        <v>79.0</v>
      </c>
      <c r="B40" s="15" t="s">
        <v>17</v>
      </c>
      <c r="C40" s="15" t="s">
        <v>17</v>
      </c>
      <c r="D40" s="16" t="b">
        <v>1</v>
      </c>
      <c r="E40" s="14" t="b">
        <v>0</v>
      </c>
      <c r="F40" s="16" t="b">
        <v>1</v>
      </c>
      <c r="G40" s="16" t="b">
        <v>1</v>
      </c>
      <c r="H40" s="16" t="b">
        <v>1</v>
      </c>
      <c r="I40" s="16" t="b">
        <v>1</v>
      </c>
      <c r="J40" s="16" t="b">
        <v>1</v>
      </c>
      <c r="K40" s="16" t="s">
        <v>18</v>
      </c>
      <c r="L40" s="16" t="b">
        <v>1</v>
      </c>
      <c r="N40" s="16" t="s">
        <v>19</v>
      </c>
    </row>
    <row r="41">
      <c r="A41" s="15">
        <v>104.0</v>
      </c>
      <c r="B41" s="15" t="s">
        <v>17</v>
      </c>
      <c r="C41" s="15" t="s">
        <v>17</v>
      </c>
      <c r="D41" s="16" t="b">
        <v>0</v>
      </c>
      <c r="E41" s="16" t="b">
        <v>1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18</v>
      </c>
      <c r="L41" s="16" t="b">
        <v>1</v>
      </c>
      <c r="M41" s="16" t="s">
        <v>28</v>
      </c>
      <c r="N41" s="16" t="s">
        <v>29</v>
      </c>
    </row>
    <row r="42">
      <c r="A42" s="15">
        <v>98.0</v>
      </c>
      <c r="B42" s="15" t="s">
        <v>23</v>
      </c>
      <c r="C42" s="15" t="s">
        <v>23</v>
      </c>
      <c r="D42" s="16" t="b">
        <v>1</v>
      </c>
      <c r="E42" s="14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18</v>
      </c>
      <c r="L42" s="16" t="b">
        <v>1</v>
      </c>
      <c r="N42" s="16" t="s">
        <v>19</v>
      </c>
    </row>
    <row r="43">
      <c r="A43" s="15">
        <v>143.0</v>
      </c>
      <c r="B43" s="15" t="s">
        <v>17</v>
      </c>
      <c r="C43" s="15" t="s">
        <v>17</v>
      </c>
      <c r="D43" s="16" t="b">
        <v>1</v>
      </c>
      <c r="E43" s="14" t="b">
        <v>0</v>
      </c>
      <c r="F43" s="16" t="b">
        <v>1</v>
      </c>
      <c r="G43" s="16" t="b">
        <v>1</v>
      </c>
      <c r="H43" s="16" t="b">
        <v>1</v>
      </c>
      <c r="I43" s="16" t="b">
        <v>1</v>
      </c>
      <c r="J43" s="16" t="b">
        <v>1</v>
      </c>
      <c r="K43" s="16" t="s">
        <v>18</v>
      </c>
      <c r="L43" s="16" t="b">
        <v>1</v>
      </c>
      <c r="N43" s="16" t="s">
        <v>19</v>
      </c>
    </row>
    <row r="44">
      <c r="A44" s="15">
        <v>128.0</v>
      </c>
      <c r="B44" s="15" t="s">
        <v>26</v>
      </c>
      <c r="C44" s="15" t="s">
        <v>26</v>
      </c>
      <c r="D44" s="16" t="b">
        <v>1</v>
      </c>
      <c r="E44" s="14" t="b">
        <v>0</v>
      </c>
      <c r="F44" s="16" t="b">
        <v>1</v>
      </c>
      <c r="G44" s="16" t="b">
        <v>1</v>
      </c>
      <c r="H44" s="16" t="b">
        <v>1</v>
      </c>
      <c r="I44" s="16" t="b">
        <v>1</v>
      </c>
      <c r="J44" s="16" t="b">
        <v>1</v>
      </c>
      <c r="K44" s="16" t="s">
        <v>18</v>
      </c>
      <c r="L44" s="16" t="b">
        <v>1</v>
      </c>
      <c r="N44" s="16" t="s">
        <v>19</v>
      </c>
    </row>
    <row r="45">
      <c r="A45" s="15">
        <v>130.0</v>
      </c>
      <c r="B45" s="15" t="s">
        <v>17</v>
      </c>
      <c r="C45" s="15" t="s">
        <v>17</v>
      </c>
      <c r="D45" s="16" t="b">
        <v>1</v>
      </c>
      <c r="E45" s="14" t="b">
        <v>0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18</v>
      </c>
      <c r="L45" s="16" t="b">
        <v>1</v>
      </c>
      <c r="N45" s="16" t="s">
        <v>19</v>
      </c>
    </row>
    <row r="51">
      <c r="D51" s="27" t="s">
        <v>36</v>
      </c>
    </row>
    <row r="52">
      <c r="D52" s="28" t="s">
        <v>37</v>
      </c>
    </row>
    <row r="53">
      <c r="D53" s="28" t="s">
        <v>28</v>
      </c>
    </row>
    <row r="54">
      <c r="D54" s="29" t="s">
        <v>38</v>
      </c>
    </row>
    <row r="55">
      <c r="D55" s="29" t="s">
        <v>35</v>
      </c>
    </row>
    <row r="56">
      <c r="D56" s="29" t="s">
        <v>39</v>
      </c>
    </row>
    <row r="57">
      <c r="D57" s="29" t="s">
        <v>40</v>
      </c>
    </row>
    <row r="58">
      <c r="D58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45">
      <formula1>"Yes,No,N/A"</formula1>
    </dataValidation>
    <dataValidation type="list" allowBlank="1" showErrorMessage="1" sqref="N3:N45">
      <formula1>"Yes,No,Maybe"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23.38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06">
        <v>139.0</v>
      </c>
      <c r="B3" s="16" t="s">
        <v>86</v>
      </c>
      <c r="C3" s="16" t="s">
        <v>86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0</v>
      </c>
      <c r="K3" s="16" t="s">
        <v>18</v>
      </c>
      <c r="L3" s="16" t="b">
        <v>1</v>
      </c>
      <c r="M3" s="16" t="s">
        <v>158</v>
      </c>
      <c r="N3" s="16" t="s">
        <v>19</v>
      </c>
      <c r="R3" s="43" t="s">
        <v>20</v>
      </c>
      <c r="S3" s="43" t="s">
        <v>21</v>
      </c>
      <c r="T3" s="43" t="s">
        <v>22</v>
      </c>
    </row>
    <row r="4">
      <c r="A4" s="106">
        <v>94.0</v>
      </c>
      <c r="B4" s="16" t="s">
        <v>86</v>
      </c>
      <c r="C4" s="16" t="s">
        <v>86</v>
      </c>
      <c r="D4" s="48" t="b">
        <v>1</v>
      </c>
      <c r="E4" s="48" t="b">
        <v>0</v>
      </c>
      <c r="F4" s="48" t="b">
        <v>1</v>
      </c>
      <c r="G4" s="48" t="b">
        <v>1</v>
      </c>
      <c r="H4" s="48" t="b">
        <v>1</v>
      </c>
      <c r="I4" s="48" t="b">
        <v>1</v>
      </c>
      <c r="J4" s="48" t="b">
        <v>1</v>
      </c>
      <c r="K4" s="49" t="s">
        <v>18</v>
      </c>
      <c r="L4" s="48" t="b">
        <v>1</v>
      </c>
      <c r="M4" s="49"/>
      <c r="N4" s="49" t="s">
        <v>19</v>
      </c>
      <c r="P4" s="17">
        <f>COUNTIF(N3:N52, "Yes")/50</f>
        <v>0.68</v>
      </c>
      <c r="R4" s="20">
        <f>COUNTIFS(C:C,C3,N:N,"Yes")/COUNTIF(C:C,C3)</f>
        <v>0.7941176471</v>
      </c>
      <c r="S4" s="20">
        <f>COUNTIFS(C:C,C7,N:N,"Yes")/COUNTIF(C:C,C7)</f>
        <v>0.4166666667</v>
      </c>
      <c r="T4" s="20">
        <f>COUNTIFS(C:C,C28,N:N,"Yes")/COUNTIF(C:C,C28)</f>
        <v>0.5</v>
      </c>
    </row>
    <row r="5">
      <c r="A5" s="106">
        <v>180.0</v>
      </c>
      <c r="B5" s="16" t="s">
        <v>86</v>
      </c>
      <c r="C5" s="16" t="s">
        <v>86</v>
      </c>
      <c r="D5" s="48" t="b">
        <v>1</v>
      </c>
      <c r="E5" s="48" t="b">
        <v>0</v>
      </c>
      <c r="F5" s="48" t="b">
        <v>1</v>
      </c>
      <c r="G5" s="48" t="b">
        <v>1</v>
      </c>
      <c r="H5" s="48" t="b">
        <v>1</v>
      </c>
      <c r="I5" s="48" t="b">
        <v>1</v>
      </c>
      <c r="J5" s="48" t="b">
        <v>1</v>
      </c>
      <c r="K5" s="49" t="s">
        <v>18</v>
      </c>
      <c r="L5" s="48" t="b">
        <v>1</v>
      </c>
      <c r="M5" s="49"/>
      <c r="N5" s="49" t="s">
        <v>19</v>
      </c>
      <c r="P5" s="19">
        <f>COUNTIF(N3:N52, "Maybe")/50</f>
        <v>0.24</v>
      </c>
      <c r="R5" s="23">
        <f>COUNTIFS(C:C,C3,N:N,"No")/COUNTIF(C:C,C3)</f>
        <v>0.02941176471</v>
      </c>
      <c r="S5" s="23">
        <f>COUNTIFS(C:C,C7,N:N,"No")/COUNTIF(C:C,C7)</f>
        <v>0.1666666667</v>
      </c>
      <c r="T5" s="23">
        <f>COUNTIFS(C:C,C28,N:N,"No")/COUNTIF(C:C,C28)</f>
        <v>0.25</v>
      </c>
    </row>
    <row r="6">
      <c r="A6" s="106">
        <v>101.0</v>
      </c>
      <c r="B6" s="16" t="s">
        <v>86</v>
      </c>
      <c r="C6" s="16" t="s">
        <v>86</v>
      </c>
      <c r="D6" s="48" t="b">
        <v>1</v>
      </c>
      <c r="E6" s="48" t="b">
        <v>0</v>
      </c>
      <c r="F6" s="48" t="b">
        <v>1</v>
      </c>
      <c r="G6" s="48" t="b">
        <v>1</v>
      </c>
      <c r="H6" s="48" t="b">
        <v>1</v>
      </c>
      <c r="I6" s="48" t="b">
        <v>1</v>
      </c>
      <c r="J6" s="48" t="b">
        <v>1</v>
      </c>
      <c r="K6" s="49" t="s">
        <v>18</v>
      </c>
      <c r="L6" s="48" t="b">
        <v>1</v>
      </c>
      <c r="M6" s="49"/>
      <c r="N6" s="49" t="s">
        <v>19</v>
      </c>
      <c r="P6" s="22">
        <f>COUNTIF(N3:N52, "No")/50</f>
        <v>0.08</v>
      </c>
      <c r="R6" s="25">
        <f>COUNTIFS(C:C,C3,N:N,"Maybe")/COUNTIF(C:C,C3)</f>
        <v>0.1764705882</v>
      </c>
      <c r="S6" s="25">
        <f>COUNTIFS(C:C,C7,N:N,"Maybe")/COUNTIF(C:C,C7)</f>
        <v>0.4166666667</v>
      </c>
      <c r="T6" s="25">
        <f>COUNTIFS(C:C,C28,N:N,"Maybe")/COUNTIF(C:C,C28)</f>
        <v>0.25</v>
      </c>
    </row>
    <row r="7">
      <c r="A7" s="106">
        <v>241.0</v>
      </c>
      <c r="B7" s="16" t="s">
        <v>23</v>
      </c>
      <c r="C7" s="16" t="s">
        <v>23</v>
      </c>
      <c r="D7" s="47" t="b">
        <v>0</v>
      </c>
      <c r="E7" s="47" t="b">
        <v>1</v>
      </c>
      <c r="F7" s="48" t="b">
        <v>1</v>
      </c>
      <c r="G7" s="48" t="b">
        <v>1</v>
      </c>
      <c r="H7" s="48" t="b">
        <v>1</v>
      </c>
      <c r="I7" s="48" t="b">
        <v>1</v>
      </c>
      <c r="J7" s="48" t="b">
        <v>1</v>
      </c>
      <c r="K7" s="49" t="s">
        <v>18</v>
      </c>
      <c r="L7" s="48" t="b">
        <v>1</v>
      </c>
      <c r="M7" s="50" t="s">
        <v>28</v>
      </c>
      <c r="N7" s="50" t="s">
        <v>29</v>
      </c>
    </row>
    <row r="8">
      <c r="A8" s="106">
        <v>1.0</v>
      </c>
      <c r="B8" s="16" t="s">
        <v>23</v>
      </c>
      <c r="C8" s="16" t="s">
        <v>23</v>
      </c>
      <c r="D8" s="48" t="b">
        <v>1</v>
      </c>
      <c r="E8" s="48" t="b">
        <v>0</v>
      </c>
      <c r="F8" s="48" t="b">
        <v>1</v>
      </c>
      <c r="G8" s="48" t="b">
        <v>1</v>
      </c>
      <c r="H8" s="48" t="b">
        <v>1</v>
      </c>
      <c r="I8" s="48" t="b">
        <v>1</v>
      </c>
      <c r="J8" s="48" t="b">
        <v>1</v>
      </c>
      <c r="K8" s="49" t="s">
        <v>18</v>
      </c>
      <c r="L8" s="47" t="b">
        <v>0</v>
      </c>
      <c r="M8" s="50" t="s">
        <v>159</v>
      </c>
      <c r="N8" s="50" t="s">
        <v>29</v>
      </c>
    </row>
    <row r="9">
      <c r="A9" s="106">
        <v>133.0</v>
      </c>
      <c r="B9" s="16" t="s">
        <v>86</v>
      </c>
      <c r="C9" s="16" t="s">
        <v>86</v>
      </c>
      <c r="D9" s="48" t="b">
        <v>1</v>
      </c>
      <c r="E9" s="48" t="b">
        <v>0</v>
      </c>
      <c r="F9" s="48" t="b">
        <v>1</v>
      </c>
      <c r="G9" s="48" t="b">
        <v>1</v>
      </c>
      <c r="H9" s="48" t="b">
        <v>1</v>
      </c>
      <c r="I9" s="48" t="b">
        <v>1</v>
      </c>
      <c r="J9" s="48" t="b">
        <v>1</v>
      </c>
      <c r="K9" s="49" t="s">
        <v>18</v>
      </c>
      <c r="L9" s="48" t="b">
        <v>1</v>
      </c>
      <c r="M9" s="49"/>
      <c r="N9" s="49" t="s">
        <v>19</v>
      </c>
    </row>
    <row r="10">
      <c r="A10" s="106">
        <v>169.0</v>
      </c>
      <c r="B10" s="16" t="s">
        <v>86</v>
      </c>
      <c r="C10" s="16" t="s">
        <v>86</v>
      </c>
      <c r="D10" s="48" t="b">
        <v>1</v>
      </c>
      <c r="E10" s="48" t="b">
        <v>0</v>
      </c>
      <c r="F10" s="48" t="b">
        <v>1</v>
      </c>
      <c r="G10" s="48" t="b">
        <v>1</v>
      </c>
      <c r="H10" s="48" t="b">
        <v>1</v>
      </c>
      <c r="I10" s="48" t="b">
        <v>1</v>
      </c>
      <c r="J10" s="48" t="b">
        <v>1</v>
      </c>
      <c r="K10" s="49" t="s">
        <v>18</v>
      </c>
      <c r="L10" s="48" t="b">
        <v>1</v>
      </c>
      <c r="M10" s="49"/>
      <c r="N10" s="49" t="s">
        <v>19</v>
      </c>
    </row>
    <row r="11">
      <c r="A11" s="106">
        <v>156.0</v>
      </c>
      <c r="B11" s="16" t="s">
        <v>86</v>
      </c>
      <c r="C11" s="16" t="s">
        <v>86</v>
      </c>
      <c r="D11" s="48" t="b">
        <v>1</v>
      </c>
      <c r="E11" s="48" t="b">
        <v>0</v>
      </c>
      <c r="F11" s="48" t="b">
        <v>1</v>
      </c>
      <c r="G11" s="48" t="b">
        <v>1</v>
      </c>
      <c r="H11" s="48" t="b">
        <v>1</v>
      </c>
      <c r="I11" s="48" t="b">
        <v>1</v>
      </c>
      <c r="J11" s="48" t="b">
        <v>1</v>
      </c>
      <c r="K11" s="49" t="s">
        <v>18</v>
      </c>
      <c r="L11" s="48" t="b">
        <v>1</v>
      </c>
      <c r="M11" s="49"/>
      <c r="N11" s="49" t="s">
        <v>19</v>
      </c>
    </row>
    <row r="12">
      <c r="A12" s="106">
        <v>162.0</v>
      </c>
      <c r="B12" s="16" t="s">
        <v>86</v>
      </c>
      <c r="C12" s="16" t="s">
        <v>86</v>
      </c>
      <c r="D12" s="48" t="b">
        <v>1</v>
      </c>
      <c r="E12" s="48" t="b">
        <v>0</v>
      </c>
      <c r="F12" s="48" t="b">
        <v>1</v>
      </c>
      <c r="G12" s="48" t="b">
        <v>1</v>
      </c>
      <c r="H12" s="48" t="b">
        <v>1</v>
      </c>
      <c r="I12" s="48" t="b">
        <v>1</v>
      </c>
      <c r="J12" s="48" t="b">
        <v>1</v>
      </c>
      <c r="K12" s="49" t="s">
        <v>18</v>
      </c>
      <c r="L12" s="48" t="b">
        <v>1</v>
      </c>
      <c r="M12" s="49"/>
      <c r="N12" s="49" t="s">
        <v>19</v>
      </c>
    </row>
    <row r="13">
      <c r="A13" s="106">
        <v>106.0</v>
      </c>
      <c r="B13" s="16" t="s">
        <v>86</v>
      </c>
      <c r="C13" s="16" t="s">
        <v>86</v>
      </c>
      <c r="D13" s="48" t="b">
        <v>1</v>
      </c>
      <c r="E13" s="48" t="b">
        <v>0</v>
      </c>
      <c r="F13" s="48" t="b">
        <v>1</v>
      </c>
      <c r="G13" s="48" t="b">
        <v>1</v>
      </c>
      <c r="H13" s="48" t="b">
        <v>1</v>
      </c>
      <c r="I13" s="48" t="b">
        <v>1</v>
      </c>
      <c r="J13" s="48" t="b">
        <v>1</v>
      </c>
      <c r="K13" s="49" t="s">
        <v>18</v>
      </c>
      <c r="L13" s="48" t="b">
        <v>1</v>
      </c>
      <c r="M13" s="49"/>
      <c r="N13" s="49" t="s">
        <v>19</v>
      </c>
    </row>
    <row r="14">
      <c r="A14" s="106">
        <v>93.0</v>
      </c>
      <c r="B14" s="16" t="s">
        <v>86</v>
      </c>
      <c r="C14" s="16" t="s">
        <v>86</v>
      </c>
      <c r="D14" s="14" t="b">
        <v>0</v>
      </c>
      <c r="E14" s="14" t="b">
        <v>0</v>
      </c>
      <c r="F14" s="16" t="b">
        <v>1</v>
      </c>
      <c r="G14" s="14" t="b">
        <v>0</v>
      </c>
      <c r="H14" s="14" t="b">
        <v>0</v>
      </c>
      <c r="I14" s="14" t="b">
        <v>0</v>
      </c>
      <c r="J14" s="14" t="b">
        <v>0</v>
      </c>
      <c r="K14" s="16" t="s">
        <v>18</v>
      </c>
      <c r="L14" s="14" t="b">
        <v>0</v>
      </c>
      <c r="M14" s="50" t="s">
        <v>160</v>
      </c>
      <c r="N14" s="16" t="s">
        <v>25</v>
      </c>
    </row>
    <row r="15">
      <c r="A15" s="106">
        <v>46.0</v>
      </c>
      <c r="B15" s="16" t="s">
        <v>86</v>
      </c>
      <c r="C15" s="16" t="s">
        <v>86</v>
      </c>
      <c r="D15" s="48" t="b">
        <v>1</v>
      </c>
      <c r="E15" s="48" t="b">
        <v>0</v>
      </c>
      <c r="F15" s="48" t="b">
        <v>1</v>
      </c>
      <c r="G15" s="48" t="b">
        <v>1</v>
      </c>
      <c r="H15" s="48" t="b">
        <v>1</v>
      </c>
      <c r="I15" s="48" t="b">
        <v>1</v>
      </c>
      <c r="J15" s="48" t="b">
        <v>1</v>
      </c>
      <c r="K15" s="49" t="s">
        <v>18</v>
      </c>
      <c r="L15" s="48" t="b">
        <v>1</v>
      </c>
      <c r="M15" s="49"/>
      <c r="N15" s="49" t="s">
        <v>19</v>
      </c>
    </row>
    <row r="16">
      <c r="A16" s="106">
        <v>222.0</v>
      </c>
      <c r="B16" s="16" t="s">
        <v>86</v>
      </c>
      <c r="C16" s="16" t="s">
        <v>86</v>
      </c>
      <c r="D16" s="48" t="b">
        <v>1</v>
      </c>
      <c r="E16" s="48" t="b">
        <v>0</v>
      </c>
      <c r="F16" s="48" t="b">
        <v>1</v>
      </c>
      <c r="G16" s="48" t="b">
        <v>1</v>
      </c>
      <c r="H16" s="48" t="b">
        <v>1</v>
      </c>
      <c r="I16" s="48" t="b">
        <v>1</v>
      </c>
      <c r="J16" s="48" t="b">
        <v>1</v>
      </c>
      <c r="K16" s="49" t="s">
        <v>18</v>
      </c>
      <c r="L16" s="48" t="b">
        <v>1</v>
      </c>
      <c r="M16" s="49"/>
      <c r="N16" s="49" t="s">
        <v>19</v>
      </c>
    </row>
    <row r="17">
      <c r="A17" s="106">
        <v>99.0</v>
      </c>
      <c r="B17" s="16" t="s">
        <v>86</v>
      </c>
      <c r="C17" s="16" t="s">
        <v>86</v>
      </c>
      <c r="D17" s="48" t="b">
        <v>1</v>
      </c>
      <c r="E17" s="48" t="b">
        <v>0</v>
      </c>
      <c r="F17" s="48" t="b">
        <v>1</v>
      </c>
      <c r="G17" s="48" t="b">
        <v>1</v>
      </c>
      <c r="H17" s="48" t="b">
        <v>1</v>
      </c>
      <c r="I17" s="48" t="b">
        <v>1</v>
      </c>
      <c r="J17" s="48" t="b">
        <v>1</v>
      </c>
      <c r="K17" s="49" t="s">
        <v>18</v>
      </c>
      <c r="L17" s="48" t="b">
        <v>1</v>
      </c>
      <c r="M17" s="49"/>
      <c r="N17" s="49" t="s">
        <v>19</v>
      </c>
    </row>
    <row r="18">
      <c r="A18" s="106">
        <v>224.0</v>
      </c>
      <c r="B18" s="16" t="s">
        <v>23</v>
      </c>
      <c r="C18" s="16" t="s">
        <v>23</v>
      </c>
      <c r="D18" s="48" t="b">
        <v>1</v>
      </c>
      <c r="E18" s="48" t="b">
        <v>0</v>
      </c>
      <c r="F18" s="48" t="b">
        <v>1</v>
      </c>
      <c r="G18" s="48" t="b">
        <v>1</v>
      </c>
      <c r="H18" s="48" t="b">
        <v>1</v>
      </c>
      <c r="I18" s="48" t="b">
        <v>1</v>
      </c>
      <c r="J18" s="48" t="b">
        <v>1</v>
      </c>
      <c r="K18" s="49" t="s">
        <v>18</v>
      </c>
      <c r="L18" s="48" t="b">
        <v>1</v>
      </c>
      <c r="M18" s="49"/>
      <c r="N18" s="49" t="s">
        <v>19</v>
      </c>
    </row>
    <row r="19">
      <c r="A19" s="106">
        <v>237.0</v>
      </c>
      <c r="B19" s="16" t="s">
        <v>23</v>
      </c>
      <c r="C19" s="16" t="s">
        <v>23</v>
      </c>
      <c r="D19" s="47" t="b">
        <v>0</v>
      </c>
      <c r="E19" s="48" t="b">
        <v>0</v>
      </c>
      <c r="F19" s="48" t="b">
        <v>1</v>
      </c>
      <c r="G19" s="47" t="b">
        <v>0</v>
      </c>
      <c r="H19" s="47" t="b">
        <v>0</v>
      </c>
      <c r="I19" s="47" t="b">
        <v>0</v>
      </c>
      <c r="J19" s="47" t="b">
        <v>0</v>
      </c>
      <c r="K19" s="49" t="s">
        <v>18</v>
      </c>
      <c r="L19" s="47" t="b">
        <v>0</v>
      </c>
      <c r="M19" s="50" t="s">
        <v>161</v>
      </c>
      <c r="N19" s="50" t="s">
        <v>29</v>
      </c>
    </row>
    <row r="20">
      <c r="A20" s="106">
        <v>61.0</v>
      </c>
      <c r="B20" s="16" t="s">
        <v>86</v>
      </c>
      <c r="C20" s="16" t="s">
        <v>86</v>
      </c>
      <c r="D20" s="48" t="b">
        <v>1</v>
      </c>
      <c r="E20" s="48" t="b">
        <v>0</v>
      </c>
      <c r="F20" s="48" t="b">
        <v>1</v>
      </c>
      <c r="G20" s="48" t="b">
        <v>1</v>
      </c>
      <c r="H20" s="48" t="b">
        <v>1</v>
      </c>
      <c r="I20" s="48" t="b">
        <v>1</v>
      </c>
      <c r="J20" s="48" t="b">
        <v>1</v>
      </c>
      <c r="K20" s="49" t="s">
        <v>18</v>
      </c>
      <c r="L20" s="48" t="b">
        <v>1</v>
      </c>
      <c r="M20" s="49"/>
      <c r="N20" s="49" t="s">
        <v>19</v>
      </c>
    </row>
    <row r="21">
      <c r="A21" s="106">
        <v>40.0</v>
      </c>
      <c r="B21" s="16" t="s">
        <v>23</v>
      </c>
      <c r="C21" s="16" t="s">
        <v>23</v>
      </c>
      <c r="D21" s="48" t="b">
        <v>1</v>
      </c>
      <c r="E21" s="48" t="b">
        <v>0</v>
      </c>
      <c r="F21" s="48" t="b">
        <v>1</v>
      </c>
      <c r="G21" s="48" t="b">
        <v>1</v>
      </c>
      <c r="H21" s="48" t="b">
        <v>1</v>
      </c>
      <c r="I21" s="48" t="b">
        <v>1</v>
      </c>
      <c r="J21" s="47" t="b">
        <v>0</v>
      </c>
      <c r="K21" s="49" t="s">
        <v>18</v>
      </c>
      <c r="L21" s="48" t="b">
        <v>1</v>
      </c>
      <c r="M21" s="46" t="s">
        <v>28</v>
      </c>
      <c r="N21" s="50" t="s">
        <v>29</v>
      </c>
    </row>
    <row r="22">
      <c r="A22" s="106">
        <v>181.0</v>
      </c>
      <c r="B22" s="16" t="s">
        <v>86</v>
      </c>
      <c r="C22" s="16" t="s">
        <v>86</v>
      </c>
      <c r="D22" s="48" t="b">
        <v>1</v>
      </c>
      <c r="E22" s="48" t="b">
        <v>0</v>
      </c>
      <c r="F22" s="48" t="b">
        <v>1</v>
      </c>
      <c r="G22" s="48" t="b">
        <v>1</v>
      </c>
      <c r="H22" s="48" t="b">
        <v>1</v>
      </c>
      <c r="I22" s="48" t="b">
        <v>1</v>
      </c>
      <c r="J22" s="48" t="b">
        <v>1</v>
      </c>
      <c r="K22" s="49" t="s">
        <v>18</v>
      </c>
      <c r="L22" s="48" t="b">
        <v>1</v>
      </c>
      <c r="M22" s="49"/>
      <c r="N22" s="49" t="s">
        <v>19</v>
      </c>
    </row>
    <row r="23">
      <c r="A23" s="106">
        <v>227.0</v>
      </c>
      <c r="B23" s="16" t="s">
        <v>86</v>
      </c>
      <c r="C23" s="16" t="s">
        <v>86</v>
      </c>
      <c r="D23" s="48" t="b">
        <v>1</v>
      </c>
      <c r="E23" s="48" t="b">
        <v>0</v>
      </c>
      <c r="F23" s="48" t="b">
        <v>1</v>
      </c>
      <c r="G23" s="48" t="b">
        <v>1</v>
      </c>
      <c r="H23" s="48" t="b">
        <v>1</v>
      </c>
      <c r="I23" s="48" t="b">
        <v>1</v>
      </c>
      <c r="J23" s="47" t="b">
        <v>0</v>
      </c>
      <c r="K23" s="49" t="s">
        <v>18</v>
      </c>
      <c r="L23" s="48" t="b">
        <v>1</v>
      </c>
      <c r="M23" s="49"/>
      <c r="N23" s="50" t="s">
        <v>29</v>
      </c>
    </row>
    <row r="24">
      <c r="A24" s="106">
        <v>152.0</v>
      </c>
      <c r="B24" s="16" t="s">
        <v>86</v>
      </c>
      <c r="C24" s="16" t="s">
        <v>86</v>
      </c>
      <c r="D24" s="48" t="b">
        <v>1</v>
      </c>
      <c r="E24" s="48" t="b">
        <v>0</v>
      </c>
      <c r="F24" s="48" t="b">
        <v>1</v>
      </c>
      <c r="G24" s="48" t="b">
        <v>1</v>
      </c>
      <c r="H24" s="48" t="b">
        <v>1</v>
      </c>
      <c r="I24" s="48" t="b">
        <v>1</v>
      </c>
      <c r="J24" s="48" t="b">
        <v>1</v>
      </c>
      <c r="K24" s="49" t="s">
        <v>18</v>
      </c>
      <c r="L24" s="48" t="b">
        <v>1</v>
      </c>
      <c r="M24" s="49"/>
      <c r="N24" s="49" t="s">
        <v>19</v>
      </c>
    </row>
    <row r="25">
      <c r="A25" s="106">
        <v>177.0</v>
      </c>
      <c r="B25" s="16" t="s">
        <v>86</v>
      </c>
      <c r="C25" s="16" t="s">
        <v>86</v>
      </c>
      <c r="D25" s="48" t="b">
        <v>1</v>
      </c>
      <c r="E25" s="48" t="b">
        <v>0</v>
      </c>
      <c r="F25" s="48" t="b">
        <v>1</v>
      </c>
      <c r="G25" s="48" t="b">
        <v>1</v>
      </c>
      <c r="H25" s="48" t="b">
        <v>1</v>
      </c>
      <c r="I25" s="48" t="b">
        <v>1</v>
      </c>
      <c r="J25" s="48" t="b">
        <v>1</v>
      </c>
      <c r="K25" s="49" t="s">
        <v>18</v>
      </c>
      <c r="L25" s="48" t="b">
        <v>1</v>
      </c>
      <c r="M25" s="49"/>
      <c r="N25" s="49" t="s">
        <v>19</v>
      </c>
    </row>
    <row r="26">
      <c r="A26" s="106">
        <v>86.0</v>
      </c>
      <c r="B26" s="16" t="s">
        <v>86</v>
      </c>
      <c r="C26" s="16" t="s">
        <v>86</v>
      </c>
      <c r="D26" s="48" t="b">
        <v>1</v>
      </c>
      <c r="E26" s="48" t="b">
        <v>0</v>
      </c>
      <c r="F26" s="48" t="b">
        <v>1</v>
      </c>
      <c r="G26" s="48" t="b">
        <v>1</v>
      </c>
      <c r="H26" s="48" t="b">
        <v>1</v>
      </c>
      <c r="I26" s="48" t="b">
        <v>1</v>
      </c>
      <c r="J26" s="48" t="b">
        <v>1</v>
      </c>
      <c r="K26" s="49" t="s">
        <v>18</v>
      </c>
      <c r="L26" s="48" t="b">
        <v>1</v>
      </c>
      <c r="M26" s="49"/>
      <c r="N26" s="49" t="s">
        <v>19</v>
      </c>
    </row>
    <row r="27">
      <c r="A27" s="106">
        <v>235.0</v>
      </c>
      <c r="B27" s="16" t="s">
        <v>86</v>
      </c>
      <c r="C27" s="16" t="s">
        <v>86</v>
      </c>
      <c r="D27" s="48" t="b">
        <v>1</v>
      </c>
      <c r="E27" s="48" t="b">
        <v>0</v>
      </c>
      <c r="F27" s="48" t="b">
        <v>1</v>
      </c>
      <c r="G27" s="48" t="b">
        <v>1</v>
      </c>
      <c r="H27" s="48" t="b">
        <v>1</v>
      </c>
      <c r="I27" s="48" t="b">
        <v>1</v>
      </c>
      <c r="J27" s="48" t="b">
        <v>1</v>
      </c>
      <c r="K27" s="49" t="s">
        <v>18</v>
      </c>
      <c r="L27" s="48" t="b">
        <v>1</v>
      </c>
      <c r="M27" s="49"/>
      <c r="N27" s="49" t="s">
        <v>19</v>
      </c>
    </row>
    <row r="28">
      <c r="A28" s="106">
        <v>2.0</v>
      </c>
      <c r="B28" s="16" t="s">
        <v>26</v>
      </c>
      <c r="C28" s="16" t="s">
        <v>26</v>
      </c>
      <c r="D28" s="14" t="b">
        <v>0</v>
      </c>
      <c r="E28" s="14" t="b">
        <v>0</v>
      </c>
      <c r="F28" s="16" t="b">
        <v>1</v>
      </c>
      <c r="G28" s="14" t="b">
        <v>0</v>
      </c>
      <c r="H28" s="14" t="b">
        <v>0</v>
      </c>
      <c r="I28" s="16" t="b">
        <v>1</v>
      </c>
      <c r="J28" s="14" t="b">
        <v>0</v>
      </c>
      <c r="K28" s="16" t="s">
        <v>18</v>
      </c>
      <c r="L28" s="14" t="b">
        <v>0</v>
      </c>
      <c r="M28" s="16" t="s">
        <v>28</v>
      </c>
      <c r="N28" s="16" t="s">
        <v>29</v>
      </c>
    </row>
    <row r="29">
      <c r="A29" s="106">
        <v>185.0</v>
      </c>
      <c r="B29" s="16" t="s">
        <v>23</v>
      </c>
      <c r="C29" s="16" t="s">
        <v>23</v>
      </c>
      <c r="D29" s="48" t="b">
        <v>1</v>
      </c>
      <c r="E29" s="48" t="b">
        <v>0</v>
      </c>
      <c r="F29" s="48" t="b">
        <v>1</v>
      </c>
      <c r="G29" s="48" t="b">
        <v>1</v>
      </c>
      <c r="H29" s="48" t="b">
        <v>1</v>
      </c>
      <c r="I29" s="48" t="b">
        <v>1</v>
      </c>
      <c r="J29" s="48" t="b">
        <v>1</v>
      </c>
      <c r="K29" s="49" t="s">
        <v>18</v>
      </c>
      <c r="L29" s="48" t="b">
        <v>1</v>
      </c>
      <c r="M29" s="49"/>
      <c r="N29" s="49" t="s">
        <v>19</v>
      </c>
    </row>
    <row r="30">
      <c r="A30" s="106">
        <v>183.0</v>
      </c>
      <c r="B30" s="16" t="s">
        <v>86</v>
      </c>
      <c r="C30" s="16" t="s">
        <v>86</v>
      </c>
      <c r="D30" s="48" t="b">
        <v>1</v>
      </c>
      <c r="E30" s="48" t="b">
        <v>0</v>
      </c>
      <c r="F30" s="48" t="b">
        <v>1</v>
      </c>
      <c r="G30" s="48" t="b">
        <v>1</v>
      </c>
      <c r="H30" s="48" t="b">
        <v>1</v>
      </c>
      <c r="I30" s="48" t="b">
        <v>1</v>
      </c>
      <c r="J30" s="48" t="b">
        <v>1</v>
      </c>
      <c r="K30" s="49" t="s">
        <v>18</v>
      </c>
      <c r="L30" s="48" t="b">
        <v>1</v>
      </c>
      <c r="M30" s="49"/>
      <c r="N30" s="49" t="s">
        <v>19</v>
      </c>
    </row>
    <row r="31">
      <c r="A31" s="106">
        <v>26.0</v>
      </c>
      <c r="B31" s="16" t="s">
        <v>26</v>
      </c>
      <c r="C31" s="16" t="s">
        <v>26</v>
      </c>
      <c r="D31" s="48" t="b">
        <v>1</v>
      </c>
      <c r="E31" s="48" t="b">
        <v>0</v>
      </c>
      <c r="F31" s="48" t="b">
        <v>1</v>
      </c>
      <c r="G31" s="48" t="b">
        <v>1</v>
      </c>
      <c r="H31" s="48" t="b">
        <v>1</v>
      </c>
      <c r="I31" s="48" t="b">
        <v>1</v>
      </c>
      <c r="J31" s="48" t="b">
        <v>1</v>
      </c>
      <c r="K31" s="49" t="s">
        <v>18</v>
      </c>
      <c r="L31" s="48" t="b">
        <v>1</v>
      </c>
      <c r="M31" s="49"/>
      <c r="N31" s="49" t="s">
        <v>19</v>
      </c>
    </row>
    <row r="32">
      <c r="A32" s="106">
        <v>170.0</v>
      </c>
      <c r="B32" s="16" t="s">
        <v>86</v>
      </c>
      <c r="C32" s="16" t="s">
        <v>86</v>
      </c>
      <c r="D32" s="14" t="b">
        <v>0</v>
      </c>
      <c r="E32" s="16" t="b">
        <v>1</v>
      </c>
      <c r="F32" s="16" t="b">
        <v>1</v>
      </c>
      <c r="G32" s="16" t="b">
        <v>1</v>
      </c>
      <c r="H32" s="16" t="b">
        <v>1</v>
      </c>
      <c r="I32" s="16" t="b">
        <v>0</v>
      </c>
      <c r="J32" s="16" t="b">
        <v>1</v>
      </c>
      <c r="K32" s="16" t="s">
        <v>18</v>
      </c>
      <c r="L32" s="16" t="b">
        <v>1</v>
      </c>
      <c r="M32" s="16" t="s">
        <v>162</v>
      </c>
      <c r="N32" s="16" t="s">
        <v>29</v>
      </c>
    </row>
    <row r="33">
      <c r="A33" s="106">
        <v>6.0</v>
      </c>
      <c r="B33" s="16" t="s">
        <v>86</v>
      </c>
      <c r="C33" s="16" t="s">
        <v>86</v>
      </c>
      <c r="D33" s="48" t="b">
        <v>1</v>
      </c>
      <c r="E33" s="48" t="b">
        <v>0</v>
      </c>
      <c r="F33" s="48" t="b">
        <v>1</v>
      </c>
      <c r="G33" s="48" t="b">
        <v>1</v>
      </c>
      <c r="H33" s="48" t="b">
        <v>1</v>
      </c>
      <c r="I33" s="48" t="b">
        <v>1</v>
      </c>
      <c r="J33" s="48" t="b">
        <v>1</v>
      </c>
      <c r="K33" s="49" t="s">
        <v>18</v>
      </c>
      <c r="L33" s="48" t="b">
        <v>1</v>
      </c>
      <c r="M33" s="49"/>
      <c r="N33" s="49" t="s">
        <v>19</v>
      </c>
    </row>
    <row r="34">
      <c r="A34" s="106">
        <v>15.0</v>
      </c>
      <c r="B34" s="16" t="s">
        <v>86</v>
      </c>
      <c r="C34" s="16" t="s">
        <v>86</v>
      </c>
      <c r="D34" s="47" t="b">
        <v>0</v>
      </c>
      <c r="E34" s="47" t="b">
        <v>1</v>
      </c>
      <c r="F34" s="48" t="b">
        <v>1</v>
      </c>
      <c r="G34" s="48" t="b">
        <v>1</v>
      </c>
      <c r="H34" s="48" t="b">
        <v>1</v>
      </c>
      <c r="I34" s="48" t="b">
        <v>1</v>
      </c>
      <c r="J34" s="48" t="b">
        <v>1</v>
      </c>
      <c r="K34" s="49" t="s">
        <v>18</v>
      </c>
      <c r="L34" s="48" t="b">
        <v>1</v>
      </c>
      <c r="M34" s="16" t="s">
        <v>162</v>
      </c>
      <c r="N34" s="50" t="s">
        <v>29</v>
      </c>
    </row>
    <row r="35">
      <c r="A35" s="106">
        <v>221.0</v>
      </c>
      <c r="B35" s="16" t="s">
        <v>23</v>
      </c>
      <c r="C35" s="16" t="s">
        <v>23</v>
      </c>
      <c r="D35" s="48" t="b">
        <v>1</v>
      </c>
      <c r="E35" s="48" t="b">
        <v>0</v>
      </c>
      <c r="F35" s="48" t="b">
        <v>1</v>
      </c>
      <c r="G35" s="47" t="b">
        <v>0</v>
      </c>
      <c r="H35" s="48" t="b">
        <v>1</v>
      </c>
      <c r="I35" s="48" t="b">
        <v>1</v>
      </c>
      <c r="J35" s="48" t="b">
        <v>1</v>
      </c>
      <c r="K35" s="49" t="s">
        <v>18</v>
      </c>
      <c r="L35" s="48" t="b">
        <v>1</v>
      </c>
      <c r="M35" s="49"/>
      <c r="N35" s="49" t="s">
        <v>19</v>
      </c>
    </row>
    <row r="36">
      <c r="A36" s="106">
        <v>88.0</v>
      </c>
      <c r="B36" s="16" t="s">
        <v>26</v>
      </c>
      <c r="C36" s="16" t="s">
        <v>26</v>
      </c>
      <c r="D36" s="48" t="b">
        <v>1</v>
      </c>
      <c r="E36" s="48" t="b">
        <v>0</v>
      </c>
      <c r="F36" s="48" t="b">
        <v>1</v>
      </c>
      <c r="G36" s="48" t="b">
        <v>1</v>
      </c>
      <c r="H36" s="48" t="b">
        <v>1</v>
      </c>
      <c r="I36" s="48" t="b">
        <v>1</v>
      </c>
      <c r="J36" s="48" t="b">
        <v>1</v>
      </c>
      <c r="K36" s="49" t="s">
        <v>18</v>
      </c>
      <c r="L36" s="48" t="b">
        <v>1</v>
      </c>
      <c r="M36" s="49"/>
      <c r="N36" s="49" t="s">
        <v>19</v>
      </c>
    </row>
    <row r="37">
      <c r="A37" s="106">
        <v>232.0</v>
      </c>
      <c r="B37" s="16" t="s">
        <v>26</v>
      </c>
      <c r="C37" s="16" t="s">
        <v>26</v>
      </c>
      <c r="D37" s="48" t="b">
        <v>1</v>
      </c>
      <c r="E37" s="48" t="b">
        <v>0</v>
      </c>
      <c r="F37" s="48" t="b">
        <v>1</v>
      </c>
      <c r="G37" s="48" t="b">
        <v>1</v>
      </c>
      <c r="H37" s="48" t="b">
        <v>1</v>
      </c>
      <c r="I37" s="47" t="b">
        <v>0</v>
      </c>
      <c r="J37" s="48" t="b">
        <v>1</v>
      </c>
      <c r="K37" s="49" t="s">
        <v>18</v>
      </c>
      <c r="L37" s="48" t="b">
        <v>1</v>
      </c>
      <c r="M37" s="50" t="s">
        <v>163</v>
      </c>
      <c r="N37" s="50" t="s">
        <v>25</v>
      </c>
    </row>
    <row r="38">
      <c r="A38" s="106">
        <v>109.0</v>
      </c>
      <c r="B38" s="16" t="s">
        <v>23</v>
      </c>
      <c r="C38" s="16" t="s">
        <v>23</v>
      </c>
      <c r="D38" s="48" t="b">
        <v>1</v>
      </c>
      <c r="E38" s="48" t="b">
        <v>0</v>
      </c>
      <c r="F38" s="48" t="b">
        <v>1</v>
      </c>
      <c r="G38" s="48" t="b">
        <v>1</v>
      </c>
      <c r="H38" s="47" t="b">
        <v>0</v>
      </c>
      <c r="I38" s="48" t="b">
        <v>1</v>
      </c>
      <c r="J38" s="47" t="b">
        <v>0</v>
      </c>
      <c r="K38" s="49" t="s">
        <v>18</v>
      </c>
      <c r="L38" s="48" t="b">
        <v>1</v>
      </c>
      <c r="M38" s="50" t="s">
        <v>164</v>
      </c>
      <c r="N38" s="50" t="s">
        <v>19</v>
      </c>
    </row>
    <row r="39">
      <c r="A39" s="106">
        <v>81.0</v>
      </c>
      <c r="B39" s="16" t="s">
        <v>86</v>
      </c>
      <c r="C39" s="16" t="s">
        <v>86</v>
      </c>
      <c r="D39" s="48" t="b">
        <v>1</v>
      </c>
      <c r="E39" s="48" t="b">
        <v>0</v>
      </c>
      <c r="F39" s="48" t="b">
        <v>1</v>
      </c>
      <c r="G39" s="48" t="b">
        <v>1</v>
      </c>
      <c r="H39" s="48" t="b">
        <v>1</v>
      </c>
      <c r="I39" s="48" t="b">
        <v>1</v>
      </c>
      <c r="J39" s="48" t="b">
        <v>1</v>
      </c>
      <c r="K39" s="49" t="s">
        <v>18</v>
      </c>
      <c r="L39" s="48" t="b">
        <v>1</v>
      </c>
      <c r="M39" s="49"/>
      <c r="N39" s="49" t="s">
        <v>19</v>
      </c>
    </row>
    <row r="40">
      <c r="A40" s="106">
        <v>87.0</v>
      </c>
      <c r="B40" s="16" t="s">
        <v>86</v>
      </c>
      <c r="C40" s="16" t="s">
        <v>86</v>
      </c>
      <c r="D40" s="48" t="b">
        <v>1</v>
      </c>
      <c r="E40" s="48" t="b">
        <v>0</v>
      </c>
      <c r="F40" s="48" t="b">
        <v>1</v>
      </c>
      <c r="G40" s="48" t="b">
        <v>1</v>
      </c>
      <c r="H40" s="48" t="b">
        <v>1</v>
      </c>
      <c r="I40" s="48" t="b">
        <v>1</v>
      </c>
      <c r="J40" s="48" t="b">
        <v>1</v>
      </c>
      <c r="K40" s="49" t="s">
        <v>18</v>
      </c>
      <c r="L40" s="48" t="b">
        <v>1</v>
      </c>
      <c r="M40" s="49"/>
      <c r="N40" s="49" t="s">
        <v>19</v>
      </c>
    </row>
    <row r="41">
      <c r="A41" s="106">
        <v>186.0</v>
      </c>
      <c r="B41" s="16" t="s">
        <v>86</v>
      </c>
      <c r="C41" s="16" t="s">
        <v>86</v>
      </c>
      <c r="D41" s="47" t="b">
        <v>0</v>
      </c>
      <c r="E41" s="47" t="b">
        <v>1</v>
      </c>
      <c r="F41" s="48" t="b">
        <v>1</v>
      </c>
      <c r="G41" s="48" t="b">
        <v>1</v>
      </c>
      <c r="H41" s="48" t="b">
        <v>1</v>
      </c>
      <c r="I41" s="48" t="b">
        <v>1</v>
      </c>
      <c r="J41" s="48" t="b">
        <v>1</v>
      </c>
      <c r="K41" s="49" t="s">
        <v>18</v>
      </c>
      <c r="L41" s="48" t="b">
        <v>1</v>
      </c>
      <c r="M41" s="49"/>
      <c r="N41" s="50" t="s">
        <v>29</v>
      </c>
    </row>
    <row r="42">
      <c r="A42" s="106">
        <v>236.0</v>
      </c>
      <c r="B42" s="16" t="s">
        <v>86</v>
      </c>
      <c r="C42" s="16" t="s">
        <v>86</v>
      </c>
      <c r="D42" s="48" t="b">
        <v>1</v>
      </c>
      <c r="E42" s="48" t="b">
        <v>0</v>
      </c>
      <c r="F42" s="48" t="b">
        <v>1</v>
      </c>
      <c r="G42" s="48" t="b">
        <v>1</v>
      </c>
      <c r="H42" s="48" t="b">
        <v>1</v>
      </c>
      <c r="I42" s="48" t="b">
        <v>1</v>
      </c>
      <c r="J42" s="48" t="b">
        <v>1</v>
      </c>
      <c r="K42" s="49" t="s">
        <v>18</v>
      </c>
      <c r="L42" s="48" t="b">
        <v>1</v>
      </c>
      <c r="M42" s="49"/>
      <c r="N42" s="49" t="s">
        <v>19</v>
      </c>
    </row>
    <row r="43">
      <c r="A43" s="106">
        <v>117.0</v>
      </c>
      <c r="B43" s="16" t="s">
        <v>23</v>
      </c>
      <c r="C43" s="16" t="s">
        <v>23</v>
      </c>
      <c r="D43" s="16" t="b">
        <v>1</v>
      </c>
      <c r="E43" s="14" t="b">
        <v>0</v>
      </c>
      <c r="F43" s="16" t="b">
        <v>1</v>
      </c>
      <c r="G43" s="16" t="b">
        <v>1</v>
      </c>
      <c r="H43" s="16" t="b">
        <v>1</v>
      </c>
      <c r="I43" s="14" t="b">
        <v>0</v>
      </c>
      <c r="J43" s="16" t="b">
        <v>1</v>
      </c>
      <c r="K43" s="16" t="s">
        <v>18</v>
      </c>
      <c r="L43" s="16" t="b">
        <v>1</v>
      </c>
      <c r="M43" s="16" t="s">
        <v>165</v>
      </c>
      <c r="N43" s="16" t="s">
        <v>25</v>
      </c>
    </row>
    <row r="44">
      <c r="A44" s="106">
        <v>91.0</v>
      </c>
      <c r="B44" s="16" t="s">
        <v>86</v>
      </c>
      <c r="C44" s="16" t="s">
        <v>86</v>
      </c>
      <c r="D44" s="47" t="b">
        <v>0</v>
      </c>
      <c r="E44" s="47" t="b">
        <v>1</v>
      </c>
      <c r="F44" s="48" t="b">
        <v>1</v>
      </c>
      <c r="G44" s="48" t="b">
        <v>1</v>
      </c>
      <c r="H44" s="48" t="b">
        <v>1</v>
      </c>
      <c r="I44" s="48" t="b">
        <v>1</v>
      </c>
      <c r="J44" s="48" t="b">
        <v>1</v>
      </c>
      <c r="K44" s="49" t="s">
        <v>18</v>
      </c>
      <c r="L44" s="48" t="b">
        <v>1</v>
      </c>
      <c r="M44" s="49"/>
      <c r="N44" s="50" t="s">
        <v>29</v>
      </c>
    </row>
    <row r="45">
      <c r="A45" s="106">
        <v>197.0</v>
      </c>
      <c r="B45" s="16" t="s">
        <v>86</v>
      </c>
      <c r="C45" s="16" t="s">
        <v>86</v>
      </c>
      <c r="D45" s="48" t="b">
        <v>1</v>
      </c>
      <c r="E45" s="48" t="b">
        <v>0</v>
      </c>
      <c r="F45" s="48" t="b">
        <v>1</v>
      </c>
      <c r="G45" s="48" t="b">
        <v>1</v>
      </c>
      <c r="H45" s="48" t="b">
        <v>1</v>
      </c>
      <c r="I45" s="48" t="b">
        <v>1</v>
      </c>
      <c r="J45" s="48" t="b">
        <v>1</v>
      </c>
      <c r="K45" s="49" t="s">
        <v>18</v>
      </c>
      <c r="L45" s="48" t="b">
        <v>1</v>
      </c>
      <c r="M45" s="49"/>
      <c r="N45" s="49" t="s">
        <v>19</v>
      </c>
    </row>
    <row r="46">
      <c r="A46" s="106">
        <v>102.0</v>
      </c>
      <c r="B46" s="16" t="s">
        <v>23</v>
      </c>
      <c r="C46" s="16" t="s">
        <v>23</v>
      </c>
      <c r="D46" s="48" t="b">
        <v>1</v>
      </c>
      <c r="E46" s="48" t="b">
        <v>0</v>
      </c>
      <c r="F46" s="48" t="b">
        <v>1</v>
      </c>
      <c r="G46" s="48" t="b">
        <v>1</v>
      </c>
      <c r="H46" s="48" t="b">
        <v>1</v>
      </c>
      <c r="I46" s="47" t="b">
        <v>0</v>
      </c>
      <c r="J46" s="48" t="b">
        <v>1</v>
      </c>
      <c r="K46" s="49" t="s">
        <v>18</v>
      </c>
      <c r="L46" s="48" t="b">
        <v>1</v>
      </c>
      <c r="M46" s="50" t="s">
        <v>166</v>
      </c>
      <c r="N46" s="50" t="s">
        <v>25</v>
      </c>
    </row>
    <row r="47">
      <c r="A47" s="106">
        <v>75.0</v>
      </c>
      <c r="B47" s="16" t="s">
        <v>86</v>
      </c>
      <c r="C47" s="16" t="s">
        <v>86</v>
      </c>
      <c r="D47" s="48" t="b">
        <v>1</v>
      </c>
      <c r="E47" s="48" t="b">
        <v>0</v>
      </c>
      <c r="F47" s="48" t="b">
        <v>1</v>
      </c>
      <c r="G47" s="48" t="b">
        <v>1</v>
      </c>
      <c r="H47" s="48" t="b">
        <v>1</v>
      </c>
      <c r="I47" s="48" t="b">
        <v>1</v>
      </c>
      <c r="J47" s="48" t="b">
        <v>1</v>
      </c>
      <c r="K47" s="49" t="s">
        <v>18</v>
      </c>
      <c r="L47" s="48" t="b">
        <v>1</v>
      </c>
      <c r="M47" s="49"/>
      <c r="N47" s="49" t="s">
        <v>19</v>
      </c>
    </row>
    <row r="48">
      <c r="A48" s="106">
        <v>138.0</v>
      </c>
      <c r="B48" s="16" t="s">
        <v>86</v>
      </c>
      <c r="C48" s="16" t="s">
        <v>86</v>
      </c>
      <c r="D48" s="48" t="b">
        <v>1</v>
      </c>
      <c r="E48" s="48" t="b">
        <v>0</v>
      </c>
      <c r="F48" s="48" t="b">
        <v>1</v>
      </c>
      <c r="G48" s="48" t="b">
        <v>1</v>
      </c>
      <c r="H48" s="48" t="b">
        <v>1</v>
      </c>
      <c r="I48" s="48" t="b">
        <v>1</v>
      </c>
      <c r="J48" s="48" t="b">
        <v>1</v>
      </c>
      <c r="K48" s="49" t="s">
        <v>18</v>
      </c>
      <c r="L48" s="48" t="b">
        <v>1</v>
      </c>
      <c r="M48" s="49"/>
      <c r="N48" s="49" t="s">
        <v>19</v>
      </c>
    </row>
    <row r="49">
      <c r="A49" s="106">
        <v>187.0</v>
      </c>
      <c r="B49" s="16" t="s">
        <v>23</v>
      </c>
      <c r="C49" s="16" t="s">
        <v>23</v>
      </c>
      <c r="D49" s="47" t="b">
        <v>0</v>
      </c>
      <c r="E49" s="48" t="b">
        <v>0</v>
      </c>
      <c r="F49" s="48" t="b">
        <v>1</v>
      </c>
      <c r="G49" s="47" t="b">
        <v>1</v>
      </c>
      <c r="H49" s="47" t="b">
        <v>0</v>
      </c>
      <c r="I49" s="48" t="b">
        <v>1</v>
      </c>
      <c r="J49" s="47" t="b">
        <v>0</v>
      </c>
      <c r="K49" s="49" t="s">
        <v>18</v>
      </c>
      <c r="L49" s="47" t="b">
        <v>1</v>
      </c>
      <c r="M49" s="28" t="s">
        <v>28</v>
      </c>
      <c r="N49" s="50" t="s">
        <v>29</v>
      </c>
    </row>
    <row r="50">
      <c r="A50" s="106">
        <v>96.0</v>
      </c>
      <c r="B50" s="16" t="s">
        <v>86</v>
      </c>
      <c r="C50" s="16" t="s">
        <v>86</v>
      </c>
      <c r="D50" s="47" t="b">
        <v>0</v>
      </c>
      <c r="E50" s="47" t="b">
        <v>1</v>
      </c>
      <c r="F50" s="48" t="b">
        <v>1</v>
      </c>
      <c r="G50" s="48" t="b">
        <v>1</v>
      </c>
      <c r="H50" s="47" t="b">
        <v>1</v>
      </c>
      <c r="I50" s="48" t="b">
        <v>1</v>
      </c>
      <c r="J50" s="48" t="b">
        <v>1</v>
      </c>
      <c r="K50" s="49" t="s">
        <v>18</v>
      </c>
      <c r="L50" s="48" t="b">
        <v>1</v>
      </c>
      <c r="M50" s="28" t="s">
        <v>28</v>
      </c>
      <c r="N50" s="50" t="s">
        <v>29</v>
      </c>
    </row>
    <row r="51">
      <c r="A51" s="106">
        <v>55.0</v>
      </c>
      <c r="B51" s="16" t="s">
        <v>86</v>
      </c>
      <c r="C51" s="16" t="s">
        <v>86</v>
      </c>
      <c r="D51" s="48" t="b">
        <v>1</v>
      </c>
      <c r="E51" s="48" t="b">
        <v>0</v>
      </c>
      <c r="F51" s="48" t="b">
        <v>1</v>
      </c>
      <c r="G51" s="48" t="b">
        <v>1</v>
      </c>
      <c r="H51" s="48" t="b">
        <v>1</v>
      </c>
      <c r="I51" s="48" t="b">
        <v>1</v>
      </c>
      <c r="J51" s="48" t="b">
        <v>1</v>
      </c>
      <c r="K51" s="49" t="s">
        <v>18</v>
      </c>
      <c r="L51" s="48" t="b">
        <v>1</v>
      </c>
      <c r="M51" s="49"/>
      <c r="N51" s="49" t="s">
        <v>19</v>
      </c>
    </row>
    <row r="52">
      <c r="A52" s="106">
        <v>218.0</v>
      </c>
      <c r="B52" s="16" t="s">
        <v>23</v>
      </c>
      <c r="C52" s="16" t="s">
        <v>23</v>
      </c>
      <c r="D52" s="48" t="b">
        <v>1</v>
      </c>
      <c r="E52" s="48" t="b">
        <v>0</v>
      </c>
      <c r="F52" s="48" t="b">
        <v>1</v>
      </c>
      <c r="G52" s="48" t="b">
        <v>1</v>
      </c>
      <c r="H52" s="48" t="b">
        <v>1</v>
      </c>
      <c r="I52" s="48" t="b">
        <v>1</v>
      </c>
      <c r="J52" s="48" t="b">
        <v>1</v>
      </c>
      <c r="K52" s="49" t="s">
        <v>18</v>
      </c>
      <c r="L52" s="48" t="b">
        <v>1</v>
      </c>
      <c r="M52" s="49"/>
      <c r="N52" s="49" t="s">
        <v>19</v>
      </c>
    </row>
    <row r="55">
      <c r="C55" s="27" t="s">
        <v>36</v>
      </c>
    </row>
    <row r="56">
      <c r="C56" s="28" t="s">
        <v>37</v>
      </c>
    </row>
    <row r="57">
      <c r="C57" s="28" t="s">
        <v>28</v>
      </c>
    </row>
    <row r="58">
      <c r="C58" s="29" t="s">
        <v>38</v>
      </c>
    </row>
    <row r="59">
      <c r="C59" s="29" t="s">
        <v>35</v>
      </c>
    </row>
    <row r="60">
      <c r="C60" s="29" t="s">
        <v>39</v>
      </c>
    </row>
    <row r="61">
      <c r="C61" s="29" t="s">
        <v>40</v>
      </c>
    </row>
    <row r="62">
      <c r="C62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23.38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06">
        <v>139.0</v>
      </c>
      <c r="B3" s="16" t="s">
        <v>86</v>
      </c>
      <c r="C3" s="16" t="s">
        <v>86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0</v>
      </c>
      <c r="K3" s="16" t="s">
        <v>18</v>
      </c>
      <c r="L3" s="16" t="b">
        <v>1</v>
      </c>
      <c r="N3" s="16" t="s">
        <v>19</v>
      </c>
      <c r="R3" s="43" t="s">
        <v>20</v>
      </c>
      <c r="S3" s="43" t="s">
        <v>21</v>
      </c>
      <c r="T3" s="43" t="s">
        <v>22</v>
      </c>
    </row>
    <row r="4">
      <c r="A4" s="106">
        <v>94.0</v>
      </c>
      <c r="B4" s="16" t="s">
        <v>86</v>
      </c>
      <c r="C4" s="16" t="s">
        <v>86</v>
      </c>
      <c r="D4" s="48" t="b">
        <v>1</v>
      </c>
      <c r="E4" s="48" t="b">
        <v>0</v>
      </c>
      <c r="F4" s="48" t="b">
        <v>1</v>
      </c>
      <c r="G4" s="48" t="b">
        <v>1</v>
      </c>
      <c r="H4" s="48" t="b">
        <v>1</v>
      </c>
      <c r="I4" s="48" t="b">
        <v>1</v>
      </c>
      <c r="J4" s="48" t="b">
        <v>1</v>
      </c>
      <c r="K4" s="49" t="s">
        <v>18</v>
      </c>
      <c r="L4" s="48" t="b">
        <v>1</v>
      </c>
      <c r="M4" s="49"/>
      <c r="N4" s="49" t="s">
        <v>19</v>
      </c>
      <c r="P4" s="17">
        <f>COUNTIF(N3:N52, "Yes")/50</f>
        <v>0.7</v>
      </c>
      <c r="R4" s="20">
        <f>COUNTIFS(C:C,C3,N:N,"Yes")/COUNTIF(C:C,C3)</f>
        <v>0.7941176471</v>
      </c>
      <c r="S4" s="20">
        <f>COUNTIFS(C:C,C7,N:N,"Yes")/COUNTIF(C:C,C7)</f>
        <v>0.5</v>
      </c>
      <c r="T4" s="20">
        <f>COUNTIFS(C:C,C28,N:N,"Yes")/COUNTIF(C:C,C28)</f>
        <v>0.5</v>
      </c>
    </row>
    <row r="5">
      <c r="A5" s="106">
        <v>180.0</v>
      </c>
      <c r="B5" s="16" t="s">
        <v>86</v>
      </c>
      <c r="C5" s="16" t="s">
        <v>86</v>
      </c>
      <c r="D5" s="48" t="b">
        <v>1</v>
      </c>
      <c r="E5" s="48" t="b">
        <v>0</v>
      </c>
      <c r="F5" s="48" t="b">
        <v>1</v>
      </c>
      <c r="G5" s="48" t="b">
        <v>1</v>
      </c>
      <c r="H5" s="48" t="b">
        <v>1</v>
      </c>
      <c r="I5" s="48" t="b">
        <v>1</v>
      </c>
      <c r="J5" s="48" t="b">
        <v>1</v>
      </c>
      <c r="K5" s="49" t="s">
        <v>18</v>
      </c>
      <c r="L5" s="48" t="b">
        <v>1</v>
      </c>
      <c r="M5" s="49"/>
      <c r="N5" s="49" t="s">
        <v>19</v>
      </c>
      <c r="P5" s="19">
        <f>COUNTIF(N3:N52, "Maybe")/50</f>
        <v>0.18</v>
      </c>
      <c r="R5" s="23">
        <f>COUNTIFS(C:C,C3,N:N,"No")/COUNTIF(C:C,C3)</f>
        <v>0.02941176471</v>
      </c>
      <c r="S5" s="23">
        <f>COUNTIFS(C:C,C7,N:N,"No")/COUNTIF(C:C,C7)</f>
        <v>0.25</v>
      </c>
      <c r="T5" s="23">
        <f>COUNTIFS(C:C,C28,N:N,"No")/COUNTIF(C:C,C28)</f>
        <v>0.5</v>
      </c>
    </row>
    <row r="6">
      <c r="A6" s="106">
        <v>101.0</v>
      </c>
      <c r="B6" s="16" t="s">
        <v>86</v>
      </c>
      <c r="C6" s="16" t="s">
        <v>86</v>
      </c>
      <c r="D6" s="48" t="b">
        <v>1</v>
      </c>
      <c r="E6" s="48" t="b">
        <v>0</v>
      </c>
      <c r="F6" s="48" t="b">
        <v>1</v>
      </c>
      <c r="G6" s="48" t="b">
        <v>1</v>
      </c>
      <c r="H6" s="48" t="b">
        <v>1</v>
      </c>
      <c r="I6" s="48" t="b">
        <v>1</v>
      </c>
      <c r="J6" s="48" t="b">
        <v>1</v>
      </c>
      <c r="K6" s="49" t="s">
        <v>18</v>
      </c>
      <c r="L6" s="48" t="b">
        <v>1</v>
      </c>
      <c r="M6" s="49"/>
      <c r="N6" s="49" t="s">
        <v>19</v>
      </c>
      <c r="P6" s="22">
        <f>COUNTIF(N3:N52, "No")/50</f>
        <v>0.12</v>
      </c>
      <c r="R6" s="25">
        <f>COUNTIFS(C:C,C3,N:N,"Maybe")/COUNTIF(C:C,C3)</f>
        <v>0.1764705882</v>
      </c>
      <c r="S6" s="25">
        <f>COUNTIFS(C:C,C7,N:N,"Maybe")/COUNTIF(C:C,C7)</f>
        <v>0.25</v>
      </c>
      <c r="T6" s="25">
        <f>COUNTIFS(C:C,C28,N:N,"Maybe")/COUNTIF(C:C,C28)</f>
        <v>0</v>
      </c>
    </row>
    <row r="7">
      <c r="A7" s="106">
        <v>241.0</v>
      </c>
      <c r="B7" s="16" t="s">
        <v>23</v>
      </c>
      <c r="C7" s="16" t="s">
        <v>23</v>
      </c>
      <c r="D7" s="47" t="b">
        <v>0</v>
      </c>
      <c r="E7" s="47" t="b">
        <v>1</v>
      </c>
      <c r="F7" s="48" t="b">
        <v>1</v>
      </c>
      <c r="G7" s="48" t="b">
        <v>1</v>
      </c>
      <c r="H7" s="48" t="b">
        <v>1</v>
      </c>
      <c r="I7" s="48" t="b">
        <v>1</v>
      </c>
      <c r="J7" s="48" t="b">
        <v>1</v>
      </c>
      <c r="K7" s="49" t="s">
        <v>18</v>
      </c>
      <c r="L7" s="48" t="b">
        <v>1</v>
      </c>
      <c r="M7" s="50" t="s">
        <v>28</v>
      </c>
      <c r="N7" s="50" t="s">
        <v>29</v>
      </c>
    </row>
    <row r="8">
      <c r="A8" s="106">
        <v>1.0</v>
      </c>
      <c r="B8" s="16" t="s">
        <v>23</v>
      </c>
      <c r="C8" s="16" t="s">
        <v>23</v>
      </c>
      <c r="D8" s="48" t="b">
        <v>1</v>
      </c>
      <c r="E8" s="48" t="b">
        <v>0</v>
      </c>
      <c r="F8" s="48" t="b">
        <v>1</v>
      </c>
      <c r="G8" s="48" t="b">
        <v>1</v>
      </c>
      <c r="H8" s="48" t="b">
        <v>1</v>
      </c>
      <c r="I8" s="48" t="b">
        <v>1</v>
      </c>
      <c r="J8" s="48" t="b">
        <v>1</v>
      </c>
      <c r="K8" s="49" t="s">
        <v>18</v>
      </c>
      <c r="L8" s="47" t="b">
        <v>1</v>
      </c>
      <c r="M8" s="50"/>
      <c r="N8" s="50" t="s">
        <v>19</v>
      </c>
    </row>
    <row r="9">
      <c r="A9" s="106">
        <v>133.0</v>
      </c>
      <c r="B9" s="16" t="s">
        <v>86</v>
      </c>
      <c r="C9" s="16" t="s">
        <v>86</v>
      </c>
      <c r="D9" s="48" t="b">
        <v>1</v>
      </c>
      <c r="E9" s="48" t="b">
        <v>0</v>
      </c>
      <c r="F9" s="48" t="b">
        <v>1</v>
      </c>
      <c r="G9" s="48" t="b">
        <v>1</v>
      </c>
      <c r="H9" s="48" t="b">
        <v>1</v>
      </c>
      <c r="I9" s="48" t="b">
        <v>1</v>
      </c>
      <c r="J9" s="48" t="b">
        <v>1</v>
      </c>
      <c r="K9" s="49" t="s">
        <v>18</v>
      </c>
      <c r="L9" s="48" t="b">
        <v>1</v>
      </c>
      <c r="M9" s="49"/>
      <c r="N9" s="49" t="s">
        <v>19</v>
      </c>
    </row>
    <row r="10">
      <c r="A10" s="106">
        <v>169.0</v>
      </c>
      <c r="B10" s="16" t="s">
        <v>86</v>
      </c>
      <c r="C10" s="16" t="s">
        <v>86</v>
      </c>
      <c r="D10" s="48" t="b">
        <v>1</v>
      </c>
      <c r="E10" s="48" t="b">
        <v>0</v>
      </c>
      <c r="F10" s="48" t="b">
        <v>1</v>
      </c>
      <c r="G10" s="48" t="b">
        <v>1</v>
      </c>
      <c r="H10" s="48" t="b">
        <v>1</v>
      </c>
      <c r="I10" s="48" t="b">
        <v>1</v>
      </c>
      <c r="J10" s="48" t="b">
        <v>1</v>
      </c>
      <c r="K10" s="49" t="s">
        <v>18</v>
      </c>
      <c r="L10" s="48" t="b">
        <v>1</v>
      </c>
      <c r="M10" s="49"/>
      <c r="N10" s="49" t="s">
        <v>19</v>
      </c>
    </row>
    <row r="11">
      <c r="A11" s="106">
        <v>156.0</v>
      </c>
      <c r="B11" s="16" t="s">
        <v>86</v>
      </c>
      <c r="C11" s="16" t="s">
        <v>86</v>
      </c>
      <c r="D11" s="48" t="b">
        <v>1</v>
      </c>
      <c r="E11" s="48" t="b">
        <v>0</v>
      </c>
      <c r="F11" s="48" t="b">
        <v>1</v>
      </c>
      <c r="G11" s="48" t="b">
        <v>1</v>
      </c>
      <c r="H11" s="48" t="b">
        <v>1</v>
      </c>
      <c r="I11" s="48" t="b">
        <v>1</v>
      </c>
      <c r="J11" s="48" t="b">
        <v>1</v>
      </c>
      <c r="K11" s="49" t="s">
        <v>18</v>
      </c>
      <c r="L11" s="48" t="b">
        <v>1</v>
      </c>
      <c r="M11" s="49"/>
      <c r="N11" s="49" t="s">
        <v>19</v>
      </c>
    </row>
    <row r="12">
      <c r="A12" s="106">
        <v>162.0</v>
      </c>
      <c r="B12" s="16" t="s">
        <v>86</v>
      </c>
      <c r="C12" s="16" t="s">
        <v>86</v>
      </c>
      <c r="D12" s="48" t="b">
        <v>1</v>
      </c>
      <c r="E12" s="48" t="b">
        <v>0</v>
      </c>
      <c r="F12" s="48" t="b">
        <v>1</v>
      </c>
      <c r="G12" s="48" t="b">
        <v>1</v>
      </c>
      <c r="H12" s="48" t="b">
        <v>1</v>
      </c>
      <c r="I12" s="48" t="b">
        <v>1</v>
      </c>
      <c r="J12" s="48" t="b">
        <v>1</v>
      </c>
      <c r="K12" s="49" t="s">
        <v>18</v>
      </c>
      <c r="L12" s="48" t="b">
        <v>1</v>
      </c>
      <c r="M12" s="49"/>
      <c r="N12" s="49" t="s">
        <v>19</v>
      </c>
    </row>
    <row r="13">
      <c r="A13" s="106">
        <v>106.0</v>
      </c>
      <c r="B13" s="16" t="s">
        <v>86</v>
      </c>
      <c r="C13" s="16" t="s">
        <v>86</v>
      </c>
      <c r="D13" s="48" t="b">
        <v>1</v>
      </c>
      <c r="E13" s="48" t="b">
        <v>0</v>
      </c>
      <c r="F13" s="48" t="b">
        <v>1</v>
      </c>
      <c r="G13" s="48" t="b">
        <v>1</v>
      </c>
      <c r="H13" s="48" t="b">
        <v>1</v>
      </c>
      <c r="I13" s="48" t="b">
        <v>1</v>
      </c>
      <c r="J13" s="48" t="b">
        <v>1</v>
      </c>
      <c r="K13" s="49" t="s">
        <v>18</v>
      </c>
      <c r="L13" s="48" t="b">
        <v>1</v>
      </c>
      <c r="M13" s="49"/>
      <c r="N13" s="49" t="s">
        <v>19</v>
      </c>
    </row>
    <row r="14">
      <c r="A14" s="106">
        <v>93.0</v>
      </c>
      <c r="B14" s="16" t="s">
        <v>86</v>
      </c>
      <c r="C14" s="16" t="s">
        <v>86</v>
      </c>
      <c r="D14" s="14" t="b">
        <v>0</v>
      </c>
      <c r="E14" s="14" t="b">
        <v>0</v>
      </c>
      <c r="F14" s="16" t="b">
        <v>1</v>
      </c>
      <c r="G14" s="14" t="b">
        <v>0</v>
      </c>
      <c r="H14" s="14" t="b">
        <v>0</v>
      </c>
      <c r="I14" s="14" t="b">
        <v>0</v>
      </c>
      <c r="J14" s="14" t="b">
        <v>0</v>
      </c>
      <c r="K14" s="16" t="s">
        <v>18</v>
      </c>
      <c r="L14" s="14" t="b">
        <v>0</v>
      </c>
      <c r="M14" s="122" t="s">
        <v>167</v>
      </c>
      <c r="N14" s="16" t="s">
        <v>25</v>
      </c>
    </row>
    <row r="15">
      <c r="A15" s="106">
        <v>46.0</v>
      </c>
      <c r="B15" s="16" t="s">
        <v>86</v>
      </c>
      <c r="C15" s="16" t="s">
        <v>86</v>
      </c>
      <c r="D15" s="48" t="b">
        <v>1</v>
      </c>
      <c r="E15" s="48" t="b">
        <v>0</v>
      </c>
      <c r="F15" s="48" t="b">
        <v>1</v>
      </c>
      <c r="G15" s="48" t="b">
        <v>1</v>
      </c>
      <c r="H15" s="48" t="b">
        <v>1</v>
      </c>
      <c r="I15" s="48" t="b">
        <v>1</v>
      </c>
      <c r="J15" s="48" t="b">
        <v>1</v>
      </c>
      <c r="K15" s="49" t="s">
        <v>18</v>
      </c>
      <c r="L15" s="48" t="b">
        <v>1</v>
      </c>
      <c r="M15" s="49"/>
      <c r="N15" s="49" t="s">
        <v>19</v>
      </c>
    </row>
    <row r="16">
      <c r="A16" s="106">
        <v>222.0</v>
      </c>
      <c r="B16" s="16" t="s">
        <v>86</v>
      </c>
      <c r="C16" s="16" t="s">
        <v>86</v>
      </c>
      <c r="D16" s="48" t="b">
        <v>1</v>
      </c>
      <c r="E16" s="48" t="b">
        <v>0</v>
      </c>
      <c r="F16" s="48" t="b">
        <v>1</v>
      </c>
      <c r="G16" s="48" t="b">
        <v>1</v>
      </c>
      <c r="H16" s="48" t="b">
        <v>1</v>
      </c>
      <c r="I16" s="48" t="b">
        <v>1</v>
      </c>
      <c r="J16" s="48" t="b">
        <v>1</v>
      </c>
      <c r="K16" s="49" t="s">
        <v>18</v>
      </c>
      <c r="L16" s="48" t="b">
        <v>1</v>
      </c>
      <c r="M16" s="49"/>
      <c r="N16" s="49" t="s">
        <v>19</v>
      </c>
    </row>
    <row r="17">
      <c r="A17" s="106">
        <v>99.0</v>
      </c>
      <c r="B17" s="16" t="s">
        <v>86</v>
      </c>
      <c r="C17" s="16" t="s">
        <v>86</v>
      </c>
      <c r="D17" s="48" t="b">
        <v>1</v>
      </c>
      <c r="E17" s="48" t="b">
        <v>0</v>
      </c>
      <c r="F17" s="48" t="b">
        <v>1</v>
      </c>
      <c r="G17" s="48" t="b">
        <v>1</v>
      </c>
      <c r="H17" s="48" t="b">
        <v>1</v>
      </c>
      <c r="I17" s="48" t="b">
        <v>1</v>
      </c>
      <c r="J17" s="48" t="b">
        <v>1</v>
      </c>
      <c r="K17" s="49" t="s">
        <v>18</v>
      </c>
      <c r="L17" s="48" t="b">
        <v>1</v>
      </c>
      <c r="M17" s="49"/>
      <c r="N17" s="49" t="s">
        <v>19</v>
      </c>
    </row>
    <row r="18">
      <c r="A18" s="106">
        <v>224.0</v>
      </c>
      <c r="B18" s="16" t="s">
        <v>23</v>
      </c>
      <c r="C18" s="16" t="s">
        <v>23</v>
      </c>
      <c r="D18" s="48" t="b">
        <v>1</v>
      </c>
      <c r="E18" s="48" t="b">
        <v>0</v>
      </c>
      <c r="F18" s="48" t="b">
        <v>1</v>
      </c>
      <c r="G18" s="48" t="b">
        <v>1</v>
      </c>
      <c r="H18" s="48" t="b">
        <v>1</v>
      </c>
      <c r="I18" s="48" t="b">
        <v>1</v>
      </c>
      <c r="J18" s="48" t="b">
        <v>1</v>
      </c>
      <c r="K18" s="49" t="s">
        <v>18</v>
      </c>
      <c r="L18" s="48" t="b">
        <v>1</v>
      </c>
      <c r="M18" s="49"/>
      <c r="N18" s="49" t="s">
        <v>19</v>
      </c>
    </row>
    <row r="19">
      <c r="A19" s="106">
        <v>237.0</v>
      </c>
      <c r="B19" s="16" t="s">
        <v>23</v>
      </c>
      <c r="C19" s="16" t="s">
        <v>23</v>
      </c>
      <c r="D19" s="47" t="b">
        <v>0</v>
      </c>
      <c r="E19" s="48" t="b">
        <v>0</v>
      </c>
      <c r="F19" s="48" t="b">
        <v>1</v>
      </c>
      <c r="G19" s="47" t="b">
        <v>0</v>
      </c>
      <c r="H19" s="47" t="b">
        <v>0</v>
      </c>
      <c r="I19" s="47" t="b">
        <v>0</v>
      </c>
      <c r="J19" s="47" t="b">
        <v>0</v>
      </c>
      <c r="K19" s="49" t="s">
        <v>18</v>
      </c>
      <c r="L19" s="47" t="b">
        <v>0</v>
      </c>
      <c r="M19" s="50" t="s">
        <v>168</v>
      </c>
      <c r="N19" s="50" t="s">
        <v>25</v>
      </c>
    </row>
    <row r="20">
      <c r="A20" s="106">
        <v>61.0</v>
      </c>
      <c r="B20" s="16" t="s">
        <v>86</v>
      </c>
      <c r="C20" s="16" t="s">
        <v>86</v>
      </c>
      <c r="D20" s="48" t="b">
        <v>1</v>
      </c>
      <c r="E20" s="48" t="b">
        <v>0</v>
      </c>
      <c r="F20" s="48" t="b">
        <v>1</v>
      </c>
      <c r="G20" s="48" t="b">
        <v>1</v>
      </c>
      <c r="H20" s="48" t="b">
        <v>1</v>
      </c>
      <c r="I20" s="48" t="b">
        <v>1</v>
      </c>
      <c r="J20" s="48" t="b">
        <v>1</v>
      </c>
      <c r="K20" s="49" t="s">
        <v>18</v>
      </c>
      <c r="L20" s="48" t="b">
        <v>1</v>
      </c>
      <c r="M20" s="49"/>
      <c r="N20" s="49" t="s">
        <v>19</v>
      </c>
    </row>
    <row r="21">
      <c r="A21" s="106">
        <v>40.0</v>
      </c>
      <c r="B21" s="16" t="s">
        <v>23</v>
      </c>
      <c r="C21" s="16" t="s">
        <v>23</v>
      </c>
      <c r="D21" s="48" t="b">
        <v>1</v>
      </c>
      <c r="E21" s="48" t="b">
        <v>0</v>
      </c>
      <c r="F21" s="48" t="b">
        <v>1</v>
      </c>
      <c r="G21" s="48" t="b">
        <v>1</v>
      </c>
      <c r="H21" s="48" t="b">
        <v>1</v>
      </c>
      <c r="I21" s="48" t="b">
        <v>1</v>
      </c>
      <c r="J21" s="47" t="b">
        <v>0</v>
      </c>
      <c r="K21" s="49" t="s">
        <v>18</v>
      </c>
      <c r="L21" s="48" t="b">
        <v>1</v>
      </c>
      <c r="M21" s="46" t="s">
        <v>169</v>
      </c>
      <c r="N21" s="50" t="s">
        <v>29</v>
      </c>
    </row>
    <row r="22">
      <c r="A22" s="106">
        <v>181.0</v>
      </c>
      <c r="B22" s="16" t="s">
        <v>86</v>
      </c>
      <c r="C22" s="16" t="s">
        <v>86</v>
      </c>
      <c r="D22" s="48" t="b">
        <v>1</v>
      </c>
      <c r="E22" s="48" t="b">
        <v>0</v>
      </c>
      <c r="F22" s="48" t="b">
        <v>1</v>
      </c>
      <c r="G22" s="48" t="b">
        <v>1</v>
      </c>
      <c r="H22" s="48" t="b">
        <v>1</v>
      </c>
      <c r="I22" s="48" t="b">
        <v>1</v>
      </c>
      <c r="J22" s="48" t="b">
        <v>1</v>
      </c>
      <c r="K22" s="49" t="s">
        <v>18</v>
      </c>
      <c r="L22" s="48" t="b">
        <v>1</v>
      </c>
      <c r="M22" s="49"/>
      <c r="N22" s="49" t="s">
        <v>19</v>
      </c>
    </row>
    <row r="23">
      <c r="A23" s="106">
        <v>227.0</v>
      </c>
      <c r="B23" s="16" t="s">
        <v>86</v>
      </c>
      <c r="C23" s="16" t="s">
        <v>86</v>
      </c>
      <c r="D23" s="48" t="b">
        <v>1</v>
      </c>
      <c r="E23" s="48" t="b">
        <v>0</v>
      </c>
      <c r="F23" s="48" t="b">
        <v>1</v>
      </c>
      <c r="G23" s="48" t="b">
        <v>1</v>
      </c>
      <c r="H23" s="48" t="b">
        <v>1</v>
      </c>
      <c r="I23" s="48" t="b">
        <v>1</v>
      </c>
      <c r="J23" s="47" t="b">
        <v>0</v>
      </c>
      <c r="K23" s="49" t="s">
        <v>18</v>
      </c>
      <c r="L23" s="48" t="b">
        <v>1</v>
      </c>
      <c r="M23" s="49"/>
      <c r="N23" s="50" t="s">
        <v>29</v>
      </c>
    </row>
    <row r="24">
      <c r="A24" s="106">
        <v>152.0</v>
      </c>
      <c r="B24" s="16" t="s">
        <v>86</v>
      </c>
      <c r="C24" s="16" t="s">
        <v>86</v>
      </c>
      <c r="D24" s="48" t="b">
        <v>1</v>
      </c>
      <c r="E24" s="48" t="b">
        <v>0</v>
      </c>
      <c r="F24" s="48" t="b">
        <v>1</v>
      </c>
      <c r="G24" s="48" t="b">
        <v>1</v>
      </c>
      <c r="H24" s="48" t="b">
        <v>1</v>
      </c>
      <c r="I24" s="48" t="b">
        <v>1</v>
      </c>
      <c r="J24" s="48" t="b">
        <v>1</v>
      </c>
      <c r="K24" s="49" t="s">
        <v>18</v>
      </c>
      <c r="L24" s="48" t="b">
        <v>1</v>
      </c>
      <c r="M24" s="49"/>
      <c r="N24" s="49" t="s">
        <v>19</v>
      </c>
    </row>
    <row r="25">
      <c r="A25" s="106">
        <v>177.0</v>
      </c>
      <c r="B25" s="16" t="s">
        <v>86</v>
      </c>
      <c r="C25" s="16" t="s">
        <v>86</v>
      </c>
      <c r="D25" s="48" t="b">
        <v>1</v>
      </c>
      <c r="E25" s="48" t="b">
        <v>0</v>
      </c>
      <c r="F25" s="48" t="b">
        <v>1</v>
      </c>
      <c r="G25" s="48" t="b">
        <v>1</v>
      </c>
      <c r="H25" s="48" t="b">
        <v>1</v>
      </c>
      <c r="I25" s="48" t="b">
        <v>1</v>
      </c>
      <c r="J25" s="48" t="b">
        <v>1</v>
      </c>
      <c r="K25" s="49" t="s">
        <v>18</v>
      </c>
      <c r="L25" s="48" t="b">
        <v>1</v>
      </c>
      <c r="M25" s="49"/>
      <c r="N25" s="49" t="s">
        <v>19</v>
      </c>
    </row>
    <row r="26">
      <c r="A26" s="106">
        <v>86.0</v>
      </c>
      <c r="B26" s="16" t="s">
        <v>86</v>
      </c>
      <c r="C26" s="16" t="s">
        <v>86</v>
      </c>
      <c r="D26" s="48" t="b">
        <v>1</v>
      </c>
      <c r="E26" s="48" t="b">
        <v>0</v>
      </c>
      <c r="F26" s="48" t="b">
        <v>1</v>
      </c>
      <c r="G26" s="48" t="b">
        <v>1</v>
      </c>
      <c r="H26" s="48" t="b">
        <v>1</v>
      </c>
      <c r="I26" s="48" t="b">
        <v>1</v>
      </c>
      <c r="J26" s="48" t="b">
        <v>1</v>
      </c>
      <c r="K26" s="49" t="s">
        <v>18</v>
      </c>
      <c r="L26" s="48" t="b">
        <v>1</v>
      </c>
      <c r="M26" s="49"/>
      <c r="N26" s="49" t="s">
        <v>19</v>
      </c>
    </row>
    <row r="27">
      <c r="A27" s="106">
        <v>235.0</v>
      </c>
      <c r="B27" s="16" t="s">
        <v>86</v>
      </c>
      <c r="C27" s="16" t="s">
        <v>86</v>
      </c>
      <c r="D27" s="48" t="b">
        <v>1</v>
      </c>
      <c r="E27" s="48" t="b">
        <v>0</v>
      </c>
      <c r="F27" s="48" t="b">
        <v>1</v>
      </c>
      <c r="G27" s="48" t="b">
        <v>1</v>
      </c>
      <c r="H27" s="48" t="b">
        <v>1</v>
      </c>
      <c r="I27" s="48" t="b">
        <v>1</v>
      </c>
      <c r="J27" s="48" t="b">
        <v>1</v>
      </c>
      <c r="K27" s="49" t="s">
        <v>18</v>
      </c>
      <c r="L27" s="48" t="b">
        <v>1</v>
      </c>
      <c r="N27" s="49" t="s">
        <v>19</v>
      </c>
    </row>
    <row r="28">
      <c r="A28" s="106">
        <v>2.0</v>
      </c>
      <c r="B28" s="16" t="s">
        <v>26</v>
      </c>
      <c r="C28" s="16" t="s">
        <v>26</v>
      </c>
      <c r="D28" s="14" t="b">
        <v>0</v>
      </c>
      <c r="E28" s="14" t="b">
        <v>0</v>
      </c>
      <c r="F28" s="16" t="b">
        <v>1</v>
      </c>
      <c r="G28" s="14" t="b">
        <v>0</v>
      </c>
      <c r="H28" s="14" t="b">
        <v>0</v>
      </c>
      <c r="I28" s="16" t="b">
        <v>0</v>
      </c>
      <c r="J28" s="14" t="b">
        <v>0</v>
      </c>
      <c r="K28" s="16" t="s">
        <v>18</v>
      </c>
      <c r="L28" s="14" t="b">
        <v>0</v>
      </c>
      <c r="M28" s="50" t="s">
        <v>170</v>
      </c>
      <c r="N28" s="16" t="s">
        <v>25</v>
      </c>
    </row>
    <row r="29">
      <c r="A29" s="106">
        <v>185.0</v>
      </c>
      <c r="B29" s="16" t="s">
        <v>23</v>
      </c>
      <c r="C29" s="16" t="s">
        <v>23</v>
      </c>
      <c r="D29" s="48" t="b">
        <v>1</v>
      </c>
      <c r="E29" s="48" t="b">
        <v>0</v>
      </c>
      <c r="F29" s="48" t="b">
        <v>1</v>
      </c>
      <c r="G29" s="48" t="b">
        <v>1</v>
      </c>
      <c r="H29" s="48" t="b">
        <v>1</v>
      </c>
      <c r="I29" s="48" t="b">
        <v>1</v>
      </c>
      <c r="J29" s="48" t="b">
        <v>1</v>
      </c>
      <c r="K29" s="49" t="s">
        <v>18</v>
      </c>
      <c r="L29" s="48" t="b">
        <v>1</v>
      </c>
      <c r="M29" s="49"/>
      <c r="N29" s="49" t="s">
        <v>19</v>
      </c>
    </row>
    <row r="30">
      <c r="A30" s="106">
        <v>183.0</v>
      </c>
      <c r="B30" s="16" t="s">
        <v>86</v>
      </c>
      <c r="C30" s="16" t="s">
        <v>86</v>
      </c>
      <c r="D30" s="48" t="b">
        <v>1</v>
      </c>
      <c r="E30" s="48" t="b">
        <v>0</v>
      </c>
      <c r="F30" s="48" t="b">
        <v>1</v>
      </c>
      <c r="G30" s="48" t="b">
        <v>1</v>
      </c>
      <c r="H30" s="48" t="b">
        <v>1</v>
      </c>
      <c r="I30" s="48" t="b">
        <v>1</v>
      </c>
      <c r="J30" s="48" t="b">
        <v>1</v>
      </c>
      <c r="K30" s="49" t="s">
        <v>18</v>
      </c>
      <c r="L30" s="48" t="b">
        <v>1</v>
      </c>
      <c r="M30" s="49"/>
      <c r="N30" s="49" t="s">
        <v>19</v>
      </c>
    </row>
    <row r="31">
      <c r="A31" s="106">
        <v>26.0</v>
      </c>
      <c r="B31" s="16" t="s">
        <v>26</v>
      </c>
      <c r="C31" s="16" t="s">
        <v>26</v>
      </c>
      <c r="D31" s="48" t="b">
        <v>1</v>
      </c>
      <c r="E31" s="48" t="b">
        <v>0</v>
      </c>
      <c r="F31" s="48" t="b">
        <v>1</v>
      </c>
      <c r="G31" s="48" t="b">
        <v>1</v>
      </c>
      <c r="H31" s="48" t="b">
        <v>1</v>
      </c>
      <c r="I31" s="48" t="b">
        <v>1</v>
      </c>
      <c r="J31" s="48" t="b">
        <v>1</v>
      </c>
      <c r="K31" s="49" t="s">
        <v>18</v>
      </c>
      <c r="L31" s="48" t="b">
        <v>1</v>
      </c>
      <c r="M31" s="49"/>
      <c r="N31" s="49" t="s">
        <v>19</v>
      </c>
    </row>
    <row r="32">
      <c r="A32" s="106">
        <v>170.0</v>
      </c>
      <c r="B32" s="16" t="s">
        <v>86</v>
      </c>
      <c r="C32" s="16" t="s">
        <v>86</v>
      </c>
      <c r="D32" s="14" t="b">
        <v>0</v>
      </c>
      <c r="E32" s="16" t="b">
        <v>1</v>
      </c>
      <c r="F32" s="16" t="b">
        <v>1</v>
      </c>
      <c r="G32" s="16" t="b">
        <v>1</v>
      </c>
      <c r="H32" s="16" t="b">
        <v>1</v>
      </c>
      <c r="I32" s="16" t="b">
        <v>0</v>
      </c>
      <c r="J32" s="16" t="b">
        <v>1</v>
      </c>
      <c r="K32" s="16" t="s">
        <v>18</v>
      </c>
      <c r="L32" s="16" t="b">
        <v>1</v>
      </c>
      <c r="M32" s="16" t="s">
        <v>162</v>
      </c>
      <c r="N32" s="16" t="s">
        <v>29</v>
      </c>
    </row>
    <row r="33">
      <c r="A33" s="106">
        <v>6.0</v>
      </c>
      <c r="B33" s="16" t="s">
        <v>86</v>
      </c>
      <c r="C33" s="16" t="s">
        <v>86</v>
      </c>
      <c r="D33" s="48" t="b">
        <v>1</v>
      </c>
      <c r="E33" s="48" t="b">
        <v>0</v>
      </c>
      <c r="F33" s="48" t="b">
        <v>1</v>
      </c>
      <c r="G33" s="48" t="b">
        <v>1</v>
      </c>
      <c r="H33" s="48" t="b">
        <v>1</v>
      </c>
      <c r="I33" s="48" t="b">
        <v>1</v>
      </c>
      <c r="J33" s="48" t="b">
        <v>1</v>
      </c>
      <c r="K33" s="49" t="s">
        <v>18</v>
      </c>
      <c r="L33" s="48" t="b">
        <v>1</v>
      </c>
      <c r="M33" s="49"/>
      <c r="N33" s="49" t="s">
        <v>19</v>
      </c>
    </row>
    <row r="34">
      <c r="A34" s="106">
        <v>15.0</v>
      </c>
      <c r="B34" s="16" t="s">
        <v>86</v>
      </c>
      <c r="C34" s="16" t="s">
        <v>86</v>
      </c>
      <c r="D34" s="47" t="b">
        <v>0</v>
      </c>
      <c r="E34" s="47" t="b">
        <v>1</v>
      </c>
      <c r="F34" s="48" t="b">
        <v>1</v>
      </c>
      <c r="G34" s="48" t="b">
        <v>1</v>
      </c>
      <c r="H34" s="48" t="b">
        <v>1</v>
      </c>
      <c r="I34" s="48" t="b">
        <v>1</v>
      </c>
      <c r="J34" s="48" t="b">
        <v>1</v>
      </c>
      <c r="K34" s="49" t="s">
        <v>18</v>
      </c>
      <c r="L34" s="48" t="b">
        <v>1</v>
      </c>
      <c r="M34" s="16" t="s">
        <v>162</v>
      </c>
      <c r="N34" s="50" t="s">
        <v>29</v>
      </c>
    </row>
    <row r="35">
      <c r="A35" s="106">
        <v>221.0</v>
      </c>
      <c r="B35" s="16" t="s">
        <v>23</v>
      </c>
      <c r="C35" s="16" t="s">
        <v>23</v>
      </c>
      <c r="D35" s="48" t="b">
        <v>1</v>
      </c>
      <c r="E35" s="48" t="b">
        <v>0</v>
      </c>
      <c r="F35" s="48" t="b">
        <v>1</v>
      </c>
      <c r="G35" s="47" t="b">
        <v>0</v>
      </c>
      <c r="H35" s="48" t="b">
        <v>1</v>
      </c>
      <c r="I35" s="48" t="b">
        <v>1</v>
      </c>
      <c r="J35" s="48" t="b">
        <v>1</v>
      </c>
      <c r="K35" s="49" t="s">
        <v>18</v>
      </c>
      <c r="L35" s="48" t="b">
        <v>1</v>
      </c>
      <c r="M35" s="49"/>
      <c r="N35" s="49" t="s">
        <v>19</v>
      </c>
    </row>
    <row r="36">
      <c r="A36" s="106">
        <v>88.0</v>
      </c>
      <c r="B36" s="16" t="s">
        <v>26</v>
      </c>
      <c r="C36" s="16" t="s">
        <v>26</v>
      </c>
      <c r="D36" s="48" t="b">
        <v>1</v>
      </c>
      <c r="E36" s="48" t="b">
        <v>0</v>
      </c>
      <c r="F36" s="48" t="b">
        <v>1</v>
      </c>
      <c r="G36" s="48" t="b">
        <v>1</v>
      </c>
      <c r="H36" s="48" t="b">
        <v>1</v>
      </c>
      <c r="I36" s="48" t="b">
        <v>1</v>
      </c>
      <c r="J36" s="48" t="b">
        <v>1</v>
      </c>
      <c r="K36" s="49" t="s">
        <v>18</v>
      </c>
      <c r="L36" s="48" t="b">
        <v>1</v>
      </c>
      <c r="M36" s="49"/>
      <c r="N36" s="49" t="s">
        <v>19</v>
      </c>
    </row>
    <row r="37">
      <c r="A37" s="106">
        <v>232.0</v>
      </c>
      <c r="B37" s="16" t="s">
        <v>26</v>
      </c>
      <c r="C37" s="16" t="s">
        <v>26</v>
      </c>
      <c r="D37" s="48" t="b">
        <v>1</v>
      </c>
      <c r="E37" s="48" t="b">
        <v>0</v>
      </c>
      <c r="F37" s="48" t="b">
        <v>1</v>
      </c>
      <c r="G37" s="48" t="b">
        <v>1</v>
      </c>
      <c r="H37" s="48" t="b">
        <v>1</v>
      </c>
      <c r="I37" s="47" t="b">
        <v>0</v>
      </c>
      <c r="J37" s="48" t="b">
        <v>1</v>
      </c>
      <c r="K37" s="49" t="s">
        <v>18</v>
      </c>
      <c r="L37" s="48" t="b">
        <v>1</v>
      </c>
      <c r="M37" s="122" t="s">
        <v>171</v>
      </c>
      <c r="N37" s="50" t="s">
        <v>25</v>
      </c>
    </row>
    <row r="38">
      <c r="A38" s="106">
        <v>109.0</v>
      </c>
      <c r="B38" s="16" t="s">
        <v>23</v>
      </c>
      <c r="C38" s="16" t="s">
        <v>23</v>
      </c>
      <c r="D38" s="48" t="b">
        <v>1</v>
      </c>
      <c r="E38" s="48" t="b">
        <v>0</v>
      </c>
      <c r="F38" s="48" t="b">
        <v>1</v>
      </c>
      <c r="G38" s="48" t="b">
        <v>1</v>
      </c>
      <c r="H38" s="47" t="b">
        <v>0</v>
      </c>
      <c r="I38" s="48" t="b">
        <v>1</v>
      </c>
      <c r="J38" s="47" t="b">
        <v>0</v>
      </c>
      <c r="K38" s="49" t="s">
        <v>18</v>
      </c>
      <c r="L38" s="48" t="b">
        <v>1</v>
      </c>
      <c r="M38" s="50"/>
      <c r="N38" s="50" t="s">
        <v>19</v>
      </c>
    </row>
    <row r="39">
      <c r="A39" s="106">
        <v>81.0</v>
      </c>
      <c r="B39" s="16" t="s">
        <v>86</v>
      </c>
      <c r="C39" s="16" t="s">
        <v>86</v>
      </c>
      <c r="D39" s="48" t="b">
        <v>1</v>
      </c>
      <c r="E39" s="48" t="b">
        <v>0</v>
      </c>
      <c r="F39" s="48" t="b">
        <v>1</v>
      </c>
      <c r="G39" s="48" t="b">
        <v>1</v>
      </c>
      <c r="H39" s="48" t="b">
        <v>1</v>
      </c>
      <c r="I39" s="48" t="b">
        <v>1</v>
      </c>
      <c r="J39" s="48" t="b">
        <v>1</v>
      </c>
      <c r="K39" s="49" t="s">
        <v>18</v>
      </c>
      <c r="L39" s="48" t="b">
        <v>1</v>
      </c>
      <c r="M39" s="49"/>
      <c r="N39" s="49" t="s">
        <v>19</v>
      </c>
    </row>
    <row r="40">
      <c r="A40" s="106">
        <v>87.0</v>
      </c>
      <c r="B40" s="16" t="s">
        <v>86</v>
      </c>
      <c r="C40" s="16" t="s">
        <v>86</v>
      </c>
      <c r="D40" s="48" t="b">
        <v>1</v>
      </c>
      <c r="E40" s="48" t="b">
        <v>0</v>
      </c>
      <c r="F40" s="48" t="b">
        <v>1</v>
      </c>
      <c r="G40" s="48" t="b">
        <v>1</v>
      </c>
      <c r="H40" s="48" t="b">
        <v>1</v>
      </c>
      <c r="I40" s="48" t="b">
        <v>1</v>
      </c>
      <c r="J40" s="48" t="b">
        <v>1</v>
      </c>
      <c r="K40" s="49" t="s">
        <v>18</v>
      </c>
      <c r="L40" s="48" t="b">
        <v>1</v>
      </c>
      <c r="M40" s="49"/>
      <c r="N40" s="49" t="s">
        <v>19</v>
      </c>
    </row>
    <row r="41">
      <c r="A41" s="106">
        <v>186.0</v>
      </c>
      <c r="B41" s="16" t="s">
        <v>86</v>
      </c>
      <c r="C41" s="16" t="s">
        <v>86</v>
      </c>
      <c r="D41" s="47" t="b">
        <v>0</v>
      </c>
      <c r="E41" s="47" t="b">
        <v>1</v>
      </c>
      <c r="F41" s="48" t="b">
        <v>1</v>
      </c>
      <c r="G41" s="48" t="b">
        <v>1</v>
      </c>
      <c r="H41" s="48" t="b">
        <v>1</v>
      </c>
      <c r="I41" s="48" t="b">
        <v>1</v>
      </c>
      <c r="J41" s="48" t="b">
        <v>1</v>
      </c>
      <c r="K41" s="49" t="s">
        <v>18</v>
      </c>
      <c r="L41" s="48" t="b">
        <v>1</v>
      </c>
      <c r="M41" s="49"/>
      <c r="N41" s="50" t="s">
        <v>29</v>
      </c>
    </row>
    <row r="42">
      <c r="A42" s="106">
        <v>236.0</v>
      </c>
      <c r="B42" s="16" t="s">
        <v>86</v>
      </c>
      <c r="C42" s="16" t="s">
        <v>86</v>
      </c>
      <c r="D42" s="48" t="b">
        <v>1</v>
      </c>
      <c r="E42" s="48" t="b">
        <v>0</v>
      </c>
      <c r="F42" s="48" t="b">
        <v>1</v>
      </c>
      <c r="G42" s="48" t="b">
        <v>1</v>
      </c>
      <c r="H42" s="48" t="b">
        <v>1</v>
      </c>
      <c r="I42" s="48" t="b">
        <v>1</v>
      </c>
      <c r="J42" s="48" t="b">
        <v>1</v>
      </c>
      <c r="K42" s="49" t="s">
        <v>18</v>
      </c>
      <c r="L42" s="48" t="b">
        <v>1</v>
      </c>
      <c r="M42" s="49"/>
      <c r="N42" s="49" t="s">
        <v>19</v>
      </c>
    </row>
    <row r="43">
      <c r="A43" s="106">
        <v>117.0</v>
      </c>
      <c r="B43" s="16" t="s">
        <v>23</v>
      </c>
      <c r="C43" s="16" t="s">
        <v>23</v>
      </c>
      <c r="D43" s="16" t="b">
        <v>1</v>
      </c>
      <c r="E43" s="14" t="b">
        <v>0</v>
      </c>
      <c r="F43" s="16" t="b">
        <v>1</v>
      </c>
      <c r="G43" s="16" t="b">
        <v>1</v>
      </c>
      <c r="H43" s="16" t="b">
        <v>1</v>
      </c>
      <c r="I43" s="14" t="b">
        <v>0</v>
      </c>
      <c r="J43" s="16" t="b">
        <v>1</v>
      </c>
      <c r="K43" s="16" t="s">
        <v>18</v>
      </c>
      <c r="L43" s="16" t="b">
        <v>1</v>
      </c>
      <c r="M43" s="32" t="s">
        <v>172</v>
      </c>
      <c r="N43" s="16" t="s">
        <v>25</v>
      </c>
    </row>
    <row r="44">
      <c r="A44" s="106">
        <v>91.0</v>
      </c>
      <c r="B44" s="16" t="s">
        <v>86</v>
      </c>
      <c r="C44" s="16" t="s">
        <v>86</v>
      </c>
      <c r="D44" s="47" t="b">
        <v>0</v>
      </c>
      <c r="E44" s="47" t="b">
        <v>1</v>
      </c>
      <c r="F44" s="48" t="b">
        <v>1</v>
      </c>
      <c r="G44" s="48" t="b">
        <v>1</v>
      </c>
      <c r="H44" s="48" t="b">
        <v>1</v>
      </c>
      <c r="I44" s="48" t="b">
        <v>1</v>
      </c>
      <c r="J44" s="48" t="b">
        <v>1</v>
      </c>
      <c r="K44" s="49" t="s">
        <v>18</v>
      </c>
      <c r="L44" s="48" t="b">
        <v>1</v>
      </c>
      <c r="M44" s="49"/>
      <c r="N44" s="50" t="s">
        <v>29</v>
      </c>
    </row>
    <row r="45">
      <c r="A45" s="106">
        <v>197.0</v>
      </c>
      <c r="B45" s="16" t="s">
        <v>86</v>
      </c>
      <c r="C45" s="16" t="s">
        <v>86</v>
      </c>
      <c r="D45" s="48" t="b">
        <v>1</v>
      </c>
      <c r="E45" s="48" t="b">
        <v>0</v>
      </c>
      <c r="F45" s="48" t="b">
        <v>1</v>
      </c>
      <c r="G45" s="48" t="b">
        <v>1</v>
      </c>
      <c r="H45" s="48" t="b">
        <v>1</v>
      </c>
      <c r="I45" s="48" t="b">
        <v>1</v>
      </c>
      <c r="J45" s="48" t="b">
        <v>1</v>
      </c>
      <c r="K45" s="49" t="s">
        <v>18</v>
      </c>
      <c r="L45" s="48" t="b">
        <v>1</v>
      </c>
      <c r="M45" s="49"/>
      <c r="N45" s="49" t="s">
        <v>19</v>
      </c>
    </row>
    <row r="46">
      <c r="A46" s="106">
        <v>102.0</v>
      </c>
      <c r="B46" s="16" t="s">
        <v>23</v>
      </c>
      <c r="C46" s="16" t="s">
        <v>23</v>
      </c>
      <c r="D46" s="48" t="b">
        <v>1</v>
      </c>
      <c r="E46" s="48" t="b">
        <v>0</v>
      </c>
      <c r="F46" s="48" t="b">
        <v>1</v>
      </c>
      <c r="G46" s="48" t="b">
        <v>1</v>
      </c>
      <c r="H46" s="48" t="b">
        <v>1</v>
      </c>
      <c r="I46" s="47" t="b">
        <v>0</v>
      </c>
      <c r="J46" s="48" t="b">
        <v>1</v>
      </c>
      <c r="K46" s="49" t="s">
        <v>18</v>
      </c>
      <c r="L46" s="48" t="b">
        <v>1</v>
      </c>
      <c r="M46" s="50" t="s">
        <v>173</v>
      </c>
      <c r="N46" s="50" t="s">
        <v>25</v>
      </c>
    </row>
    <row r="47">
      <c r="A47" s="106">
        <v>75.0</v>
      </c>
      <c r="B47" s="16" t="s">
        <v>86</v>
      </c>
      <c r="C47" s="16" t="s">
        <v>86</v>
      </c>
      <c r="D47" s="48" t="b">
        <v>1</v>
      </c>
      <c r="E47" s="48" t="b">
        <v>0</v>
      </c>
      <c r="F47" s="48" t="b">
        <v>1</v>
      </c>
      <c r="G47" s="48" t="b">
        <v>1</v>
      </c>
      <c r="H47" s="48" t="b">
        <v>1</v>
      </c>
      <c r="I47" s="48" t="b">
        <v>1</v>
      </c>
      <c r="J47" s="48" t="b">
        <v>1</v>
      </c>
      <c r="K47" s="49" t="s">
        <v>18</v>
      </c>
      <c r="L47" s="48" t="b">
        <v>1</v>
      </c>
      <c r="M47" s="49"/>
      <c r="N47" s="49" t="s">
        <v>19</v>
      </c>
    </row>
    <row r="48">
      <c r="A48" s="106">
        <v>138.0</v>
      </c>
      <c r="B48" s="16" t="s">
        <v>86</v>
      </c>
      <c r="C48" s="16" t="s">
        <v>86</v>
      </c>
      <c r="D48" s="48" t="b">
        <v>1</v>
      </c>
      <c r="E48" s="48" t="b">
        <v>0</v>
      </c>
      <c r="F48" s="48" t="b">
        <v>1</v>
      </c>
      <c r="G48" s="48" t="b">
        <v>1</v>
      </c>
      <c r="H48" s="48" t="b">
        <v>1</v>
      </c>
      <c r="I48" s="48" t="b">
        <v>1</v>
      </c>
      <c r="J48" s="48" t="b">
        <v>1</v>
      </c>
      <c r="K48" s="49" t="s">
        <v>18</v>
      </c>
      <c r="L48" s="48" t="b">
        <v>1</v>
      </c>
      <c r="M48" s="49"/>
      <c r="N48" s="49" t="s">
        <v>19</v>
      </c>
    </row>
    <row r="49">
      <c r="A49" s="106">
        <v>187.0</v>
      </c>
      <c r="B49" s="16" t="s">
        <v>23</v>
      </c>
      <c r="C49" s="16" t="s">
        <v>23</v>
      </c>
      <c r="D49" s="47" t="b">
        <v>0</v>
      </c>
      <c r="E49" s="48" t="b">
        <v>0</v>
      </c>
      <c r="F49" s="48" t="b">
        <v>1</v>
      </c>
      <c r="G49" s="47" t="b">
        <v>1</v>
      </c>
      <c r="H49" s="47" t="b">
        <v>0</v>
      </c>
      <c r="I49" s="48" t="b">
        <v>1</v>
      </c>
      <c r="J49" s="47" t="b">
        <v>0</v>
      </c>
      <c r="K49" s="49" t="s">
        <v>18</v>
      </c>
      <c r="L49" s="47" t="b">
        <v>1</v>
      </c>
      <c r="M49" s="28" t="s">
        <v>28</v>
      </c>
      <c r="N49" s="50" t="s">
        <v>29</v>
      </c>
    </row>
    <row r="50">
      <c r="A50" s="106">
        <v>96.0</v>
      </c>
      <c r="B50" s="16" t="s">
        <v>86</v>
      </c>
      <c r="C50" s="16" t="s">
        <v>86</v>
      </c>
      <c r="D50" s="47" t="b">
        <v>0</v>
      </c>
      <c r="E50" s="47" t="b">
        <v>0</v>
      </c>
      <c r="F50" s="48" t="b">
        <v>1</v>
      </c>
      <c r="G50" s="48" t="b">
        <v>1</v>
      </c>
      <c r="H50" s="47" t="b">
        <v>1</v>
      </c>
      <c r="I50" s="48" t="b">
        <v>1</v>
      </c>
      <c r="J50" s="48" t="b">
        <v>1</v>
      </c>
      <c r="K50" s="49" t="s">
        <v>18</v>
      </c>
      <c r="L50" s="48" t="b">
        <v>1</v>
      </c>
      <c r="M50" s="28" t="s">
        <v>28</v>
      </c>
      <c r="N50" s="50" t="s">
        <v>29</v>
      </c>
    </row>
    <row r="51">
      <c r="A51" s="106">
        <v>55.0</v>
      </c>
      <c r="B51" s="16" t="s">
        <v>86</v>
      </c>
      <c r="C51" s="16" t="s">
        <v>86</v>
      </c>
      <c r="D51" s="48" t="b">
        <v>1</v>
      </c>
      <c r="E51" s="48" t="b">
        <v>0</v>
      </c>
      <c r="F51" s="48" t="b">
        <v>1</v>
      </c>
      <c r="G51" s="48" t="b">
        <v>1</v>
      </c>
      <c r="H51" s="48" t="b">
        <v>1</v>
      </c>
      <c r="I51" s="48" t="b">
        <v>1</v>
      </c>
      <c r="J51" s="48" t="b">
        <v>1</v>
      </c>
      <c r="K51" s="49" t="s">
        <v>18</v>
      </c>
      <c r="L51" s="48" t="b">
        <v>1</v>
      </c>
      <c r="M51" s="49"/>
      <c r="N51" s="49" t="s">
        <v>19</v>
      </c>
    </row>
    <row r="52">
      <c r="A52" s="106">
        <v>218.0</v>
      </c>
      <c r="B52" s="16" t="s">
        <v>23</v>
      </c>
      <c r="C52" s="16" t="s">
        <v>23</v>
      </c>
      <c r="D52" s="48" t="b">
        <v>1</v>
      </c>
      <c r="E52" s="48" t="b">
        <v>0</v>
      </c>
      <c r="F52" s="48" t="b">
        <v>1</v>
      </c>
      <c r="G52" s="48" t="b">
        <v>1</v>
      </c>
      <c r="H52" s="48" t="b">
        <v>1</v>
      </c>
      <c r="I52" s="48" t="b">
        <v>1</v>
      </c>
      <c r="J52" s="48" t="b">
        <v>1</v>
      </c>
      <c r="K52" s="49" t="s">
        <v>18</v>
      </c>
      <c r="L52" s="48" t="b">
        <v>1</v>
      </c>
      <c r="M52" s="49"/>
      <c r="N52" s="49" t="s">
        <v>19</v>
      </c>
    </row>
    <row r="55">
      <c r="C55" s="27" t="s">
        <v>36</v>
      </c>
    </row>
    <row r="56">
      <c r="C56" s="28" t="s">
        <v>37</v>
      </c>
    </row>
    <row r="57">
      <c r="C57" s="28" t="s">
        <v>28</v>
      </c>
    </row>
    <row r="58">
      <c r="C58" s="29" t="s">
        <v>38</v>
      </c>
    </row>
    <row r="59">
      <c r="C59" s="29" t="s">
        <v>35</v>
      </c>
    </row>
    <row r="60">
      <c r="C60" s="29" t="s">
        <v>39</v>
      </c>
    </row>
    <row r="61">
      <c r="C61" s="29" t="s">
        <v>40</v>
      </c>
    </row>
    <row r="62">
      <c r="C62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4" max="4" width="25.25"/>
    <col customWidth="1" min="10" max="10" width="13.75"/>
    <col customWidth="1" min="11" max="11" width="25.88"/>
  </cols>
  <sheetData>
    <row r="1">
      <c r="A1" s="29" t="s">
        <v>44</v>
      </c>
      <c r="D1" s="29" t="s">
        <v>45</v>
      </c>
    </row>
    <row r="4">
      <c r="A4" s="13" t="s">
        <v>15</v>
      </c>
      <c r="B4" s="30" t="s">
        <v>16</v>
      </c>
      <c r="D4" s="13" t="s">
        <v>15</v>
      </c>
      <c r="E4" s="30" t="s">
        <v>16</v>
      </c>
      <c r="H4" s="6" t="s">
        <v>3</v>
      </c>
      <c r="I4" s="6" t="s">
        <v>4</v>
      </c>
      <c r="J4" s="6" t="s">
        <v>5</v>
      </c>
      <c r="K4" s="13" t="s">
        <v>15</v>
      </c>
      <c r="L4" s="30" t="s">
        <v>16</v>
      </c>
      <c r="O4" s="17">
        <f>COUNTIF(L5:L54, "Yes")/50</f>
        <v>0.68</v>
      </c>
      <c r="Q4" s="18" t="s">
        <v>22</v>
      </c>
      <c r="R4" s="18" t="s">
        <v>21</v>
      </c>
      <c r="S4" s="18" t="s">
        <v>20</v>
      </c>
    </row>
    <row r="5">
      <c r="A5" s="32" t="s">
        <v>158</v>
      </c>
      <c r="B5" s="32" t="s">
        <v>19</v>
      </c>
      <c r="D5" s="32"/>
      <c r="E5" s="32" t="s">
        <v>19</v>
      </c>
      <c r="H5" s="106">
        <v>139.0</v>
      </c>
      <c r="I5" s="16" t="s">
        <v>86</v>
      </c>
      <c r="J5" s="16" t="s">
        <v>86</v>
      </c>
      <c r="K5" s="32"/>
      <c r="L5" s="32" t="s">
        <v>19</v>
      </c>
      <c r="O5" s="19">
        <f>COUNTIF(L5:L54, "Maybe")/50</f>
        <v>0.2</v>
      </c>
      <c r="Q5" s="20">
        <f>COUNTIFS(I:I,I4,L:L,"Yes")/COUNTIF(I:I,I4)</f>
        <v>0</v>
      </c>
      <c r="R5" s="20">
        <f>COUNTIFS(I:I,I9,L:L,"Yes")/COUNTIF(I:I,I9)</f>
        <v>0.4166666667</v>
      </c>
      <c r="S5" s="20">
        <f>COUNTIFS(I:I,I5,L:L,"Yes")/COUNTIF(I:I,I5)</f>
        <v>0.7941176471</v>
      </c>
    </row>
    <row r="6">
      <c r="A6" s="123"/>
      <c r="B6" s="123" t="s">
        <v>19</v>
      </c>
      <c r="D6" s="123"/>
      <c r="E6" s="123" t="s">
        <v>19</v>
      </c>
      <c r="H6" s="106">
        <v>94.0</v>
      </c>
      <c r="I6" s="16" t="s">
        <v>86</v>
      </c>
      <c r="J6" s="16" t="s">
        <v>86</v>
      </c>
      <c r="K6" s="123"/>
      <c r="L6" s="123" t="s">
        <v>19</v>
      </c>
      <c r="O6" s="22">
        <f>COUNTIF(L5:L54, "No")/50</f>
        <v>0.12</v>
      </c>
      <c r="Q6" s="23">
        <f>COUNTIFS(I:I,I4,L:L,"No")/COUNTIF(I:I,I4)</f>
        <v>0</v>
      </c>
      <c r="R6" s="23">
        <f>COUNTIFS(I:I,I9,L:L,"No")/COUNTIF(I:I,I9)</f>
        <v>0.25</v>
      </c>
      <c r="S6" s="23">
        <f>COUNTIFS(B:B,B5,M:M,"No")/COUNTIF(B:B,B5)</f>
        <v>0</v>
      </c>
    </row>
    <row r="7">
      <c r="A7" s="123"/>
      <c r="B7" s="123" t="s">
        <v>19</v>
      </c>
      <c r="D7" s="123"/>
      <c r="E7" s="123" t="s">
        <v>19</v>
      </c>
      <c r="H7" s="106">
        <v>180.0</v>
      </c>
      <c r="I7" s="16" t="s">
        <v>86</v>
      </c>
      <c r="J7" s="16" t="s">
        <v>86</v>
      </c>
      <c r="K7" s="123"/>
      <c r="L7" s="123" t="s">
        <v>19</v>
      </c>
      <c r="Q7" s="25">
        <f>COUNTIFS(I:I,I4,L:L,"Maybe")/COUNTIF(I:I,I4)</f>
        <v>0</v>
      </c>
      <c r="R7" s="25">
        <f>COUNTIFS(I:I,I9,L:L,"Maybe")/COUNTIF(I:I,I9)</f>
        <v>0.3333333333</v>
      </c>
      <c r="S7" s="25">
        <f>COUNTIFS(I:I,I5,L:L,"Maybe")/COUNTIF(I:I,I5)</f>
        <v>0.1764705882</v>
      </c>
    </row>
    <row r="8">
      <c r="A8" s="123"/>
      <c r="B8" s="123" t="s">
        <v>19</v>
      </c>
      <c r="D8" s="123"/>
      <c r="E8" s="123" t="s">
        <v>19</v>
      </c>
      <c r="H8" s="106">
        <v>101.0</v>
      </c>
      <c r="I8" s="16" t="s">
        <v>86</v>
      </c>
      <c r="J8" s="16" t="s">
        <v>86</v>
      </c>
      <c r="K8" s="123"/>
      <c r="L8" s="123" t="s">
        <v>19</v>
      </c>
    </row>
    <row r="9">
      <c r="A9" s="124" t="s">
        <v>28</v>
      </c>
      <c r="B9" s="124" t="s">
        <v>29</v>
      </c>
      <c r="D9" s="124" t="s">
        <v>28</v>
      </c>
      <c r="E9" s="124" t="s">
        <v>29</v>
      </c>
      <c r="H9" s="106">
        <v>241.0</v>
      </c>
      <c r="I9" s="16" t="s">
        <v>23</v>
      </c>
      <c r="J9" s="16" t="s">
        <v>23</v>
      </c>
      <c r="K9" s="124" t="s">
        <v>28</v>
      </c>
      <c r="L9" s="124" t="s">
        <v>29</v>
      </c>
    </row>
    <row r="10">
      <c r="A10" s="125" t="s">
        <v>159</v>
      </c>
      <c r="B10" s="125" t="s">
        <v>29</v>
      </c>
      <c r="C10" s="42"/>
      <c r="D10" s="125"/>
      <c r="E10" s="125" t="s">
        <v>19</v>
      </c>
      <c r="H10" s="106">
        <v>1.0</v>
      </c>
      <c r="I10" s="16" t="s">
        <v>23</v>
      </c>
      <c r="J10" s="16" t="s">
        <v>23</v>
      </c>
      <c r="K10" s="124" t="s">
        <v>159</v>
      </c>
      <c r="L10" s="124" t="s">
        <v>29</v>
      </c>
    </row>
    <row r="11">
      <c r="A11" s="123"/>
      <c r="B11" s="123" t="s">
        <v>19</v>
      </c>
      <c r="D11" s="123"/>
      <c r="E11" s="123" t="s">
        <v>19</v>
      </c>
      <c r="H11" s="106">
        <v>133.0</v>
      </c>
      <c r="I11" s="16" t="s">
        <v>86</v>
      </c>
      <c r="J11" s="16" t="s">
        <v>86</v>
      </c>
      <c r="K11" s="123"/>
      <c r="L11" s="123" t="s">
        <v>19</v>
      </c>
    </row>
    <row r="12">
      <c r="A12" s="123"/>
      <c r="B12" s="123" t="s">
        <v>19</v>
      </c>
      <c r="D12" s="123"/>
      <c r="E12" s="123" t="s">
        <v>19</v>
      </c>
      <c r="H12" s="106">
        <v>169.0</v>
      </c>
      <c r="I12" s="16" t="s">
        <v>86</v>
      </c>
      <c r="J12" s="16" t="s">
        <v>86</v>
      </c>
      <c r="K12" s="123"/>
      <c r="L12" s="123" t="s">
        <v>19</v>
      </c>
    </row>
    <row r="13">
      <c r="A13" s="123"/>
      <c r="B13" s="123" t="s">
        <v>19</v>
      </c>
      <c r="D13" s="123"/>
      <c r="E13" s="123" t="s">
        <v>19</v>
      </c>
      <c r="H13" s="106">
        <v>156.0</v>
      </c>
      <c r="I13" s="16" t="s">
        <v>86</v>
      </c>
      <c r="J13" s="16" t="s">
        <v>86</v>
      </c>
      <c r="K13" s="123"/>
      <c r="L13" s="123" t="s">
        <v>19</v>
      </c>
    </row>
    <row r="14">
      <c r="A14" s="123"/>
      <c r="B14" s="123" t="s">
        <v>19</v>
      </c>
      <c r="D14" s="123"/>
      <c r="E14" s="123" t="s">
        <v>19</v>
      </c>
      <c r="H14" s="106">
        <v>162.0</v>
      </c>
      <c r="I14" s="16" t="s">
        <v>86</v>
      </c>
      <c r="J14" s="16" t="s">
        <v>86</v>
      </c>
      <c r="K14" s="123"/>
      <c r="L14" s="123" t="s">
        <v>19</v>
      </c>
    </row>
    <row r="15">
      <c r="A15" s="123"/>
      <c r="B15" s="123" t="s">
        <v>19</v>
      </c>
      <c r="D15" s="123"/>
      <c r="E15" s="123" t="s">
        <v>19</v>
      </c>
      <c r="H15" s="106">
        <v>106.0</v>
      </c>
      <c r="I15" s="16" t="s">
        <v>86</v>
      </c>
      <c r="J15" s="16" t="s">
        <v>86</v>
      </c>
      <c r="K15" s="123"/>
      <c r="L15" s="123" t="s">
        <v>19</v>
      </c>
    </row>
    <row r="16">
      <c r="A16" s="124" t="s">
        <v>160</v>
      </c>
      <c r="B16" s="32" t="s">
        <v>25</v>
      </c>
      <c r="D16" s="124" t="s">
        <v>167</v>
      </c>
      <c r="E16" s="32" t="s">
        <v>25</v>
      </c>
      <c r="H16" s="106">
        <v>93.0</v>
      </c>
      <c r="I16" s="16" t="s">
        <v>86</v>
      </c>
      <c r="J16" s="16" t="s">
        <v>86</v>
      </c>
      <c r="K16" s="124" t="s">
        <v>167</v>
      </c>
      <c r="L16" s="32" t="s">
        <v>25</v>
      </c>
    </row>
    <row r="17">
      <c r="A17" s="123"/>
      <c r="B17" s="123" t="s">
        <v>19</v>
      </c>
      <c r="D17" s="123"/>
      <c r="E17" s="123" t="s">
        <v>19</v>
      </c>
      <c r="H17" s="106">
        <v>46.0</v>
      </c>
      <c r="I17" s="16" t="s">
        <v>86</v>
      </c>
      <c r="J17" s="16" t="s">
        <v>86</v>
      </c>
      <c r="K17" s="123"/>
      <c r="L17" s="123" t="s">
        <v>19</v>
      </c>
    </row>
    <row r="18">
      <c r="A18" s="123"/>
      <c r="B18" s="123" t="s">
        <v>19</v>
      </c>
      <c r="D18" s="123"/>
      <c r="E18" s="123" t="s">
        <v>19</v>
      </c>
      <c r="H18" s="106">
        <v>222.0</v>
      </c>
      <c r="I18" s="16" t="s">
        <v>86</v>
      </c>
      <c r="J18" s="16" t="s">
        <v>86</v>
      </c>
      <c r="K18" s="123"/>
      <c r="L18" s="123" t="s">
        <v>19</v>
      </c>
    </row>
    <row r="19">
      <c r="A19" s="123"/>
      <c r="B19" s="123" t="s">
        <v>19</v>
      </c>
      <c r="D19" s="123"/>
      <c r="E19" s="123" t="s">
        <v>19</v>
      </c>
      <c r="H19" s="106">
        <v>99.0</v>
      </c>
      <c r="I19" s="16" t="s">
        <v>86</v>
      </c>
      <c r="J19" s="16" t="s">
        <v>86</v>
      </c>
      <c r="K19" s="123"/>
      <c r="L19" s="123" t="s">
        <v>19</v>
      </c>
    </row>
    <row r="20">
      <c r="A20" s="123"/>
      <c r="B20" s="123" t="s">
        <v>19</v>
      </c>
      <c r="D20" s="123"/>
      <c r="E20" s="123" t="s">
        <v>19</v>
      </c>
      <c r="H20" s="106">
        <v>224.0</v>
      </c>
      <c r="I20" s="16" t="s">
        <v>23</v>
      </c>
      <c r="J20" s="16" t="s">
        <v>23</v>
      </c>
      <c r="K20" s="123"/>
      <c r="L20" s="123" t="s">
        <v>19</v>
      </c>
    </row>
    <row r="21">
      <c r="A21" s="125" t="s">
        <v>161</v>
      </c>
      <c r="B21" s="125" t="s">
        <v>29</v>
      </c>
      <c r="C21" s="42"/>
      <c r="D21" s="125" t="s">
        <v>168</v>
      </c>
      <c r="E21" s="125" t="s">
        <v>25</v>
      </c>
      <c r="H21" s="106">
        <v>237.0</v>
      </c>
      <c r="I21" s="16" t="s">
        <v>23</v>
      </c>
      <c r="J21" s="16" t="s">
        <v>23</v>
      </c>
      <c r="K21" s="124" t="s">
        <v>168</v>
      </c>
      <c r="L21" s="124" t="s">
        <v>25</v>
      </c>
    </row>
    <row r="22">
      <c r="A22" s="123"/>
      <c r="B22" s="123" t="s">
        <v>19</v>
      </c>
      <c r="D22" s="123"/>
      <c r="E22" s="123" t="s">
        <v>19</v>
      </c>
      <c r="H22" s="106">
        <v>61.0</v>
      </c>
      <c r="I22" s="16" t="s">
        <v>86</v>
      </c>
      <c r="J22" s="16" t="s">
        <v>86</v>
      </c>
      <c r="K22" s="123"/>
      <c r="L22" s="123" t="s">
        <v>19</v>
      </c>
    </row>
    <row r="23">
      <c r="A23" s="126" t="s">
        <v>28</v>
      </c>
      <c r="B23" s="124" t="s">
        <v>29</v>
      </c>
      <c r="D23" s="126" t="s">
        <v>169</v>
      </c>
      <c r="E23" s="124" t="s">
        <v>29</v>
      </c>
      <c r="H23" s="106">
        <v>40.0</v>
      </c>
      <c r="I23" s="16" t="s">
        <v>23</v>
      </c>
      <c r="J23" s="16" t="s">
        <v>23</v>
      </c>
      <c r="K23" s="127" t="s">
        <v>169</v>
      </c>
      <c r="L23" s="124" t="s">
        <v>29</v>
      </c>
    </row>
    <row r="24">
      <c r="A24" s="123"/>
      <c r="B24" s="123" t="s">
        <v>19</v>
      </c>
      <c r="D24" s="123"/>
      <c r="E24" s="123" t="s">
        <v>19</v>
      </c>
      <c r="H24" s="106">
        <v>181.0</v>
      </c>
      <c r="I24" s="16" t="s">
        <v>86</v>
      </c>
      <c r="J24" s="16" t="s">
        <v>86</v>
      </c>
      <c r="K24" s="123"/>
      <c r="L24" s="123" t="s">
        <v>19</v>
      </c>
    </row>
    <row r="25">
      <c r="A25" s="123"/>
      <c r="B25" s="124" t="s">
        <v>29</v>
      </c>
      <c r="D25" s="123"/>
      <c r="E25" s="124" t="s">
        <v>29</v>
      </c>
      <c r="H25" s="106">
        <v>227.0</v>
      </c>
      <c r="I25" s="16" t="s">
        <v>86</v>
      </c>
      <c r="J25" s="16" t="s">
        <v>86</v>
      </c>
      <c r="K25" s="123"/>
      <c r="L25" s="124" t="s">
        <v>29</v>
      </c>
    </row>
    <row r="26">
      <c r="A26" s="123"/>
      <c r="B26" s="123" t="s">
        <v>19</v>
      </c>
      <c r="D26" s="123"/>
      <c r="E26" s="123" t="s">
        <v>19</v>
      </c>
      <c r="H26" s="106">
        <v>152.0</v>
      </c>
      <c r="I26" s="16" t="s">
        <v>86</v>
      </c>
      <c r="J26" s="16" t="s">
        <v>86</v>
      </c>
      <c r="K26" s="123"/>
      <c r="L26" s="123" t="s">
        <v>19</v>
      </c>
    </row>
    <row r="27">
      <c r="A27" s="123"/>
      <c r="B27" s="123" t="s">
        <v>19</v>
      </c>
      <c r="D27" s="123"/>
      <c r="E27" s="123" t="s">
        <v>19</v>
      </c>
      <c r="H27" s="106">
        <v>177.0</v>
      </c>
      <c r="I27" s="16" t="s">
        <v>86</v>
      </c>
      <c r="J27" s="16" t="s">
        <v>86</v>
      </c>
      <c r="K27" s="123"/>
      <c r="L27" s="123" t="s">
        <v>19</v>
      </c>
    </row>
    <row r="28">
      <c r="A28" s="123"/>
      <c r="B28" s="123" t="s">
        <v>19</v>
      </c>
      <c r="D28" s="123"/>
      <c r="E28" s="123" t="s">
        <v>19</v>
      </c>
      <c r="H28" s="106">
        <v>86.0</v>
      </c>
      <c r="I28" s="16" t="s">
        <v>86</v>
      </c>
      <c r="J28" s="16" t="s">
        <v>86</v>
      </c>
      <c r="K28" s="123"/>
      <c r="L28" s="123" t="s">
        <v>19</v>
      </c>
    </row>
    <row r="29">
      <c r="A29" s="123"/>
      <c r="B29" s="123" t="s">
        <v>19</v>
      </c>
      <c r="D29" s="31"/>
      <c r="E29" s="123" t="s">
        <v>19</v>
      </c>
      <c r="H29" s="106">
        <v>235.0</v>
      </c>
      <c r="I29" s="16" t="s">
        <v>86</v>
      </c>
      <c r="J29" s="16" t="s">
        <v>86</v>
      </c>
      <c r="K29" s="31"/>
      <c r="L29" s="123" t="s">
        <v>19</v>
      </c>
    </row>
    <row r="30">
      <c r="A30" s="128" t="s">
        <v>28</v>
      </c>
      <c r="B30" s="128" t="s">
        <v>29</v>
      </c>
      <c r="C30" s="42"/>
      <c r="D30" s="125" t="s">
        <v>170</v>
      </c>
      <c r="E30" s="128" t="s">
        <v>25</v>
      </c>
      <c r="H30" s="106">
        <v>2.0</v>
      </c>
      <c r="I30" s="16" t="s">
        <v>26</v>
      </c>
      <c r="J30" s="16" t="s">
        <v>26</v>
      </c>
      <c r="K30" s="124" t="s">
        <v>170</v>
      </c>
      <c r="L30" s="32" t="s">
        <v>25</v>
      </c>
    </row>
    <row r="31">
      <c r="A31" s="123"/>
      <c r="B31" s="123" t="s">
        <v>19</v>
      </c>
      <c r="D31" s="123"/>
      <c r="E31" s="123" t="s">
        <v>19</v>
      </c>
      <c r="H31" s="106">
        <v>185.0</v>
      </c>
      <c r="I31" s="16" t="s">
        <v>23</v>
      </c>
      <c r="J31" s="16" t="s">
        <v>23</v>
      </c>
      <c r="K31" s="123"/>
      <c r="L31" s="123" t="s">
        <v>19</v>
      </c>
    </row>
    <row r="32">
      <c r="A32" s="123"/>
      <c r="B32" s="123" t="s">
        <v>19</v>
      </c>
      <c r="D32" s="123"/>
      <c r="E32" s="123" t="s">
        <v>19</v>
      </c>
      <c r="H32" s="106">
        <v>183.0</v>
      </c>
      <c r="I32" s="16" t="s">
        <v>86</v>
      </c>
      <c r="J32" s="16" t="s">
        <v>86</v>
      </c>
      <c r="K32" s="123"/>
      <c r="L32" s="123" t="s">
        <v>19</v>
      </c>
    </row>
    <row r="33">
      <c r="A33" s="123"/>
      <c r="B33" s="123" t="s">
        <v>19</v>
      </c>
      <c r="D33" s="123"/>
      <c r="E33" s="123" t="s">
        <v>19</v>
      </c>
      <c r="H33" s="106">
        <v>26.0</v>
      </c>
      <c r="I33" s="16" t="s">
        <v>26</v>
      </c>
      <c r="J33" s="16" t="s">
        <v>26</v>
      </c>
      <c r="K33" s="123"/>
      <c r="L33" s="123" t="s">
        <v>19</v>
      </c>
    </row>
    <row r="34">
      <c r="A34" s="32" t="s">
        <v>83</v>
      </c>
      <c r="B34" s="32" t="s">
        <v>29</v>
      </c>
      <c r="D34" s="32" t="s">
        <v>162</v>
      </c>
      <c r="E34" s="32" t="s">
        <v>29</v>
      </c>
      <c r="H34" s="106">
        <v>170.0</v>
      </c>
      <c r="I34" s="16" t="s">
        <v>86</v>
      </c>
      <c r="J34" s="16" t="s">
        <v>86</v>
      </c>
      <c r="K34" s="32" t="s">
        <v>162</v>
      </c>
      <c r="L34" s="32" t="s">
        <v>29</v>
      </c>
    </row>
    <row r="35">
      <c r="A35" s="123"/>
      <c r="B35" s="123" t="s">
        <v>19</v>
      </c>
      <c r="D35" s="123"/>
      <c r="E35" s="123" t="s">
        <v>19</v>
      </c>
      <c r="H35" s="106">
        <v>6.0</v>
      </c>
      <c r="I35" s="16" t="s">
        <v>86</v>
      </c>
      <c r="J35" s="16" t="s">
        <v>86</v>
      </c>
      <c r="K35" s="123"/>
      <c r="L35" s="123" t="s">
        <v>19</v>
      </c>
    </row>
    <row r="36">
      <c r="A36" s="32" t="s">
        <v>28</v>
      </c>
      <c r="B36" s="124" t="s">
        <v>29</v>
      </c>
      <c r="D36" s="32" t="s">
        <v>162</v>
      </c>
      <c r="E36" s="124" t="s">
        <v>29</v>
      </c>
      <c r="H36" s="106">
        <v>15.0</v>
      </c>
      <c r="I36" s="16" t="s">
        <v>86</v>
      </c>
      <c r="J36" s="16" t="s">
        <v>86</v>
      </c>
      <c r="K36" s="32" t="s">
        <v>162</v>
      </c>
      <c r="L36" s="124" t="s">
        <v>29</v>
      </c>
    </row>
    <row r="37">
      <c r="A37" s="123"/>
      <c r="B37" s="123" t="s">
        <v>19</v>
      </c>
      <c r="D37" s="123"/>
      <c r="E37" s="123" t="s">
        <v>19</v>
      </c>
      <c r="H37" s="106">
        <v>221.0</v>
      </c>
      <c r="I37" s="16" t="s">
        <v>23</v>
      </c>
      <c r="J37" s="16" t="s">
        <v>23</v>
      </c>
      <c r="K37" s="123"/>
      <c r="L37" s="123" t="s">
        <v>19</v>
      </c>
    </row>
    <row r="38">
      <c r="A38" s="123"/>
      <c r="B38" s="123" t="s">
        <v>19</v>
      </c>
      <c r="D38" s="123"/>
      <c r="E38" s="123" t="s">
        <v>19</v>
      </c>
      <c r="H38" s="106">
        <v>88.0</v>
      </c>
      <c r="I38" s="16" t="s">
        <v>26</v>
      </c>
      <c r="J38" s="16" t="s">
        <v>26</v>
      </c>
      <c r="K38" s="123"/>
      <c r="L38" s="123" t="s">
        <v>19</v>
      </c>
    </row>
    <row r="39">
      <c r="A39" s="124" t="s">
        <v>163</v>
      </c>
      <c r="B39" s="124" t="s">
        <v>25</v>
      </c>
      <c r="D39" s="124" t="s">
        <v>171</v>
      </c>
      <c r="E39" s="124" t="s">
        <v>25</v>
      </c>
      <c r="H39" s="106">
        <v>232.0</v>
      </c>
      <c r="I39" s="16" t="s">
        <v>26</v>
      </c>
      <c r="J39" s="16" t="s">
        <v>26</v>
      </c>
      <c r="K39" s="124" t="s">
        <v>171</v>
      </c>
      <c r="L39" s="124" t="s">
        <v>25</v>
      </c>
    </row>
    <row r="40">
      <c r="A40" s="124" t="s">
        <v>164</v>
      </c>
      <c r="B40" s="124" t="s">
        <v>19</v>
      </c>
      <c r="D40" s="124"/>
      <c r="E40" s="124" t="s">
        <v>19</v>
      </c>
      <c r="H40" s="106">
        <v>109.0</v>
      </c>
      <c r="I40" s="16" t="s">
        <v>23</v>
      </c>
      <c r="J40" s="16" t="s">
        <v>23</v>
      </c>
      <c r="K40" s="124"/>
      <c r="L40" s="124" t="s">
        <v>19</v>
      </c>
    </row>
    <row r="41">
      <c r="A41" s="123"/>
      <c r="B41" s="123" t="s">
        <v>19</v>
      </c>
      <c r="D41" s="123"/>
      <c r="E41" s="123" t="s">
        <v>19</v>
      </c>
      <c r="H41" s="106">
        <v>81.0</v>
      </c>
      <c r="I41" s="16" t="s">
        <v>86</v>
      </c>
      <c r="J41" s="16" t="s">
        <v>86</v>
      </c>
      <c r="K41" s="123"/>
      <c r="L41" s="123" t="s">
        <v>19</v>
      </c>
    </row>
    <row r="42">
      <c r="A42" s="123"/>
      <c r="B42" s="123" t="s">
        <v>19</v>
      </c>
      <c r="D42" s="123"/>
      <c r="E42" s="123" t="s">
        <v>19</v>
      </c>
      <c r="H42" s="106">
        <v>87.0</v>
      </c>
      <c r="I42" s="16" t="s">
        <v>86</v>
      </c>
      <c r="J42" s="16" t="s">
        <v>86</v>
      </c>
      <c r="K42" s="123"/>
      <c r="L42" s="123" t="s">
        <v>19</v>
      </c>
    </row>
    <row r="43">
      <c r="A43" s="123"/>
      <c r="B43" s="124" t="s">
        <v>29</v>
      </c>
      <c r="D43" s="123"/>
      <c r="E43" s="124" t="s">
        <v>29</v>
      </c>
      <c r="H43" s="106">
        <v>186.0</v>
      </c>
      <c r="I43" s="16" t="s">
        <v>86</v>
      </c>
      <c r="J43" s="16" t="s">
        <v>86</v>
      </c>
      <c r="K43" s="123"/>
      <c r="L43" s="124" t="s">
        <v>29</v>
      </c>
    </row>
    <row r="44">
      <c r="A44" s="123"/>
      <c r="B44" s="123" t="s">
        <v>19</v>
      </c>
      <c r="D44" s="123"/>
      <c r="E44" s="123" t="s">
        <v>19</v>
      </c>
      <c r="H44" s="106">
        <v>236.0</v>
      </c>
      <c r="I44" s="16" t="s">
        <v>86</v>
      </c>
      <c r="J44" s="16" t="s">
        <v>86</v>
      </c>
      <c r="K44" s="123"/>
      <c r="L44" s="123" t="s">
        <v>19</v>
      </c>
    </row>
    <row r="45">
      <c r="A45" s="32" t="s">
        <v>165</v>
      </c>
      <c r="B45" s="32" t="s">
        <v>25</v>
      </c>
      <c r="D45" s="32" t="s">
        <v>165</v>
      </c>
      <c r="E45" s="32" t="s">
        <v>25</v>
      </c>
      <c r="H45" s="106">
        <v>117.0</v>
      </c>
      <c r="I45" s="16" t="s">
        <v>23</v>
      </c>
      <c r="J45" s="16" t="s">
        <v>23</v>
      </c>
      <c r="K45" s="32" t="s">
        <v>172</v>
      </c>
      <c r="L45" s="32" t="s">
        <v>25</v>
      </c>
    </row>
    <row r="46">
      <c r="A46" s="123"/>
      <c r="B46" s="124" t="s">
        <v>29</v>
      </c>
      <c r="D46" s="123"/>
      <c r="E46" s="124" t="s">
        <v>29</v>
      </c>
      <c r="H46" s="106">
        <v>91.0</v>
      </c>
      <c r="I46" s="16" t="s">
        <v>86</v>
      </c>
      <c r="J46" s="16" t="s">
        <v>86</v>
      </c>
      <c r="K46" s="123"/>
      <c r="L46" s="124" t="s">
        <v>29</v>
      </c>
    </row>
    <row r="47">
      <c r="A47" s="123"/>
      <c r="B47" s="123" t="s">
        <v>19</v>
      </c>
      <c r="D47" s="123"/>
      <c r="E47" s="123" t="s">
        <v>19</v>
      </c>
      <c r="H47" s="106">
        <v>197.0</v>
      </c>
      <c r="I47" s="16" t="s">
        <v>86</v>
      </c>
      <c r="J47" s="16" t="s">
        <v>86</v>
      </c>
      <c r="K47" s="123"/>
      <c r="L47" s="123" t="s">
        <v>19</v>
      </c>
    </row>
    <row r="48">
      <c r="A48" s="124" t="s">
        <v>166</v>
      </c>
      <c r="B48" s="124" t="s">
        <v>25</v>
      </c>
      <c r="D48" s="124" t="s">
        <v>173</v>
      </c>
      <c r="E48" s="124" t="s">
        <v>25</v>
      </c>
      <c r="H48" s="106">
        <v>102.0</v>
      </c>
      <c r="I48" s="16" t="s">
        <v>23</v>
      </c>
      <c r="J48" s="16" t="s">
        <v>23</v>
      </c>
      <c r="K48" s="124" t="s">
        <v>173</v>
      </c>
      <c r="L48" s="124" t="s">
        <v>25</v>
      </c>
    </row>
    <row r="49">
      <c r="A49" s="123"/>
      <c r="B49" s="123" t="s">
        <v>19</v>
      </c>
      <c r="D49" s="123"/>
      <c r="E49" s="123" t="s">
        <v>19</v>
      </c>
      <c r="H49" s="106">
        <v>75.0</v>
      </c>
      <c r="I49" s="16" t="s">
        <v>86</v>
      </c>
      <c r="J49" s="16" t="s">
        <v>86</v>
      </c>
      <c r="K49" s="123"/>
      <c r="L49" s="123" t="s">
        <v>19</v>
      </c>
    </row>
    <row r="50">
      <c r="A50" s="123"/>
      <c r="B50" s="123" t="s">
        <v>19</v>
      </c>
      <c r="D50" s="123"/>
      <c r="E50" s="123" t="s">
        <v>19</v>
      </c>
      <c r="H50" s="106">
        <v>138.0</v>
      </c>
      <c r="I50" s="16" t="s">
        <v>86</v>
      </c>
      <c r="J50" s="16" t="s">
        <v>86</v>
      </c>
      <c r="K50" s="123"/>
      <c r="L50" s="123" t="s">
        <v>19</v>
      </c>
    </row>
    <row r="51">
      <c r="A51" s="116" t="s">
        <v>28</v>
      </c>
      <c r="B51" s="124" t="s">
        <v>29</v>
      </c>
      <c r="D51" s="116" t="s">
        <v>28</v>
      </c>
      <c r="E51" s="124" t="s">
        <v>29</v>
      </c>
      <c r="H51" s="106">
        <v>187.0</v>
      </c>
      <c r="I51" s="16" t="s">
        <v>23</v>
      </c>
      <c r="J51" s="16" t="s">
        <v>23</v>
      </c>
      <c r="K51" s="129" t="s">
        <v>28</v>
      </c>
      <c r="L51" s="124" t="s">
        <v>29</v>
      </c>
    </row>
    <row r="52">
      <c r="A52" s="116" t="s">
        <v>28</v>
      </c>
      <c r="B52" s="124" t="s">
        <v>29</v>
      </c>
      <c r="D52" s="116" t="s">
        <v>28</v>
      </c>
      <c r="E52" s="124" t="s">
        <v>29</v>
      </c>
      <c r="H52" s="106">
        <v>96.0</v>
      </c>
      <c r="I52" s="16" t="s">
        <v>86</v>
      </c>
      <c r="J52" s="16" t="s">
        <v>86</v>
      </c>
      <c r="K52" s="129" t="s">
        <v>28</v>
      </c>
      <c r="L52" s="124" t="s">
        <v>29</v>
      </c>
    </row>
    <row r="53">
      <c r="A53" s="123"/>
      <c r="B53" s="123" t="s">
        <v>19</v>
      </c>
      <c r="D53" s="123"/>
      <c r="E53" s="123" t="s">
        <v>19</v>
      </c>
      <c r="H53" s="106">
        <v>55.0</v>
      </c>
      <c r="I53" s="16" t="s">
        <v>86</v>
      </c>
      <c r="J53" s="16" t="s">
        <v>86</v>
      </c>
      <c r="K53" s="123"/>
      <c r="L53" s="123" t="s">
        <v>19</v>
      </c>
    </row>
    <row r="54">
      <c r="A54" s="123"/>
      <c r="B54" s="123" t="s">
        <v>19</v>
      </c>
      <c r="D54" s="123"/>
      <c r="E54" s="123" t="s">
        <v>19</v>
      </c>
      <c r="H54" s="106">
        <v>218.0</v>
      </c>
      <c r="I54" s="16" t="s">
        <v>23</v>
      </c>
      <c r="J54" s="16" t="s">
        <v>23</v>
      </c>
      <c r="K54" s="123"/>
      <c r="L54" s="123" t="s">
        <v>19</v>
      </c>
    </row>
    <row r="59">
      <c r="B59" s="16" t="s">
        <v>174</v>
      </c>
    </row>
  </sheetData>
  <mergeCells count="2">
    <mergeCell ref="A1:B1"/>
    <mergeCell ref="D1:E1"/>
  </mergeCells>
  <dataValidations>
    <dataValidation type="list" allowBlank="1" showErrorMessage="1" sqref="B5:B54 E5:E54 L5:L54">
      <formula1>"Yes,No,Maybe"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6" t="s">
        <v>175</v>
      </c>
    </row>
    <row r="4">
      <c r="C4" s="16" t="s">
        <v>176</v>
      </c>
      <c r="D4" s="16" t="s">
        <v>177</v>
      </c>
      <c r="E4" s="16" t="s">
        <v>178</v>
      </c>
    </row>
    <row r="5">
      <c r="B5" s="16" t="s">
        <v>179</v>
      </c>
      <c r="C5" s="16">
        <v>15.0</v>
      </c>
      <c r="D5" s="16">
        <v>250.0</v>
      </c>
      <c r="E5" s="130">
        <f t="shared" ref="E5:E6" si="1">(D5-C5)/D5</f>
        <v>0.94</v>
      </c>
    </row>
    <row r="6">
      <c r="B6" s="16" t="s">
        <v>180</v>
      </c>
      <c r="C6" s="16">
        <v>10.0</v>
      </c>
      <c r="D6" s="14">
        <f>28+43+50+50+50</f>
        <v>221</v>
      </c>
      <c r="E6" s="130">
        <f t="shared" si="1"/>
        <v>0.9547511312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4" max="4" width="34.25"/>
    <col customWidth="1" min="11" max="11" width="32.75"/>
  </cols>
  <sheetData>
    <row r="1">
      <c r="A1" s="29" t="s">
        <v>44</v>
      </c>
      <c r="D1" s="29" t="s">
        <v>45</v>
      </c>
    </row>
    <row r="3">
      <c r="A3" s="13" t="s">
        <v>15</v>
      </c>
      <c r="B3" s="30" t="s">
        <v>16</v>
      </c>
      <c r="D3" s="13" t="s">
        <v>15</v>
      </c>
      <c r="E3" s="30" t="s">
        <v>16</v>
      </c>
      <c r="H3" s="6" t="s">
        <v>3</v>
      </c>
      <c r="I3" s="6" t="s">
        <v>4</v>
      </c>
      <c r="J3" s="6" t="s">
        <v>5</v>
      </c>
      <c r="K3" s="13" t="s">
        <v>15</v>
      </c>
      <c r="L3" s="30" t="s">
        <v>16</v>
      </c>
      <c r="O3" s="17">
        <f>COUNTIF(L4:L46, "Yes")/43</f>
        <v>0.7209302326</v>
      </c>
      <c r="Q3" s="18" t="s">
        <v>20</v>
      </c>
      <c r="R3" s="18" t="s">
        <v>22</v>
      </c>
      <c r="S3" s="18" t="s">
        <v>21</v>
      </c>
    </row>
    <row r="4">
      <c r="A4" s="31"/>
      <c r="B4" s="32" t="s">
        <v>19</v>
      </c>
      <c r="D4" s="31"/>
      <c r="E4" s="32" t="s">
        <v>19</v>
      </c>
      <c r="H4" s="15">
        <v>203.0</v>
      </c>
      <c r="I4" s="15" t="s">
        <v>17</v>
      </c>
      <c r="J4" s="15" t="s">
        <v>17</v>
      </c>
      <c r="K4" s="31"/>
      <c r="L4" s="32" t="s">
        <v>19</v>
      </c>
      <c r="O4" s="19">
        <f>COUNTIF(L4:L46, "Maybe")/43</f>
        <v>0.1860465116</v>
      </c>
      <c r="Q4" s="20">
        <f>COUNTIFS(I:I,I10,L:L,"Yes")/COUNTIF(I:I,I10)</f>
        <v>0.8125</v>
      </c>
      <c r="R4" s="33">
        <f>COUNTIFS(I:I,I45,L:L,"Yes")/COUNTIF(I:I,I45)</f>
        <v>0.5</v>
      </c>
      <c r="S4" s="20">
        <f>COUNTIFS(I:I,I5,L:L,"Yes")/COUNTIF(I:I,I5)</f>
        <v>0.4285714286</v>
      </c>
    </row>
    <row r="5">
      <c r="A5" s="32" t="s">
        <v>24</v>
      </c>
      <c r="B5" s="32" t="s">
        <v>25</v>
      </c>
      <c r="D5" s="32" t="s">
        <v>42</v>
      </c>
      <c r="E5" s="32" t="s">
        <v>25</v>
      </c>
      <c r="H5" s="15">
        <v>204.0</v>
      </c>
      <c r="I5" s="15" t="s">
        <v>23</v>
      </c>
      <c r="J5" s="15" t="s">
        <v>23</v>
      </c>
      <c r="K5" s="32" t="s">
        <v>42</v>
      </c>
      <c r="L5" s="32" t="s">
        <v>25</v>
      </c>
      <c r="O5" s="22">
        <f>COUNTIF(L4:L46, "No")/43</f>
        <v>0.09302325581</v>
      </c>
      <c r="Q5" s="23">
        <f>COUNTIFS(I:I,I10,L:L,"No")/COUNTIF(I:I,I10)</f>
        <v>0.03125</v>
      </c>
      <c r="R5" s="34">
        <f>COUNTIFS(I:I,I45,L:L,"No")/COUNTIF(I:I,I45)</f>
        <v>0.5</v>
      </c>
      <c r="S5" s="23">
        <f>COUNTIFS(B:B,B5,M:M,"No")/COUNTIF(B:B,B5)</f>
        <v>0</v>
      </c>
    </row>
    <row r="6">
      <c r="A6" s="32" t="s">
        <v>27</v>
      </c>
      <c r="B6" s="32" t="s">
        <v>25</v>
      </c>
      <c r="D6" s="32" t="s">
        <v>46</v>
      </c>
      <c r="E6" s="32" t="s">
        <v>25</v>
      </c>
      <c r="H6" s="15">
        <v>17.0</v>
      </c>
      <c r="I6" s="15" t="s">
        <v>26</v>
      </c>
      <c r="J6" s="15" t="s">
        <v>26</v>
      </c>
      <c r="K6" s="32" t="s">
        <v>46</v>
      </c>
      <c r="L6" s="32" t="s">
        <v>25</v>
      </c>
      <c r="Q6" s="25">
        <f>COUNTIFS(I:I,I10,L:L,"Maybe")/COUNTIF(I:I,I10)</f>
        <v>0.15625</v>
      </c>
      <c r="R6" s="35">
        <f>COUNTIFS(I:I,I45,L:L,"Maybe")/COUNTIF(I:I,I45)</f>
        <v>0</v>
      </c>
      <c r="S6" s="25">
        <f>COUNTIFS(I:I,I5,L:L,"Maybe")/COUNTIF(I:I,I5)</f>
        <v>0.4285714286</v>
      </c>
    </row>
    <row r="7">
      <c r="A7" s="31"/>
      <c r="B7" s="32" t="s">
        <v>19</v>
      </c>
      <c r="D7" s="31"/>
      <c r="E7" s="32" t="s">
        <v>19</v>
      </c>
      <c r="H7" s="15">
        <v>63.0</v>
      </c>
      <c r="I7" s="15" t="s">
        <v>17</v>
      </c>
      <c r="J7" s="15" t="s">
        <v>17</v>
      </c>
      <c r="K7" s="31"/>
      <c r="L7" s="32" t="s">
        <v>19</v>
      </c>
    </row>
    <row r="8">
      <c r="A8" s="31"/>
      <c r="B8" s="32" t="s">
        <v>19</v>
      </c>
      <c r="D8" s="31"/>
      <c r="E8" s="32" t="s">
        <v>19</v>
      </c>
      <c r="H8" s="15">
        <v>126.0</v>
      </c>
      <c r="I8" s="15" t="s">
        <v>17</v>
      </c>
      <c r="J8" s="15" t="s">
        <v>17</v>
      </c>
      <c r="K8" s="31"/>
      <c r="L8" s="32" t="s">
        <v>19</v>
      </c>
    </row>
    <row r="9">
      <c r="A9" s="31"/>
      <c r="B9" s="32" t="s">
        <v>19</v>
      </c>
      <c r="D9" s="31"/>
      <c r="E9" s="32" t="s">
        <v>19</v>
      </c>
      <c r="H9" s="15">
        <v>49.0</v>
      </c>
      <c r="I9" s="15" t="s">
        <v>17</v>
      </c>
      <c r="J9" s="15" t="s">
        <v>17</v>
      </c>
      <c r="K9" s="31"/>
      <c r="L9" s="32" t="s">
        <v>19</v>
      </c>
    </row>
    <row r="10">
      <c r="A10" s="31"/>
      <c r="B10" s="32" t="s">
        <v>19</v>
      </c>
      <c r="D10" s="31"/>
      <c r="E10" s="32" t="s">
        <v>19</v>
      </c>
      <c r="H10" s="15">
        <v>157.0</v>
      </c>
      <c r="I10" s="15" t="s">
        <v>17</v>
      </c>
      <c r="J10" s="15" t="s">
        <v>17</v>
      </c>
      <c r="K10" s="31"/>
      <c r="L10" s="32" t="s">
        <v>19</v>
      </c>
    </row>
    <row r="11">
      <c r="A11" s="32" t="s">
        <v>28</v>
      </c>
      <c r="B11" s="32" t="s">
        <v>29</v>
      </c>
      <c r="D11" s="32" t="s">
        <v>28</v>
      </c>
      <c r="E11" s="32" t="s">
        <v>29</v>
      </c>
      <c r="H11" s="15">
        <v>107.0</v>
      </c>
      <c r="I11" s="15" t="s">
        <v>17</v>
      </c>
      <c r="J11" s="15" t="s">
        <v>17</v>
      </c>
      <c r="K11" s="32" t="s">
        <v>28</v>
      </c>
      <c r="L11" s="32" t="s">
        <v>29</v>
      </c>
    </row>
    <row r="12">
      <c r="A12" s="31"/>
      <c r="B12" s="32" t="s">
        <v>19</v>
      </c>
      <c r="D12" s="31"/>
      <c r="E12" s="32" t="s">
        <v>19</v>
      </c>
      <c r="H12" s="15">
        <v>66.0</v>
      </c>
      <c r="I12" s="15" t="s">
        <v>17</v>
      </c>
      <c r="J12" s="15" t="s">
        <v>17</v>
      </c>
      <c r="K12" s="31"/>
      <c r="L12" s="32" t="s">
        <v>19</v>
      </c>
      <c r="O12" s="14">
        <f>4/43</f>
        <v>0.09302325581</v>
      </c>
    </row>
    <row r="13">
      <c r="A13" s="32" t="s">
        <v>28</v>
      </c>
      <c r="B13" s="32" t="s">
        <v>29</v>
      </c>
      <c r="D13" s="32" t="s">
        <v>28</v>
      </c>
      <c r="E13" s="32" t="s">
        <v>29</v>
      </c>
      <c r="H13" s="15">
        <v>210.0</v>
      </c>
      <c r="I13" s="15" t="s">
        <v>17</v>
      </c>
      <c r="J13" s="15" t="s">
        <v>17</v>
      </c>
      <c r="K13" s="32" t="s">
        <v>28</v>
      </c>
      <c r="L13" s="32" t="s">
        <v>29</v>
      </c>
    </row>
    <row r="14">
      <c r="A14" s="31"/>
      <c r="B14" s="32" t="s">
        <v>19</v>
      </c>
      <c r="D14" s="31"/>
      <c r="E14" s="32" t="s">
        <v>19</v>
      </c>
      <c r="H14" s="15">
        <v>14.0</v>
      </c>
      <c r="I14" s="15" t="s">
        <v>17</v>
      </c>
      <c r="J14" s="15" t="s">
        <v>17</v>
      </c>
      <c r="K14" s="31"/>
      <c r="L14" s="32" t="s">
        <v>19</v>
      </c>
      <c r="Q14" s="14">
        <f>72+19+9</f>
        <v>100</v>
      </c>
    </row>
    <row r="15">
      <c r="A15" s="31"/>
      <c r="B15" s="32" t="s">
        <v>19</v>
      </c>
      <c r="D15" s="31"/>
      <c r="E15" s="32" t="s">
        <v>19</v>
      </c>
      <c r="H15" s="15">
        <v>193.0</v>
      </c>
      <c r="I15" s="15" t="s">
        <v>17</v>
      </c>
      <c r="J15" s="15" t="s">
        <v>17</v>
      </c>
      <c r="K15" s="31"/>
      <c r="L15" s="32" t="s">
        <v>19</v>
      </c>
      <c r="O15" s="14">
        <f>8/43</f>
        <v>0.1860465116</v>
      </c>
    </row>
    <row r="16">
      <c r="A16" s="32" t="s">
        <v>28</v>
      </c>
      <c r="B16" s="32" t="s">
        <v>29</v>
      </c>
      <c r="D16" s="32" t="s">
        <v>28</v>
      </c>
      <c r="E16" s="32" t="s">
        <v>29</v>
      </c>
      <c r="H16" s="15">
        <v>112.0</v>
      </c>
      <c r="I16" s="15" t="s">
        <v>17</v>
      </c>
      <c r="J16" s="15" t="s">
        <v>17</v>
      </c>
      <c r="K16" s="32" t="s">
        <v>28</v>
      </c>
      <c r="L16" s="32" t="s">
        <v>29</v>
      </c>
    </row>
    <row r="17">
      <c r="A17" s="32" t="s">
        <v>30</v>
      </c>
      <c r="B17" s="32" t="s">
        <v>19</v>
      </c>
      <c r="D17" s="31"/>
      <c r="E17" s="32" t="s">
        <v>19</v>
      </c>
      <c r="H17" s="15">
        <v>77.0</v>
      </c>
      <c r="I17" s="15" t="s">
        <v>17</v>
      </c>
      <c r="J17" s="15" t="s">
        <v>17</v>
      </c>
      <c r="K17" s="31"/>
      <c r="L17" s="32" t="s">
        <v>19</v>
      </c>
    </row>
    <row r="18">
      <c r="A18" s="31"/>
      <c r="B18" s="32" t="s">
        <v>19</v>
      </c>
      <c r="D18" s="31"/>
      <c r="E18" s="32" t="s">
        <v>19</v>
      </c>
      <c r="H18" s="15">
        <v>108.0</v>
      </c>
      <c r="I18" s="15" t="s">
        <v>17</v>
      </c>
      <c r="J18" s="15" t="s">
        <v>17</v>
      </c>
      <c r="K18" s="31"/>
      <c r="L18" s="32" t="s">
        <v>19</v>
      </c>
      <c r="O18" s="14">
        <f>(43-12)/43</f>
        <v>0.7209302326</v>
      </c>
    </row>
    <row r="19">
      <c r="A19" s="32" t="s">
        <v>28</v>
      </c>
      <c r="B19" s="32" t="s">
        <v>29</v>
      </c>
      <c r="D19" s="32" t="s">
        <v>28</v>
      </c>
      <c r="E19" s="32" t="s">
        <v>29</v>
      </c>
      <c r="H19" s="15">
        <v>29.0</v>
      </c>
      <c r="I19" s="15" t="s">
        <v>17</v>
      </c>
      <c r="J19" s="15" t="s">
        <v>17</v>
      </c>
      <c r="K19" s="32" t="s">
        <v>28</v>
      </c>
      <c r="L19" s="32" t="s">
        <v>29</v>
      </c>
    </row>
    <row r="20">
      <c r="A20" s="16" t="s">
        <v>28</v>
      </c>
      <c r="B20" s="32" t="s">
        <v>29</v>
      </c>
      <c r="D20" s="16" t="s">
        <v>28</v>
      </c>
      <c r="E20" s="32" t="s">
        <v>29</v>
      </c>
      <c r="H20" s="15">
        <v>39.0</v>
      </c>
      <c r="I20" s="15" t="s">
        <v>23</v>
      </c>
      <c r="J20" s="15" t="s">
        <v>23</v>
      </c>
      <c r="K20" s="32" t="s">
        <v>28</v>
      </c>
      <c r="L20" s="32" t="s">
        <v>29</v>
      </c>
    </row>
    <row r="21">
      <c r="A21" s="32" t="s">
        <v>31</v>
      </c>
      <c r="B21" s="32" t="s">
        <v>19</v>
      </c>
      <c r="D21" s="32"/>
      <c r="E21" s="32" t="s">
        <v>19</v>
      </c>
      <c r="H21" s="15">
        <v>58.0</v>
      </c>
      <c r="I21" s="15" t="s">
        <v>17</v>
      </c>
      <c r="J21" s="15" t="s">
        <v>17</v>
      </c>
      <c r="K21" s="32"/>
      <c r="L21" s="32" t="s">
        <v>19</v>
      </c>
    </row>
    <row r="22">
      <c r="A22" s="31"/>
      <c r="B22" s="32" t="s">
        <v>19</v>
      </c>
      <c r="D22" s="31"/>
      <c r="E22" s="32" t="s">
        <v>19</v>
      </c>
      <c r="H22" s="15">
        <v>178.0</v>
      </c>
      <c r="I22" s="15" t="s">
        <v>17</v>
      </c>
      <c r="J22" s="15" t="s">
        <v>17</v>
      </c>
      <c r="K22" s="31"/>
      <c r="L22" s="32" t="s">
        <v>19</v>
      </c>
    </row>
    <row r="23">
      <c r="A23" s="31"/>
      <c r="B23" s="32" t="s">
        <v>19</v>
      </c>
      <c r="D23" s="31"/>
      <c r="E23" s="32" t="s">
        <v>19</v>
      </c>
      <c r="H23" s="15">
        <v>151.0</v>
      </c>
      <c r="I23" s="15" t="s">
        <v>23</v>
      </c>
      <c r="J23" s="15" t="s">
        <v>23</v>
      </c>
      <c r="K23" s="31"/>
      <c r="L23" s="32" t="s">
        <v>19</v>
      </c>
    </row>
    <row r="24">
      <c r="A24" s="31"/>
      <c r="B24" s="32" t="s">
        <v>19</v>
      </c>
      <c r="D24" s="31"/>
      <c r="E24" s="32" t="s">
        <v>19</v>
      </c>
      <c r="H24" s="15">
        <v>231.0</v>
      </c>
      <c r="I24" s="15" t="s">
        <v>17</v>
      </c>
      <c r="J24" s="15" t="s">
        <v>17</v>
      </c>
      <c r="K24" s="31"/>
      <c r="L24" s="32" t="s">
        <v>19</v>
      </c>
    </row>
    <row r="25">
      <c r="A25" s="31"/>
      <c r="B25" s="32" t="s">
        <v>19</v>
      </c>
      <c r="D25" s="31"/>
      <c r="E25" s="32" t="s">
        <v>19</v>
      </c>
      <c r="H25" s="15">
        <v>82.0</v>
      </c>
      <c r="I25" s="15" t="s">
        <v>17</v>
      </c>
      <c r="J25" s="15" t="s">
        <v>17</v>
      </c>
      <c r="K25" s="31"/>
      <c r="L25" s="32" t="s">
        <v>19</v>
      </c>
    </row>
    <row r="26">
      <c r="A26" s="31"/>
      <c r="B26" s="32" t="s">
        <v>19</v>
      </c>
      <c r="D26" s="31"/>
      <c r="E26" s="32" t="s">
        <v>19</v>
      </c>
      <c r="H26" s="15">
        <v>134.0</v>
      </c>
      <c r="I26" s="15" t="s">
        <v>17</v>
      </c>
      <c r="J26" s="15" t="s">
        <v>17</v>
      </c>
      <c r="K26" s="31"/>
      <c r="L26" s="32" t="s">
        <v>19</v>
      </c>
    </row>
    <row r="27">
      <c r="A27" s="31"/>
      <c r="B27" s="32" t="s">
        <v>19</v>
      </c>
      <c r="D27" s="31"/>
      <c r="E27" s="32" t="s">
        <v>19</v>
      </c>
      <c r="H27" s="15">
        <v>21.0</v>
      </c>
      <c r="I27" s="15" t="s">
        <v>17</v>
      </c>
      <c r="J27" s="15" t="s">
        <v>17</v>
      </c>
      <c r="K27" s="31"/>
      <c r="L27" s="32" t="s">
        <v>19</v>
      </c>
    </row>
    <row r="28">
      <c r="A28" s="31"/>
      <c r="B28" s="32" t="s">
        <v>19</v>
      </c>
      <c r="D28" s="31"/>
      <c r="E28" s="32" t="s">
        <v>19</v>
      </c>
      <c r="H28" s="15">
        <v>147.0</v>
      </c>
      <c r="I28" s="15" t="s">
        <v>17</v>
      </c>
      <c r="J28" s="15" t="s">
        <v>17</v>
      </c>
      <c r="K28" s="31"/>
      <c r="L28" s="32" t="s">
        <v>19</v>
      </c>
    </row>
    <row r="29">
      <c r="A29" s="31"/>
      <c r="B29" s="32" t="s">
        <v>19</v>
      </c>
      <c r="D29" s="31"/>
      <c r="E29" s="32" t="s">
        <v>19</v>
      </c>
      <c r="H29" s="15">
        <v>132.0</v>
      </c>
      <c r="I29" s="15" t="s">
        <v>17</v>
      </c>
      <c r="J29" s="15" t="s">
        <v>17</v>
      </c>
      <c r="K29" s="31"/>
      <c r="L29" s="32" t="s">
        <v>19</v>
      </c>
    </row>
    <row r="30">
      <c r="A30" s="31"/>
      <c r="B30" s="32" t="s">
        <v>19</v>
      </c>
      <c r="D30" s="31"/>
      <c r="E30" s="32" t="s">
        <v>19</v>
      </c>
      <c r="H30" s="15">
        <v>142.0</v>
      </c>
      <c r="I30" s="15" t="s">
        <v>17</v>
      </c>
      <c r="J30" s="15" t="s">
        <v>17</v>
      </c>
      <c r="K30" s="31"/>
      <c r="L30" s="32" t="s">
        <v>19</v>
      </c>
    </row>
    <row r="31">
      <c r="A31" s="32" t="s">
        <v>32</v>
      </c>
      <c r="B31" s="32" t="s">
        <v>19</v>
      </c>
      <c r="D31" s="31"/>
      <c r="E31" s="32" t="s">
        <v>19</v>
      </c>
      <c r="H31" s="15">
        <v>97.0</v>
      </c>
      <c r="I31" s="15" t="s">
        <v>17</v>
      </c>
      <c r="J31" s="15" t="s">
        <v>17</v>
      </c>
      <c r="K31" s="31"/>
      <c r="L31" s="32" t="s">
        <v>19</v>
      </c>
    </row>
    <row r="32">
      <c r="A32" s="32" t="s">
        <v>28</v>
      </c>
      <c r="B32" s="32" t="s">
        <v>29</v>
      </c>
      <c r="D32" s="32" t="s">
        <v>28</v>
      </c>
      <c r="E32" s="32" t="s">
        <v>29</v>
      </c>
      <c r="H32" s="15">
        <v>41.0</v>
      </c>
      <c r="I32" s="15" t="s">
        <v>23</v>
      </c>
      <c r="J32" s="15" t="s">
        <v>23</v>
      </c>
      <c r="K32" s="32" t="s">
        <v>28</v>
      </c>
      <c r="L32" s="32" t="s">
        <v>29</v>
      </c>
    </row>
    <row r="33">
      <c r="A33" s="32" t="s">
        <v>33</v>
      </c>
      <c r="B33" s="32" t="s">
        <v>19</v>
      </c>
      <c r="D33" s="31"/>
      <c r="E33" s="32" t="s">
        <v>19</v>
      </c>
      <c r="H33" s="15">
        <v>47.0</v>
      </c>
      <c r="I33" s="15" t="s">
        <v>23</v>
      </c>
      <c r="J33" s="15" t="s">
        <v>23</v>
      </c>
      <c r="K33" s="31"/>
      <c r="L33" s="32" t="s">
        <v>19</v>
      </c>
    </row>
    <row r="34">
      <c r="A34" s="31"/>
      <c r="B34" s="32" t="s">
        <v>19</v>
      </c>
      <c r="D34" s="31"/>
      <c r="E34" s="32" t="s">
        <v>19</v>
      </c>
      <c r="H34" s="15">
        <v>68.0</v>
      </c>
      <c r="I34" s="15" t="s">
        <v>17</v>
      </c>
      <c r="J34" s="15" t="s">
        <v>17</v>
      </c>
      <c r="K34" s="31"/>
      <c r="L34" s="32" t="s">
        <v>19</v>
      </c>
    </row>
    <row r="35">
      <c r="A35" s="32" t="s">
        <v>28</v>
      </c>
      <c r="B35" s="32" t="s">
        <v>29</v>
      </c>
      <c r="D35" s="32" t="s">
        <v>28</v>
      </c>
      <c r="E35" s="32" t="s">
        <v>29</v>
      </c>
      <c r="H35" s="15">
        <v>153.0</v>
      </c>
      <c r="I35" s="15" t="s">
        <v>23</v>
      </c>
      <c r="J35" s="15" t="s">
        <v>23</v>
      </c>
      <c r="K35" s="32" t="s">
        <v>28</v>
      </c>
      <c r="L35" s="32" t="s">
        <v>29</v>
      </c>
    </row>
    <row r="36">
      <c r="A36" s="32" t="s">
        <v>34</v>
      </c>
      <c r="B36" s="32" t="s">
        <v>25</v>
      </c>
      <c r="D36" s="32" t="s">
        <v>43</v>
      </c>
      <c r="E36" s="32" t="s">
        <v>25</v>
      </c>
      <c r="H36" s="15">
        <v>10.0</v>
      </c>
      <c r="I36" s="15" t="s">
        <v>26</v>
      </c>
      <c r="J36" s="15" t="s">
        <v>26</v>
      </c>
      <c r="K36" s="32" t="s">
        <v>43</v>
      </c>
      <c r="L36" s="32" t="s">
        <v>25</v>
      </c>
    </row>
    <row r="37">
      <c r="A37" s="31"/>
      <c r="B37" s="32" t="s">
        <v>19</v>
      </c>
      <c r="D37" s="31"/>
      <c r="E37" s="32" t="s">
        <v>19</v>
      </c>
      <c r="H37" s="15">
        <v>110.0</v>
      </c>
      <c r="I37" s="15" t="s">
        <v>17</v>
      </c>
      <c r="J37" s="15" t="s">
        <v>17</v>
      </c>
      <c r="K37" s="31"/>
      <c r="L37" s="32" t="s">
        <v>19</v>
      </c>
    </row>
    <row r="38">
      <c r="A38" s="32" t="s">
        <v>35</v>
      </c>
      <c r="B38" s="32" t="s">
        <v>25</v>
      </c>
      <c r="D38" s="32" t="s">
        <v>35</v>
      </c>
      <c r="E38" s="32" t="s">
        <v>25</v>
      </c>
      <c r="H38" s="15">
        <v>249.0</v>
      </c>
      <c r="I38" s="15" t="s">
        <v>17</v>
      </c>
      <c r="J38" s="15" t="s">
        <v>17</v>
      </c>
      <c r="K38" s="32" t="s">
        <v>35</v>
      </c>
      <c r="L38" s="32" t="s">
        <v>25</v>
      </c>
    </row>
    <row r="39">
      <c r="A39" s="31"/>
      <c r="B39" s="32" t="s">
        <v>19</v>
      </c>
      <c r="D39" s="31"/>
      <c r="E39" s="32" t="s">
        <v>19</v>
      </c>
      <c r="H39" s="15">
        <v>158.0</v>
      </c>
      <c r="I39" s="15" t="s">
        <v>17</v>
      </c>
      <c r="J39" s="15" t="s">
        <v>17</v>
      </c>
      <c r="K39" s="31"/>
      <c r="L39" s="32" t="s">
        <v>19</v>
      </c>
    </row>
    <row r="40">
      <c r="A40" s="31"/>
      <c r="B40" s="32" t="s">
        <v>19</v>
      </c>
      <c r="D40" s="31"/>
      <c r="E40" s="32" t="s">
        <v>19</v>
      </c>
      <c r="H40" s="15">
        <v>89.0</v>
      </c>
      <c r="I40" s="15" t="s">
        <v>26</v>
      </c>
      <c r="J40" s="15" t="s">
        <v>26</v>
      </c>
      <c r="K40" s="31"/>
      <c r="L40" s="32" t="s">
        <v>19</v>
      </c>
    </row>
    <row r="41">
      <c r="A41" s="32" t="s">
        <v>33</v>
      </c>
      <c r="B41" s="32" t="s">
        <v>19</v>
      </c>
      <c r="D41" s="31"/>
      <c r="E41" s="32" t="s">
        <v>19</v>
      </c>
      <c r="H41" s="15">
        <v>79.0</v>
      </c>
      <c r="I41" s="15" t="s">
        <v>17</v>
      </c>
      <c r="J41" s="15" t="s">
        <v>17</v>
      </c>
      <c r="K41" s="31"/>
      <c r="L41" s="32" t="s">
        <v>19</v>
      </c>
    </row>
    <row r="42">
      <c r="A42" s="32" t="s">
        <v>28</v>
      </c>
      <c r="B42" s="32" t="s">
        <v>29</v>
      </c>
      <c r="D42" s="32" t="s">
        <v>28</v>
      </c>
      <c r="E42" s="32" t="s">
        <v>29</v>
      </c>
      <c r="H42" s="15">
        <v>104.0</v>
      </c>
      <c r="I42" s="15" t="s">
        <v>17</v>
      </c>
      <c r="J42" s="15" t="s">
        <v>17</v>
      </c>
      <c r="K42" s="32" t="s">
        <v>28</v>
      </c>
      <c r="L42" s="32" t="s">
        <v>29</v>
      </c>
    </row>
    <row r="43">
      <c r="A43" s="31"/>
      <c r="B43" s="32" t="s">
        <v>19</v>
      </c>
      <c r="D43" s="31"/>
      <c r="E43" s="32" t="s">
        <v>19</v>
      </c>
      <c r="H43" s="15">
        <v>98.0</v>
      </c>
      <c r="I43" s="15" t="s">
        <v>23</v>
      </c>
      <c r="J43" s="15" t="s">
        <v>23</v>
      </c>
      <c r="K43" s="31"/>
      <c r="L43" s="32" t="s">
        <v>19</v>
      </c>
    </row>
    <row r="44">
      <c r="A44" s="31"/>
      <c r="B44" s="32" t="s">
        <v>19</v>
      </c>
      <c r="D44" s="31"/>
      <c r="E44" s="32" t="s">
        <v>19</v>
      </c>
      <c r="H44" s="15">
        <v>143.0</v>
      </c>
      <c r="I44" s="15" t="s">
        <v>17</v>
      </c>
      <c r="J44" s="15" t="s">
        <v>17</v>
      </c>
      <c r="K44" s="31"/>
      <c r="L44" s="32" t="s">
        <v>19</v>
      </c>
    </row>
    <row r="45">
      <c r="A45" s="32" t="s">
        <v>33</v>
      </c>
      <c r="B45" s="32" t="s">
        <v>19</v>
      </c>
      <c r="D45" s="31"/>
      <c r="E45" s="32" t="s">
        <v>19</v>
      </c>
      <c r="H45" s="15">
        <v>128.0</v>
      </c>
      <c r="I45" s="15" t="s">
        <v>26</v>
      </c>
      <c r="J45" s="15" t="s">
        <v>26</v>
      </c>
      <c r="K45" s="31"/>
      <c r="L45" s="32" t="s">
        <v>19</v>
      </c>
    </row>
    <row r="46">
      <c r="A46" s="31"/>
      <c r="B46" s="32" t="s">
        <v>19</v>
      </c>
      <c r="D46" s="31"/>
      <c r="E46" s="32" t="s">
        <v>19</v>
      </c>
      <c r="H46" s="15">
        <v>130.0</v>
      </c>
      <c r="I46" s="15" t="s">
        <v>17</v>
      </c>
      <c r="J46" s="15" t="s">
        <v>17</v>
      </c>
      <c r="K46" s="31"/>
      <c r="L46" s="32" t="s">
        <v>19</v>
      </c>
    </row>
    <row r="51">
      <c r="C51" s="16" t="s">
        <v>47</v>
      </c>
    </row>
  </sheetData>
  <mergeCells count="2">
    <mergeCell ref="A1:B1"/>
    <mergeCell ref="D1:E1"/>
  </mergeCells>
  <dataValidations>
    <dataValidation type="list" allowBlank="1" showErrorMessage="1" sqref="B4:B46 E4:E46 L4:L46">
      <formula1>"Yes,No,Maybe"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1.25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5">
        <v>66.0</v>
      </c>
      <c r="B3" s="15" t="s">
        <v>23</v>
      </c>
      <c r="C3" s="15" t="s">
        <v>23</v>
      </c>
      <c r="D3" s="14" t="b">
        <v>0</v>
      </c>
      <c r="E3" s="14" t="b">
        <v>0</v>
      </c>
      <c r="F3" s="14" t="b">
        <v>0</v>
      </c>
      <c r="G3" s="14" t="b">
        <v>0</v>
      </c>
      <c r="H3" s="14" t="b">
        <v>0</v>
      </c>
      <c r="I3" s="14" t="b">
        <v>0</v>
      </c>
      <c r="J3" s="14" t="b">
        <v>0</v>
      </c>
      <c r="K3" s="16" t="s">
        <v>18</v>
      </c>
      <c r="L3" s="14" t="b">
        <v>0</v>
      </c>
      <c r="M3" s="16" t="s">
        <v>48</v>
      </c>
      <c r="N3" s="16" t="s">
        <v>25</v>
      </c>
      <c r="P3" s="17">
        <f>COUNTIF(N3:N30, "Yes")/28</f>
        <v>0.4642857143</v>
      </c>
      <c r="R3" s="18" t="s">
        <v>20</v>
      </c>
      <c r="S3" s="18" t="s">
        <v>21</v>
      </c>
      <c r="T3" s="18" t="s">
        <v>22</v>
      </c>
    </row>
    <row r="4">
      <c r="A4" s="15">
        <v>86.0</v>
      </c>
      <c r="B4" s="15" t="s">
        <v>23</v>
      </c>
      <c r="C4" s="15" t="s">
        <v>23</v>
      </c>
      <c r="D4" s="14" t="b">
        <v>0</v>
      </c>
      <c r="E4" s="16" t="b">
        <v>1</v>
      </c>
      <c r="F4" s="16" t="b">
        <v>1</v>
      </c>
      <c r="G4" s="16" t="b">
        <v>1</v>
      </c>
      <c r="H4" s="16" t="b">
        <v>1</v>
      </c>
      <c r="I4" s="16" t="b">
        <v>1</v>
      </c>
      <c r="J4" s="14" t="b">
        <v>0</v>
      </c>
      <c r="K4" s="16" t="s">
        <v>18</v>
      </c>
      <c r="L4" s="14" t="b">
        <v>0</v>
      </c>
      <c r="M4" s="16" t="s">
        <v>49</v>
      </c>
      <c r="N4" s="16" t="s">
        <v>29</v>
      </c>
      <c r="P4" s="19">
        <f>COUNTIF(N3:N30, "Maybe")/28</f>
        <v>0.3928571429</v>
      </c>
      <c r="R4" s="20">
        <f>COUNTIFS(C:C,C5,N:N,"Yes")/COUNTIF(C:C,C5)</f>
        <v>0.6428571429</v>
      </c>
      <c r="S4" s="20">
        <f>COUNTIFS(C:C,C7,N:N,"Yes")/COUNTIF(C:C,C7)</f>
        <v>0.2857142857</v>
      </c>
      <c r="T4" s="21" t="s">
        <v>50</v>
      </c>
    </row>
    <row r="5">
      <c r="A5" s="15">
        <v>12.0</v>
      </c>
      <c r="B5" s="15" t="s">
        <v>17</v>
      </c>
      <c r="C5" s="15" t="s">
        <v>17</v>
      </c>
      <c r="D5" s="16" t="b">
        <v>1</v>
      </c>
      <c r="E5" s="14" t="b">
        <v>0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18</v>
      </c>
      <c r="L5" s="16" t="b">
        <v>1</v>
      </c>
      <c r="N5" s="16" t="s">
        <v>19</v>
      </c>
      <c r="P5" s="22">
        <f>COUNTIF(N3:N30, "No")/28</f>
        <v>0.1428571429</v>
      </c>
      <c r="R5" s="23">
        <f>COUNTIFS(C:C,C5,N:N,"No")/COUNTIF(C:C,C5)</f>
        <v>0</v>
      </c>
      <c r="S5" s="23">
        <f>COUNTIFS(C:C,C7,N:N,"No")/COUNTIF(C:C,C7)</f>
        <v>0.2857142857</v>
      </c>
      <c r="T5" s="24" t="s">
        <v>50</v>
      </c>
    </row>
    <row r="6">
      <c r="A6" s="15">
        <v>63.0</v>
      </c>
      <c r="B6" s="15" t="s">
        <v>17</v>
      </c>
      <c r="C6" s="15" t="s">
        <v>17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18</v>
      </c>
      <c r="L6" s="16" t="b">
        <v>1</v>
      </c>
      <c r="M6" s="16" t="s">
        <v>51</v>
      </c>
      <c r="N6" s="16" t="s">
        <v>19</v>
      </c>
      <c r="R6" s="25">
        <f>COUNTIFS(C:C,C5,N:N,"Maybe")/COUNTIF(C:C,C5)</f>
        <v>0.3571428571</v>
      </c>
      <c r="S6" s="25">
        <f>COUNTIFS(C:C,C7,N:N,"Maybe")/COUNTIF(C:C,C7)</f>
        <v>0.4285714286</v>
      </c>
      <c r="T6" s="26" t="s">
        <v>50</v>
      </c>
    </row>
    <row r="7">
      <c r="A7" s="15">
        <v>14.0</v>
      </c>
      <c r="B7" s="15" t="s">
        <v>23</v>
      </c>
      <c r="C7" s="15" t="s">
        <v>23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18</v>
      </c>
      <c r="L7" s="16" t="b">
        <v>1</v>
      </c>
      <c r="N7" s="16" t="s">
        <v>19</v>
      </c>
    </row>
    <row r="8">
      <c r="A8" s="15">
        <v>160.0</v>
      </c>
      <c r="B8" s="15" t="s">
        <v>17</v>
      </c>
      <c r="C8" s="15" t="s">
        <v>17</v>
      </c>
      <c r="D8" s="16" t="b">
        <v>1</v>
      </c>
      <c r="E8" s="14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18</v>
      </c>
      <c r="L8" s="16" t="b">
        <v>1</v>
      </c>
      <c r="N8" s="16" t="s">
        <v>19</v>
      </c>
    </row>
    <row r="9">
      <c r="A9" s="15">
        <v>68.0</v>
      </c>
      <c r="B9" s="15" t="s">
        <v>17</v>
      </c>
      <c r="C9" s="15" t="s">
        <v>17</v>
      </c>
      <c r="D9" s="16" t="b">
        <v>1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18</v>
      </c>
      <c r="L9" s="16" t="b">
        <v>1</v>
      </c>
      <c r="N9" s="16" t="s">
        <v>19</v>
      </c>
    </row>
    <row r="10">
      <c r="A10" s="15">
        <v>155.0</v>
      </c>
      <c r="B10" s="15" t="s">
        <v>23</v>
      </c>
      <c r="C10" s="15" t="s">
        <v>23</v>
      </c>
      <c r="D10" s="16" t="b">
        <v>0</v>
      </c>
      <c r="E10" s="16" t="b">
        <v>1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18</v>
      </c>
      <c r="L10" s="16" t="b">
        <v>1</v>
      </c>
      <c r="M10" s="16" t="s">
        <v>28</v>
      </c>
      <c r="N10" s="16" t="s">
        <v>29</v>
      </c>
    </row>
    <row r="11">
      <c r="A11" s="15">
        <v>72.0</v>
      </c>
      <c r="B11" s="15" t="s">
        <v>23</v>
      </c>
      <c r="C11" s="15" t="s">
        <v>23</v>
      </c>
      <c r="D11" s="14" t="b">
        <v>0</v>
      </c>
      <c r="E11" s="16" t="b">
        <v>1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18</v>
      </c>
      <c r="L11" s="16" t="b">
        <v>1</v>
      </c>
      <c r="M11" s="16" t="s">
        <v>28</v>
      </c>
      <c r="N11" s="16" t="s">
        <v>29</v>
      </c>
    </row>
    <row r="12">
      <c r="A12" s="15">
        <v>54.0</v>
      </c>
      <c r="B12" s="15" t="s">
        <v>23</v>
      </c>
      <c r="C12" s="15" t="s">
        <v>23</v>
      </c>
      <c r="D12" s="16" t="b">
        <v>0</v>
      </c>
      <c r="E12" s="16" t="b">
        <v>1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18</v>
      </c>
      <c r="L12" s="16" t="b">
        <v>1</v>
      </c>
      <c r="M12" s="16" t="s">
        <v>28</v>
      </c>
      <c r="N12" s="16" t="s">
        <v>29</v>
      </c>
    </row>
    <row r="13">
      <c r="A13" s="15">
        <v>25.0</v>
      </c>
      <c r="B13" s="15" t="s">
        <v>23</v>
      </c>
      <c r="C13" s="15" t="s">
        <v>23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4" t="b">
        <v>0</v>
      </c>
      <c r="J13" s="16" t="b">
        <v>1</v>
      </c>
      <c r="K13" s="16" t="s">
        <v>18</v>
      </c>
      <c r="L13" s="14" t="b">
        <v>0</v>
      </c>
      <c r="M13" s="16" t="s">
        <v>52</v>
      </c>
      <c r="N13" s="16" t="s">
        <v>25</v>
      </c>
    </row>
    <row r="14">
      <c r="A14" s="15">
        <v>18.0</v>
      </c>
      <c r="B14" s="15" t="s">
        <v>23</v>
      </c>
      <c r="C14" s="15" t="s">
        <v>23</v>
      </c>
      <c r="D14" s="14" t="b">
        <v>0</v>
      </c>
      <c r="E14" s="14" t="b">
        <v>0</v>
      </c>
      <c r="F14" s="16" t="b">
        <v>1</v>
      </c>
      <c r="G14" s="14" t="b">
        <v>0</v>
      </c>
      <c r="H14" s="16" t="b">
        <v>1</v>
      </c>
      <c r="I14" s="14" t="b">
        <v>0</v>
      </c>
      <c r="J14" s="14" t="b">
        <v>0</v>
      </c>
      <c r="K14" s="16" t="s">
        <v>18</v>
      </c>
      <c r="L14" s="14" t="b">
        <v>0</v>
      </c>
      <c r="M14" s="16" t="s">
        <v>41</v>
      </c>
      <c r="N14" s="16" t="s">
        <v>25</v>
      </c>
    </row>
    <row r="15">
      <c r="A15" s="15">
        <v>3.0</v>
      </c>
      <c r="B15" s="15" t="s">
        <v>17</v>
      </c>
      <c r="C15" s="15" t="s">
        <v>17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18</v>
      </c>
      <c r="L15" s="16" t="b">
        <v>1</v>
      </c>
      <c r="N15" s="16" t="s">
        <v>19</v>
      </c>
    </row>
    <row r="16">
      <c r="A16" s="15">
        <v>111.0</v>
      </c>
      <c r="B16" s="15" t="s">
        <v>23</v>
      </c>
      <c r="C16" s="15" t="s">
        <v>23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18</v>
      </c>
      <c r="L16" s="16" t="b">
        <v>1</v>
      </c>
      <c r="N16" s="16" t="s">
        <v>19</v>
      </c>
    </row>
    <row r="17">
      <c r="A17" s="15">
        <v>162.0</v>
      </c>
      <c r="B17" s="15" t="s">
        <v>23</v>
      </c>
      <c r="C17" s="15" t="s">
        <v>23</v>
      </c>
      <c r="D17" s="16" t="b">
        <v>1</v>
      </c>
      <c r="E17" s="14" t="b">
        <v>0</v>
      </c>
      <c r="F17" s="16" t="b">
        <v>1</v>
      </c>
      <c r="G17" s="16" t="b">
        <v>1</v>
      </c>
      <c r="H17" s="16" t="b">
        <v>1</v>
      </c>
      <c r="I17" s="14" t="b">
        <v>0</v>
      </c>
      <c r="J17" s="16" t="b">
        <v>1</v>
      </c>
      <c r="K17" s="16" t="s">
        <v>18</v>
      </c>
      <c r="L17" s="14" t="b">
        <v>0</v>
      </c>
      <c r="M17" s="16" t="s">
        <v>53</v>
      </c>
      <c r="N17" s="16" t="s">
        <v>25</v>
      </c>
    </row>
    <row r="18">
      <c r="A18" s="15">
        <v>41.0</v>
      </c>
      <c r="B18" s="15" t="s">
        <v>17</v>
      </c>
      <c r="C18" s="15" t="s">
        <v>17</v>
      </c>
      <c r="D18" s="16" t="b">
        <v>1</v>
      </c>
      <c r="E18" s="14" t="b">
        <v>0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18</v>
      </c>
      <c r="L18" s="16" t="b">
        <v>1</v>
      </c>
      <c r="N18" s="16" t="s">
        <v>19</v>
      </c>
    </row>
    <row r="19">
      <c r="A19" s="15">
        <v>30.0</v>
      </c>
      <c r="B19" s="15" t="s">
        <v>23</v>
      </c>
      <c r="C19" s="15" t="s">
        <v>23</v>
      </c>
      <c r="D19" s="16" t="b">
        <v>1</v>
      </c>
      <c r="E19" s="14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18</v>
      </c>
      <c r="L19" s="16" t="b">
        <v>1</v>
      </c>
      <c r="N19" s="16" t="s">
        <v>19</v>
      </c>
    </row>
    <row r="20">
      <c r="A20" s="15">
        <v>102.0</v>
      </c>
      <c r="B20" s="15" t="s">
        <v>17</v>
      </c>
      <c r="C20" s="15" t="s">
        <v>17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18</v>
      </c>
      <c r="L20" s="16" t="b">
        <v>1</v>
      </c>
      <c r="N20" s="16" t="s">
        <v>19</v>
      </c>
    </row>
    <row r="21">
      <c r="A21" s="15">
        <v>64.0</v>
      </c>
      <c r="B21" s="15" t="s">
        <v>17</v>
      </c>
      <c r="C21" s="15" t="s">
        <v>17</v>
      </c>
      <c r="D21" s="16" t="b">
        <v>1</v>
      </c>
      <c r="E21" s="14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18</v>
      </c>
      <c r="L21" s="16" t="b">
        <v>1</v>
      </c>
      <c r="N21" s="16" t="s">
        <v>19</v>
      </c>
    </row>
    <row r="22">
      <c r="A22" s="15">
        <v>97.0</v>
      </c>
      <c r="B22" s="15" t="s">
        <v>17</v>
      </c>
      <c r="C22" s="15" t="s">
        <v>17</v>
      </c>
      <c r="D22" s="16" t="b">
        <v>0</v>
      </c>
      <c r="E22" s="16" t="b">
        <v>1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18</v>
      </c>
      <c r="L22" s="16" t="b">
        <v>1</v>
      </c>
      <c r="M22" s="16" t="s">
        <v>28</v>
      </c>
      <c r="N22" s="16" t="s">
        <v>29</v>
      </c>
    </row>
    <row r="23">
      <c r="A23" s="15">
        <v>132.0</v>
      </c>
      <c r="B23" s="15" t="s">
        <v>17</v>
      </c>
      <c r="C23" s="15" t="s">
        <v>17</v>
      </c>
      <c r="D23" s="16" t="b">
        <v>0</v>
      </c>
      <c r="E23" s="16" t="b">
        <v>1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18</v>
      </c>
      <c r="L23" s="16" t="b">
        <v>1</v>
      </c>
      <c r="M23" s="16" t="s">
        <v>28</v>
      </c>
      <c r="N23" s="16" t="s">
        <v>29</v>
      </c>
    </row>
    <row r="24">
      <c r="A24" s="15">
        <v>114.0</v>
      </c>
      <c r="B24" s="15" t="s">
        <v>17</v>
      </c>
      <c r="C24" s="15" t="s">
        <v>17</v>
      </c>
      <c r="D24" s="16" t="b">
        <v>0</v>
      </c>
      <c r="E24" s="16" t="b">
        <v>1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18</v>
      </c>
      <c r="L24" s="16" t="b">
        <v>1</v>
      </c>
      <c r="M24" s="16" t="s">
        <v>28</v>
      </c>
      <c r="N24" s="16" t="s">
        <v>29</v>
      </c>
    </row>
    <row r="25">
      <c r="A25" s="15">
        <v>99.0</v>
      </c>
      <c r="B25" s="15" t="s">
        <v>17</v>
      </c>
      <c r="C25" s="15" t="s">
        <v>17</v>
      </c>
      <c r="D25" s="16" t="b">
        <v>0</v>
      </c>
      <c r="E25" s="16" t="b">
        <v>1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18</v>
      </c>
      <c r="L25" s="16" t="b">
        <v>1</v>
      </c>
      <c r="M25" s="16" t="s">
        <v>28</v>
      </c>
      <c r="N25" s="16" t="s">
        <v>29</v>
      </c>
    </row>
    <row r="26">
      <c r="A26" s="15">
        <v>57.0</v>
      </c>
      <c r="B26" s="15" t="s">
        <v>23</v>
      </c>
      <c r="C26" s="15" t="s">
        <v>23</v>
      </c>
      <c r="D26" s="16" t="b">
        <v>0</v>
      </c>
      <c r="E26" s="16" t="b">
        <v>1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18</v>
      </c>
      <c r="L26" s="16" t="b">
        <v>1</v>
      </c>
      <c r="M26" s="16" t="s">
        <v>28</v>
      </c>
      <c r="N26" s="16" t="s">
        <v>29</v>
      </c>
    </row>
    <row r="27">
      <c r="A27" s="15">
        <v>129.0</v>
      </c>
      <c r="B27" s="15" t="s">
        <v>17</v>
      </c>
      <c r="C27" s="15" t="s">
        <v>17</v>
      </c>
      <c r="D27" s="16" t="b">
        <v>1</v>
      </c>
      <c r="E27" s="14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18</v>
      </c>
      <c r="L27" s="16" t="b">
        <v>1</v>
      </c>
      <c r="N27" s="16" t="s">
        <v>19</v>
      </c>
    </row>
    <row r="28">
      <c r="A28" s="15">
        <v>134.0</v>
      </c>
      <c r="B28" s="15" t="s">
        <v>23</v>
      </c>
      <c r="C28" s="15" t="s">
        <v>23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18</v>
      </c>
      <c r="L28" s="16" t="b">
        <v>1</v>
      </c>
      <c r="M28" s="16" t="s">
        <v>28</v>
      </c>
      <c r="N28" s="16" t="s">
        <v>29</v>
      </c>
    </row>
    <row r="29">
      <c r="A29" s="15">
        <v>91.0</v>
      </c>
      <c r="B29" s="15" t="s">
        <v>17</v>
      </c>
      <c r="C29" s="15" t="s">
        <v>17</v>
      </c>
      <c r="D29" s="16" t="b">
        <v>0</v>
      </c>
      <c r="E29" s="16" t="b">
        <v>1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18</v>
      </c>
      <c r="L29" s="16" t="b">
        <v>1</v>
      </c>
      <c r="M29" s="16" t="s">
        <v>28</v>
      </c>
      <c r="N29" s="16" t="s">
        <v>29</v>
      </c>
    </row>
    <row r="30">
      <c r="A30" s="15">
        <v>4.0</v>
      </c>
      <c r="B30" s="15" t="s">
        <v>23</v>
      </c>
      <c r="C30" s="15" t="s">
        <v>23</v>
      </c>
      <c r="D30" s="16" t="b">
        <v>0</v>
      </c>
      <c r="E30" s="16" t="b">
        <v>1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18</v>
      </c>
      <c r="L30" s="16" t="b">
        <v>1</v>
      </c>
      <c r="N30" s="16" t="s">
        <v>19</v>
      </c>
    </row>
    <row r="36">
      <c r="E36" s="27" t="s">
        <v>36</v>
      </c>
    </row>
    <row r="37">
      <c r="E37" s="28" t="s">
        <v>37</v>
      </c>
    </row>
    <row r="38">
      <c r="E38" s="28" t="s">
        <v>28</v>
      </c>
    </row>
    <row r="39">
      <c r="E39" s="29" t="s">
        <v>38</v>
      </c>
    </row>
    <row r="40">
      <c r="E40" s="29" t="s">
        <v>35</v>
      </c>
    </row>
    <row r="41">
      <c r="E41" s="29" t="s">
        <v>39</v>
      </c>
    </row>
    <row r="42">
      <c r="E42" s="29" t="s">
        <v>40</v>
      </c>
    </row>
    <row r="43">
      <c r="E43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30">
      <formula1>"Yes,No,N/A"</formula1>
    </dataValidation>
    <dataValidation type="list" allowBlank="1" showErrorMessage="1" sqref="N3:N30">
      <formula1>"Yes,No,Maybe"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1.25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5">
        <v>66.0</v>
      </c>
      <c r="B3" s="15" t="s">
        <v>23</v>
      </c>
      <c r="C3" s="15" t="s">
        <v>23</v>
      </c>
      <c r="D3" s="14" t="b">
        <v>0</v>
      </c>
      <c r="E3" s="14" t="b">
        <v>0</v>
      </c>
      <c r="F3" s="14" t="b">
        <v>0</v>
      </c>
      <c r="G3" s="14" t="b">
        <v>0</v>
      </c>
      <c r="H3" s="14" t="b">
        <v>0</v>
      </c>
      <c r="I3" s="14" t="b">
        <v>0</v>
      </c>
      <c r="J3" s="14" t="b">
        <v>0</v>
      </c>
      <c r="K3" s="16" t="s">
        <v>18</v>
      </c>
      <c r="L3" s="14" t="b">
        <v>0</v>
      </c>
      <c r="M3" s="16" t="s">
        <v>54</v>
      </c>
      <c r="N3" s="16" t="s">
        <v>25</v>
      </c>
      <c r="P3" s="17">
        <f>COUNTIF(N3:N52, "Yes")/28</f>
        <v>0.4642857143</v>
      </c>
      <c r="R3" s="18" t="s">
        <v>20</v>
      </c>
      <c r="S3" s="18" t="s">
        <v>21</v>
      </c>
      <c r="T3" s="18" t="s">
        <v>22</v>
      </c>
    </row>
    <row r="4">
      <c r="A4" s="15">
        <v>86.0</v>
      </c>
      <c r="B4" s="15" t="s">
        <v>23</v>
      </c>
      <c r="C4" s="15" t="s">
        <v>23</v>
      </c>
      <c r="D4" s="14" t="b">
        <v>0</v>
      </c>
      <c r="E4" s="16" t="b">
        <v>1</v>
      </c>
      <c r="F4" s="16" t="b">
        <v>1</v>
      </c>
      <c r="G4" s="16" t="b">
        <v>1</v>
      </c>
      <c r="H4" s="16" t="b">
        <v>1</v>
      </c>
      <c r="I4" s="16" t="b">
        <v>1</v>
      </c>
      <c r="J4" s="14" t="b">
        <v>0</v>
      </c>
      <c r="K4" s="16" t="s">
        <v>18</v>
      </c>
      <c r="L4" s="14" t="b">
        <v>0</v>
      </c>
      <c r="M4" s="16" t="s">
        <v>55</v>
      </c>
      <c r="N4" s="16" t="s">
        <v>29</v>
      </c>
      <c r="P4" s="19">
        <f>COUNTIF(N3:N52, "Maybe")/28</f>
        <v>0.3928571429</v>
      </c>
      <c r="R4" s="20">
        <f>COUNTIFS(C:C,C5,N:N,"Yes")/COUNTIF(C:C,C5)</f>
        <v>0.6428571429</v>
      </c>
      <c r="S4" s="20">
        <f>COUNTIFS(C:C,C7,N:N,"Yes")/COUNTIF(C:C,C7)</f>
        <v>0.2857142857</v>
      </c>
      <c r="T4" s="21" t="s">
        <v>50</v>
      </c>
    </row>
    <row r="5">
      <c r="A5" s="15">
        <v>12.0</v>
      </c>
      <c r="B5" s="15" t="s">
        <v>17</v>
      </c>
      <c r="C5" s="15" t="s">
        <v>17</v>
      </c>
      <c r="D5" s="16" t="b">
        <v>1</v>
      </c>
      <c r="E5" s="14" t="b">
        <v>0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18</v>
      </c>
      <c r="L5" s="16" t="b">
        <v>1</v>
      </c>
      <c r="N5" s="16" t="s">
        <v>19</v>
      </c>
      <c r="P5" s="22">
        <f>COUNTIF(N3:N52, "No")/28</f>
        <v>0.1428571429</v>
      </c>
      <c r="R5" s="23">
        <f>COUNTIFS(C:C,C5,N:N,"No")/COUNTIF(C:C,C5)</f>
        <v>0</v>
      </c>
      <c r="S5" s="23">
        <f>COUNTIFS(C:C,C7,N:N,"No")/COUNTIF(C:C,C7)</f>
        <v>0.2857142857</v>
      </c>
      <c r="T5" s="24" t="s">
        <v>50</v>
      </c>
    </row>
    <row r="6">
      <c r="A6" s="15">
        <v>63.0</v>
      </c>
      <c r="B6" s="15" t="s">
        <v>17</v>
      </c>
      <c r="C6" s="15" t="s">
        <v>17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18</v>
      </c>
      <c r="L6" s="16" t="b">
        <v>1</v>
      </c>
      <c r="M6" s="16" t="s">
        <v>51</v>
      </c>
      <c r="N6" s="16" t="s">
        <v>19</v>
      </c>
      <c r="R6" s="25">
        <f>COUNTIFS(C:C,C5,N:N,"Maybe")/COUNTIF(C:C,C5)</f>
        <v>0.3571428571</v>
      </c>
      <c r="S6" s="25">
        <f>COUNTIFS(C:C,C7,N:N,"Maybe")/COUNTIF(C:C,C7)</f>
        <v>0.4285714286</v>
      </c>
      <c r="T6" s="26" t="s">
        <v>50</v>
      </c>
    </row>
    <row r="7">
      <c r="A7" s="15">
        <v>14.0</v>
      </c>
      <c r="B7" s="15" t="s">
        <v>23</v>
      </c>
      <c r="C7" s="15" t="s">
        <v>23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18</v>
      </c>
      <c r="L7" s="16" t="b">
        <v>1</v>
      </c>
      <c r="N7" s="16" t="s">
        <v>19</v>
      </c>
    </row>
    <row r="8">
      <c r="A8" s="15">
        <v>160.0</v>
      </c>
      <c r="B8" s="15" t="s">
        <v>17</v>
      </c>
      <c r="C8" s="15" t="s">
        <v>17</v>
      </c>
      <c r="D8" s="16" t="b">
        <v>1</v>
      </c>
      <c r="E8" s="14" t="b">
        <v>0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18</v>
      </c>
      <c r="L8" s="16" t="b">
        <v>1</v>
      </c>
      <c r="N8" s="16" t="s">
        <v>19</v>
      </c>
    </row>
    <row r="9">
      <c r="A9" s="15">
        <v>68.0</v>
      </c>
      <c r="B9" s="15" t="s">
        <v>17</v>
      </c>
      <c r="C9" s="15" t="s">
        <v>17</v>
      </c>
      <c r="D9" s="16" t="b">
        <v>1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18</v>
      </c>
      <c r="L9" s="16" t="b">
        <v>1</v>
      </c>
      <c r="N9" s="16" t="s">
        <v>19</v>
      </c>
    </row>
    <row r="10">
      <c r="A10" s="15">
        <v>155.0</v>
      </c>
      <c r="B10" s="15" t="s">
        <v>23</v>
      </c>
      <c r="C10" s="15" t="s">
        <v>23</v>
      </c>
      <c r="D10" s="16" t="b">
        <v>0</v>
      </c>
      <c r="E10" s="16" t="b">
        <v>1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18</v>
      </c>
      <c r="L10" s="16" t="b">
        <v>1</v>
      </c>
      <c r="M10" s="16" t="s">
        <v>28</v>
      </c>
      <c r="N10" s="16" t="s">
        <v>29</v>
      </c>
    </row>
    <row r="11">
      <c r="A11" s="15">
        <v>72.0</v>
      </c>
      <c r="B11" s="15" t="s">
        <v>23</v>
      </c>
      <c r="C11" s="15" t="s">
        <v>23</v>
      </c>
      <c r="D11" s="14" t="b">
        <v>0</v>
      </c>
      <c r="E11" s="16" t="b">
        <v>1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18</v>
      </c>
      <c r="L11" s="16" t="b">
        <v>1</v>
      </c>
      <c r="M11" s="16" t="s">
        <v>28</v>
      </c>
      <c r="N11" s="16" t="s">
        <v>29</v>
      </c>
    </row>
    <row r="12">
      <c r="A12" s="15">
        <v>54.0</v>
      </c>
      <c r="B12" s="15" t="s">
        <v>23</v>
      </c>
      <c r="C12" s="15" t="s">
        <v>23</v>
      </c>
      <c r="D12" s="16" t="b">
        <v>0</v>
      </c>
      <c r="E12" s="16" t="b">
        <v>1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18</v>
      </c>
      <c r="L12" s="16" t="b">
        <v>1</v>
      </c>
      <c r="M12" s="16" t="s">
        <v>28</v>
      </c>
      <c r="N12" s="16" t="s">
        <v>29</v>
      </c>
    </row>
    <row r="13">
      <c r="A13" s="15">
        <v>25.0</v>
      </c>
      <c r="B13" s="15" t="s">
        <v>23</v>
      </c>
      <c r="C13" s="15" t="s">
        <v>23</v>
      </c>
      <c r="D13" s="14" t="b">
        <v>0</v>
      </c>
      <c r="E13" s="14" t="b">
        <v>0</v>
      </c>
      <c r="F13" s="14" t="b">
        <v>0</v>
      </c>
      <c r="G13" s="14" t="b">
        <v>0</v>
      </c>
      <c r="H13" s="14" t="b">
        <v>0</v>
      </c>
      <c r="I13" s="14" t="b">
        <v>0</v>
      </c>
      <c r="J13" s="14" t="b">
        <v>0</v>
      </c>
      <c r="K13" s="16" t="s">
        <v>18</v>
      </c>
      <c r="L13" s="14" t="b">
        <v>0</v>
      </c>
      <c r="M13" s="16" t="s">
        <v>56</v>
      </c>
      <c r="N13" s="16" t="s">
        <v>25</v>
      </c>
    </row>
    <row r="14">
      <c r="A14" s="15">
        <v>18.0</v>
      </c>
      <c r="B14" s="15" t="s">
        <v>23</v>
      </c>
      <c r="C14" s="15" t="s">
        <v>23</v>
      </c>
      <c r="D14" s="14" t="b">
        <v>0</v>
      </c>
      <c r="E14" s="14" t="b">
        <v>0</v>
      </c>
      <c r="F14" s="14" t="b">
        <v>0</v>
      </c>
      <c r="G14" s="14" t="b">
        <v>0</v>
      </c>
      <c r="H14" s="14" t="b">
        <v>0</v>
      </c>
      <c r="I14" s="14" t="b">
        <v>0</v>
      </c>
      <c r="J14" s="14" t="b">
        <v>0</v>
      </c>
      <c r="K14" s="16" t="s">
        <v>18</v>
      </c>
      <c r="L14" s="14" t="b">
        <v>0</v>
      </c>
      <c r="M14" s="16" t="s">
        <v>57</v>
      </c>
      <c r="N14" s="16" t="s">
        <v>25</v>
      </c>
    </row>
    <row r="15">
      <c r="A15" s="15">
        <v>3.0</v>
      </c>
      <c r="B15" s="15" t="s">
        <v>17</v>
      </c>
      <c r="C15" s="15" t="s">
        <v>17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18</v>
      </c>
      <c r="L15" s="16" t="b">
        <v>1</v>
      </c>
      <c r="N15" s="16" t="s">
        <v>19</v>
      </c>
    </row>
    <row r="16">
      <c r="A16" s="15">
        <v>111.0</v>
      </c>
      <c r="B16" s="15" t="s">
        <v>23</v>
      </c>
      <c r="C16" s="15" t="s">
        <v>23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18</v>
      </c>
      <c r="L16" s="16" t="b">
        <v>1</v>
      </c>
      <c r="N16" s="16" t="s">
        <v>19</v>
      </c>
    </row>
    <row r="17">
      <c r="A17" s="15">
        <v>162.0</v>
      </c>
      <c r="B17" s="15" t="s">
        <v>23</v>
      </c>
      <c r="C17" s="15" t="s">
        <v>23</v>
      </c>
      <c r="D17" s="14" t="b">
        <v>0</v>
      </c>
      <c r="E17" s="14" t="b">
        <v>0</v>
      </c>
      <c r="F17" s="14" t="b">
        <v>0</v>
      </c>
      <c r="G17" s="14" t="b">
        <v>0</v>
      </c>
      <c r="H17" s="14" t="b">
        <v>0</v>
      </c>
      <c r="I17" s="14" t="b">
        <v>0</v>
      </c>
      <c r="J17" s="14" t="b">
        <v>0</v>
      </c>
      <c r="K17" s="16" t="s">
        <v>18</v>
      </c>
      <c r="L17" s="14" t="b">
        <v>0</v>
      </c>
      <c r="M17" s="16" t="s">
        <v>58</v>
      </c>
      <c r="N17" s="16" t="s">
        <v>25</v>
      </c>
    </row>
    <row r="18">
      <c r="A18" s="15">
        <v>41.0</v>
      </c>
      <c r="B18" s="15" t="s">
        <v>17</v>
      </c>
      <c r="C18" s="15" t="s">
        <v>17</v>
      </c>
      <c r="D18" s="16" t="b">
        <v>1</v>
      </c>
      <c r="E18" s="14" t="b">
        <v>0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18</v>
      </c>
      <c r="L18" s="16" t="b">
        <v>1</v>
      </c>
      <c r="N18" s="16" t="s">
        <v>19</v>
      </c>
    </row>
    <row r="19">
      <c r="A19" s="15">
        <v>30.0</v>
      </c>
      <c r="B19" s="15" t="s">
        <v>23</v>
      </c>
      <c r="C19" s="15" t="s">
        <v>23</v>
      </c>
      <c r="D19" s="16" t="b">
        <v>1</v>
      </c>
      <c r="E19" s="14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18</v>
      </c>
      <c r="L19" s="16" t="b">
        <v>1</v>
      </c>
      <c r="N19" s="16" t="s">
        <v>19</v>
      </c>
    </row>
    <row r="20">
      <c r="A20" s="15">
        <v>102.0</v>
      </c>
      <c r="B20" s="15" t="s">
        <v>17</v>
      </c>
      <c r="C20" s="15" t="s">
        <v>17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18</v>
      </c>
      <c r="L20" s="16" t="b">
        <v>1</v>
      </c>
      <c r="N20" s="16" t="s">
        <v>19</v>
      </c>
    </row>
    <row r="21">
      <c r="A21" s="15">
        <v>64.0</v>
      </c>
      <c r="B21" s="15" t="s">
        <v>17</v>
      </c>
      <c r="C21" s="15" t="s">
        <v>17</v>
      </c>
      <c r="D21" s="16" t="b">
        <v>1</v>
      </c>
      <c r="E21" s="14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18</v>
      </c>
      <c r="L21" s="16" t="b">
        <v>1</v>
      </c>
      <c r="N21" s="16" t="s">
        <v>19</v>
      </c>
    </row>
    <row r="22">
      <c r="A22" s="15">
        <v>97.0</v>
      </c>
      <c r="B22" s="15" t="s">
        <v>17</v>
      </c>
      <c r="C22" s="15" t="s">
        <v>17</v>
      </c>
      <c r="D22" s="16" t="b">
        <v>0</v>
      </c>
      <c r="E22" s="16" t="b">
        <v>1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18</v>
      </c>
      <c r="L22" s="16" t="b">
        <v>1</v>
      </c>
      <c r="M22" s="16" t="s">
        <v>28</v>
      </c>
      <c r="N22" s="16" t="s">
        <v>29</v>
      </c>
    </row>
    <row r="23">
      <c r="A23" s="15">
        <v>132.0</v>
      </c>
      <c r="B23" s="15" t="s">
        <v>17</v>
      </c>
      <c r="C23" s="15" t="s">
        <v>17</v>
      </c>
      <c r="D23" s="16" t="b">
        <v>0</v>
      </c>
      <c r="E23" s="16" t="b">
        <v>1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18</v>
      </c>
      <c r="L23" s="16" t="b">
        <v>1</v>
      </c>
      <c r="M23" s="16" t="s">
        <v>28</v>
      </c>
      <c r="N23" s="16" t="s">
        <v>29</v>
      </c>
    </row>
    <row r="24">
      <c r="A24" s="15">
        <v>114.0</v>
      </c>
      <c r="B24" s="15" t="s">
        <v>17</v>
      </c>
      <c r="C24" s="15" t="s">
        <v>17</v>
      </c>
      <c r="D24" s="16" t="b">
        <v>0</v>
      </c>
      <c r="E24" s="16" t="b">
        <v>1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18</v>
      </c>
      <c r="L24" s="16" t="b">
        <v>1</v>
      </c>
      <c r="M24" s="16" t="s">
        <v>28</v>
      </c>
      <c r="N24" s="16" t="s">
        <v>29</v>
      </c>
    </row>
    <row r="25">
      <c r="A25" s="15">
        <v>99.0</v>
      </c>
      <c r="B25" s="15" t="s">
        <v>17</v>
      </c>
      <c r="C25" s="15" t="s">
        <v>17</v>
      </c>
      <c r="D25" s="16" t="b">
        <v>0</v>
      </c>
      <c r="E25" s="16" t="b">
        <v>1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18</v>
      </c>
      <c r="L25" s="16" t="b">
        <v>1</v>
      </c>
      <c r="M25" s="16" t="s">
        <v>28</v>
      </c>
      <c r="N25" s="16" t="s">
        <v>29</v>
      </c>
    </row>
    <row r="26">
      <c r="A26" s="15">
        <v>57.0</v>
      </c>
      <c r="B26" s="15" t="s">
        <v>23</v>
      </c>
      <c r="C26" s="15" t="s">
        <v>23</v>
      </c>
      <c r="D26" s="16" t="b">
        <v>0</v>
      </c>
      <c r="E26" s="16" t="b">
        <v>1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18</v>
      </c>
      <c r="L26" s="16" t="b">
        <v>1</v>
      </c>
      <c r="M26" s="16" t="s">
        <v>28</v>
      </c>
      <c r="N26" s="16" t="s">
        <v>29</v>
      </c>
    </row>
    <row r="27">
      <c r="A27" s="15">
        <v>129.0</v>
      </c>
      <c r="B27" s="15" t="s">
        <v>17</v>
      </c>
      <c r="C27" s="15" t="s">
        <v>17</v>
      </c>
      <c r="D27" s="16" t="b">
        <v>1</v>
      </c>
      <c r="E27" s="14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18</v>
      </c>
      <c r="L27" s="16" t="b">
        <v>1</v>
      </c>
      <c r="N27" s="16" t="s">
        <v>19</v>
      </c>
    </row>
    <row r="28">
      <c r="A28" s="15">
        <v>134.0</v>
      </c>
      <c r="B28" s="15" t="s">
        <v>23</v>
      </c>
      <c r="C28" s="15" t="s">
        <v>23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18</v>
      </c>
      <c r="L28" s="16" t="b">
        <v>1</v>
      </c>
      <c r="M28" s="16" t="s">
        <v>28</v>
      </c>
      <c r="N28" s="16" t="s">
        <v>29</v>
      </c>
    </row>
    <row r="29">
      <c r="A29" s="15">
        <v>91.0</v>
      </c>
      <c r="B29" s="15" t="s">
        <v>17</v>
      </c>
      <c r="C29" s="15" t="s">
        <v>17</v>
      </c>
      <c r="D29" s="16" t="b">
        <v>0</v>
      </c>
      <c r="E29" s="16" t="b">
        <v>1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18</v>
      </c>
      <c r="L29" s="16" t="b">
        <v>1</v>
      </c>
      <c r="M29" s="16" t="s">
        <v>28</v>
      </c>
      <c r="N29" s="16" t="s">
        <v>29</v>
      </c>
    </row>
    <row r="30">
      <c r="A30" s="15">
        <v>4.0</v>
      </c>
      <c r="B30" s="15" t="s">
        <v>23</v>
      </c>
      <c r="C30" s="15" t="s">
        <v>23</v>
      </c>
      <c r="D30" s="16" t="b">
        <v>0</v>
      </c>
      <c r="E30" s="16" t="b">
        <v>1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18</v>
      </c>
      <c r="L30" s="16" t="b">
        <v>1</v>
      </c>
      <c r="N30" s="16" t="s">
        <v>19</v>
      </c>
    </row>
    <row r="36">
      <c r="E36" s="27" t="s">
        <v>36</v>
      </c>
    </row>
    <row r="37">
      <c r="E37" s="28" t="s">
        <v>37</v>
      </c>
    </row>
    <row r="38">
      <c r="E38" s="28" t="s">
        <v>28</v>
      </c>
    </row>
    <row r="39">
      <c r="E39" s="29" t="s">
        <v>38</v>
      </c>
    </row>
    <row r="40">
      <c r="E40" s="29" t="s">
        <v>35</v>
      </c>
    </row>
    <row r="41">
      <c r="E41" s="29" t="s">
        <v>39</v>
      </c>
    </row>
    <row r="42">
      <c r="E42" s="29" t="s">
        <v>40</v>
      </c>
    </row>
    <row r="43">
      <c r="E43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30">
      <formula1>"Yes,No,N/A"</formula1>
    </dataValidation>
    <dataValidation type="list" allowBlank="1" showErrorMessage="1" sqref="N3:N30">
      <formula1>"Yes,No,Maybe"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4" max="4" width="29.75"/>
  </cols>
  <sheetData>
    <row r="1">
      <c r="A1" s="36" t="s">
        <v>44</v>
      </c>
      <c r="D1" s="36" t="s">
        <v>45</v>
      </c>
    </row>
    <row r="2">
      <c r="A2" s="31"/>
      <c r="D2" s="31"/>
    </row>
    <row r="3">
      <c r="A3" s="13" t="s">
        <v>15</v>
      </c>
      <c r="B3" s="6" t="s">
        <v>16</v>
      </c>
      <c r="D3" s="13" t="s">
        <v>15</v>
      </c>
      <c r="E3" s="6" t="s">
        <v>16</v>
      </c>
      <c r="H3" s="6" t="s">
        <v>3</v>
      </c>
      <c r="I3" s="6" t="s">
        <v>4</v>
      </c>
      <c r="J3" s="6" t="s">
        <v>5</v>
      </c>
      <c r="K3" s="13" t="s">
        <v>15</v>
      </c>
      <c r="L3" s="6" t="s">
        <v>16</v>
      </c>
      <c r="O3" s="17">
        <f>COUNTIF(L3:L52, "Yes")/28</f>
        <v>0.4642857143</v>
      </c>
      <c r="Q3" s="18" t="s">
        <v>20</v>
      </c>
      <c r="R3" s="18" t="s">
        <v>22</v>
      </c>
      <c r="S3" s="18" t="s">
        <v>21</v>
      </c>
    </row>
    <row r="4">
      <c r="A4" s="32" t="s">
        <v>48</v>
      </c>
      <c r="B4" s="16" t="s">
        <v>25</v>
      </c>
      <c r="D4" s="32" t="s">
        <v>54</v>
      </c>
      <c r="E4" s="16" t="s">
        <v>25</v>
      </c>
      <c r="H4" s="15">
        <v>66.0</v>
      </c>
      <c r="I4" s="15" t="s">
        <v>23</v>
      </c>
      <c r="J4" s="15" t="s">
        <v>23</v>
      </c>
      <c r="K4" s="16" t="s">
        <v>54</v>
      </c>
      <c r="L4" s="16" t="s">
        <v>25</v>
      </c>
      <c r="O4" s="19">
        <f>COUNTIF(L3:L52, "Maybe")/28</f>
        <v>0.3928571429</v>
      </c>
      <c r="Q4" s="20">
        <f>COUNTIFS(I:I,I10,L:L,"Yes")/COUNTIF(I:I,I10)</f>
        <v>0.6428571429</v>
      </c>
      <c r="R4" s="37">
        <v>0.0</v>
      </c>
      <c r="S4" s="20">
        <f>COUNTIFS(I:I,I27,L:L,"Yes")/COUNTIF(I:I,I27)</f>
        <v>0.2857142857</v>
      </c>
    </row>
    <row r="5">
      <c r="A5" s="32" t="s">
        <v>49</v>
      </c>
      <c r="B5" s="16" t="s">
        <v>29</v>
      </c>
      <c r="D5" s="32" t="s">
        <v>55</v>
      </c>
      <c r="E5" s="16" t="s">
        <v>29</v>
      </c>
      <c r="H5" s="15">
        <v>86.0</v>
      </c>
      <c r="I5" s="15" t="s">
        <v>23</v>
      </c>
      <c r="J5" s="15" t="s">
        <v>23</v>
      </c>
      <c r="K5" s="16" t="s">
        <v>55</v>
      </c>
      <c r="L5" s="16" t="s">
        <v>29</v>
      </c>
      <c r="O5" s="22">
        <f>COUNTIF(L3:L52, "No")/28</f>
        <v>0.1428571429</v>
      </c>
      <c r="Q5" s="23">
        <f>COUNTIFS(I:I,I10,L:L,"No")/COUNTIF(I:I,I10)</f>
        <v>0</v>
      </c>
      <c r="R5" s="38">
        <v>0.0</v>
      </c>
      <c r="S5" s="23">
        <f>COUNTIFS(B:B,B27,M:M,"No")/COUNTIF(B:B,B27)</f>
        <v>0</v>
      </c>
    </row>
    <row r="6">
      <c r="A6" s="31"/>
      <c r="B6" s="16" t="s">
        <v>19</v>
      </c>
      <c r="D6" s="31"/>
      <c r="E6" s="16" t="s">
        <v>19</v>
      </c>
      <c r="H6" s="15">
        <v>12.0</v>
      </c>
      <c r="I6" s="15" t="s">
        <v>17</v>
      </c>
      <c r="J6" s="15" t="s">
        <v>17</v>
      </c>
      <c r="L6" s="16" t="s">
        <v>19</v>
      </c>
      <c r="Q6" s="25">
        <f>COUNTIFS(I:I,I10,L:L,"Maybe")/COUNTIF(I:I,I10)</f>
        <v>0.3571428571</v>
      </c>
      <c r="R6" s="39">
        <v>0.0</v>
      </c>
      <c r="S6" s="25">
        <f>COUNTIFS(I:I,I27,L:L,"Maybe")/COUNTIF(I:I,I27)</f>
        <v>0.4285714286</v>
      </c>
    </row>
    <row r="7">
      <c r="A7" s="32" t="s">
        <v>51</v>
      </c>
      <c r="B7" s="16" t="s">
        <v>19</v>
      </c>
      <c r="D7" s="32"/>
      <c r="E7" s="16" t="s">
        <v>19</v>
      </c>
      <c r="H7" s="15">
        <v>63.0</v>
      </c>
      <c r="I7" s="15" t="s">
        <v>17</v>
      </c>
      <c r="J7" s="15" t="s">
        <v>17</v>
      </c>
      <c r="K7" s="16" t="s">
        <v>51</v>
      </c>
      <c r="L7" s="16" t="s">
        <v>19</v>
      </c>
    </row>
    <row r="8">
      <c r="A8" s="31"/>
      <c r="B8" s="16" t="s">
        <v>19</v>
      </c>
      <c r="D8" s="31"/>
      <c r="E8" s="16" t="s">
        <v>19</v>
      </c>
      <c r="H8" s="15">
        <v>14.0</v>
      </c>
      <c r="I8" s="15" t="s">
        <v>23</v>
      </c>
      <c r="J8" s="15" t="s">
        <v>23</v>
      </c>
      <c r="L8" s="16" t="s">
        <v>19</v>
      </c>
    </row>
    <row r="9">
      <c r="A9" s="31"/>
      <c r="B9" s="16" t="s">
        <v>19</v>
      </c>
      <c r="D9" s="31"/>
      <c r="E9" s="16" t="s">
        <v>19</v>
      </c>
      <c r="H9" s="15">
        <v>160.0</v>
      </c>
      <c r="I9" s="15" t="s">
        <v>17</v>
      </c>
      <c r="J9" s="15" t="s">
        <v>17</v>
      </c>
      <c r="L9" s="16" t="s">
        <v>19</v>
      </c>
    </row>
    <row r="10">
      <c r="A10" s="31"/>
      <c r="B10" s="16" t="s">
        <v>19</v>
      </c>
      <c r="D10" s="31"/>
      <c r="E10" s="16" t="s">
        <v>19</v>
      </c>
      <c r="H10" s="15">
        <v>68.0</v>
      </c>
      <c r="I10" s="15" t="s">
        <v>17</v>
      </c>
      <c r="J10" s="15" t="s">
        <v>17</v>
      </c>
      <c r="L10" s="16" t="s">
        <v>19</v>
      </c>
    </row>
    <row r="11">
      <c r="A11" s="32" t="s">
        <v>28</v>
      </c>
      <c r="B11" s="16" t="s">
        <v>29</v>
      </c>
      <c r="D11" s="32" t="s">
        <v>28</v>
      </c>
      <c r="E11" s="16" t="s">
        <v>29</v>
      </c>
      <c r="H11" s="15">
        <v>155.0</v>
      </c>
      <c r="I11" s="15" t="s">
        <v>23</v>
      </c>
      <c r="J11" s="15" t="s">
        <v>23</v>
      </c>
      <c r="K11" s="16" t="s">
        <v>28</v>
      </c>
      <c r="L11" s="16" t="s">
        <v>29</v>
      </c>
    </row>
    <row r="12">
      <c r="A12" s="32" t="s">
        <v>28</v>
      </c>
      <c r="B12" s="16" t="s">
        <v>29</v>
      </c>
      <c r="D12" s="32" t="s">
        <v>28</v>
      </c>
      <c r="E12" s="16" t="s">
        <v>29</v>
      </c>
      <c r="H12" s="15">
        <v>72.0</v>
      </c>
      <c r="I12" s="15" t="s">
        <v>23</v>
      </c>
      <c r="J12" s="15" t="s">
        <v>23</v>
      </c>
      <c r="K12" s="16" t="s">
        <v>28</v>
      </c>
      <c r="L12" s="16" t="s">
        <v>29</v>
      </c>
    </row>
    <row r="13">
      <c r="A13" s="32" t="s">
        <v>28</v>
      </c>
      <c r="B13" s="16" t="s">
        <v>29</v>
      </c>
      <c r="D13" s="32" t="s">
        <v>28</v>
      </c>
      <c r="E13" s="16" t="s">
        <v>29</v>
      </c>
      <c r="H13" s="15">
        <v>54.0</v>
      </c>
      <c r="I13" s="15" t="s">
        <v>23</v>
      </c>
      <c r="J13" s="15" t="s">
        <v>23</v>
      </c>
      <c r="K13" s="16" t="s">
        <v>28</v>
      </c>
      <c r="L13" s="16" t="s">
        <v>29</v>
      </c>
    </row>
    <row r="14">
      <c r="A14" s="32" t="s">
        <v>52</v>
      </c>
      <c r="B14" s="16" t="s">
        <v>25</v>
      </c>
      <c r="D14" s="32" t="s">
        <v>56</v>
      </c>
      <c r="E14" s="16" t="s">
        <v>25</v>
      </c>
      <c r="H14" s="15">
        <v>25.0</v>
      </c>
      <c r="I14" s="15" t="s">
        <v>23</v>
      </c>
      <c r="J14" s="15" t="s">
        <v>23</v>
      </c>
      <c r="K14" s="16" t="s">
        <v>56</v>
      </c>
      <c r="L14" s="16" t="s">
        <v>25</v>
      </c>
    </row>
    <row r="15">
      <c r="A15" s="32" t="s">
        <v>41</v>
      </c>
      <c r="B15" s="16" t="s">
        <v>25</v>
      </c>
      <c r="D15" s="32" t="s">
        <v>57</v>
      </c>
      <c r="E15" s="16" t="s">
        <v>25</v>
      </c>
      <c r="H15" s="15">
        <v>18.0</v>
      </c>
      <c r="I15" s="15" t="s">
        <v>23</v>
      </c>
      <c r="J15" s="15" t="s">
        <v>23</v>
      </c>
      <c r="K15" s="16" t="s">
        <v>57</v>
      </c>
      <c r="L15" s="16" t="s">
        <v>25</v>
      </c>
    </row>
    <row r="16">
      <c r="A16" s="31"/>
      <c r="B16" s="16" t="s">
        <v>19</v>
      </c>
      <c r="D16" s="31"/>
      <c r="E16" s="16" t="s">
        <v>19</v>
      </c>
      <c r="H16" s="15">
        <v>3.0</v>
      </c>
      <c r="I16" s="15" t="s">
        <v>17</v>
      </c>
      <c r="J16" s="15" t="s">
        <v>17</v>
      </c>
      <c r="L16" s="16" t="s">
        <v>19</v>
      </c>
    </row>
    <row r="17">
      <c r="A17" s="31"/>
      <c r="B17" s="16" t="s">
        <v>19</v>
      </c>
      <c r="D17" s="31"/>
      <c r="E17" s="16" t="s">
        <v>19</v>
      </c>
      <c r="H17" s="15">
        <v>111.0</v>
      </c>
      <c r="I17" s="15" t="s">
        <v>23</v>
      </c>
      <c r="J17" s="15" t="s">
        <v>23</v>
      </c>
      <c r="L17" s="16" t="s">
        <v>19</v>
      </c>
    </row>
    <row r="18">
      <c r="A18" s="32" t="s">
        <v>53</v>
      </c>
      <c r="B18" s="16" t="s">
        <v>25</v>
      </c>
      <c r="D18" s="32" t="s">
        <v>58</v>
      </c>
      <c r="E18" s="16" t="s">
        <v>25</v>
      </c>
      <c r="H18" s="15">
        <v>162.0</v>
      </c>
      <c r="I18" s="15" t="s">
        <v>23</v>
      </c>
      <c r="J18" s="15" t="s">
        <v>23</v>
      </c>
      <c r="K18" s="16" t="s">
        <v>58</v>
      </c>
      <c r="L18" s="16" t="s">
        <v>25</v>
      </c>
    </row>
    <row r="19">
      <c r="A19" s="31"/>
      <c r="B19" s="16" t="s">
        <v>19</v>
      </c>
      <c r="D19" s="31"/>
      <c r="E19" s="16" t="s">
        <v>19</v>
      </c>
      <c r="H19" s="15">
        <v>41.0</v>
      </c>
      <c r="I19" s="15" t="s">
        <v>17</v>
      </c>
      <c r="J19" s="15" t="s">
        <v>17</v>
      </c>
      <c r="L19" s="16" t="s">
        <v>19</v>
      </c>
    </row>
    <row r="20">
      <c r="A20" s="31"/>
      <c r="B20" s="16" t="s">
        <v>19</v>
      </c>
      <c r="D20" s="31"/>
      <c r="E20" s="16" t="s">
        <v>19</v>
      </c>
      <c r="H20" s="15">
        <v>30.0</v>
      </c>
      <c r="I20" s="15" t="s">
        <v>23</v>
      </c>
      <c r="J20" s="15" t="s">
        <v>23</v>
      </c>
      <c r="L20" s="16" t="s">
        <v>19</v>
      </c>
    </row>
    <row r="21">
      <c r="A21" s="31"/>
      <c r="B21" s="16" t="s">
        <v>19</v>
      </c>
      <c r="D21" s="31"/>
      <c r="E21" s="16" t="s">
        <v>19</v>
      </c>
      <c r="H21" s="15">
        <v>102.0</v>
      </c>
      <c r="I21" s="15" t="s">
        <v>17</v>
      </c>
      <c r="J21" s="15" t="s">
        <v>17</v>
      </c>
      <c r="L21" s="16" t="s">
        <v>19</v>
      </c>
    </row>
    <row r="22">
      <c r="A22" s="31"/>
      <c r="B22" s="16" t="s">
        <v>19</v>
      </c>
      <c r="D22" s="31"/>
      <c r="E22" s="16" t="s">
        <v>19</v>
      </c>
      <c r="H22" s="15">
        <v>64.0</v>
      </c>
      <c r="I22" s="15" t="s">
        <v>17</v>
      </c>
      <c r="J22" s="15" t="s">
        <v>17</v>
      </c>
      <c r="L22" s="16" t="s">
        <v>19</v>
      </c>
    </row>
    <row r="23">
      <c r="A23" s="32" t="s">
        <v>28</v>
      </c>
      <c r="B23" s="16" t="s">
        <v>29</v>
      </c>
      <c r="D23" s="32" t="s">
        <v>28</v>
      </c>
      <c r="E23" s="16" t="s">
        <v>29</v>
      </c>
      <c r="H23" s="15">
        <v>97.0</v>
      </c>
      <c r="I23" s="15" t="s">
        <v>17</v>
      </c>
      <c r="J23" s="15" t="s">
        <v>17</v>
      </c>
      <c r="K23" s="16" t="s">
        <v>28</v>
      </c>
      <c r="L23" s="16" t="s">
        <v>29</v>
      </c>
    </row>
    <row r="24">
      <c r="A24" s="32" t="s">
        <v>28</v>
      </c>
      <c r="B24" s="16" t="s">
        <v>29</v>
      </c>
      <c r="D24" s="32" t="s">
        <v>28</v>
      </c>
      <c r="E24" s="16" t="s">
        <v>29</v>
      </c>
      <c r="H24" s="15">
        <v>132.0</v>
      </c>
      <c r="I24" s="15" t="s">
        <v>17</v>
      </c>
      <c r="J24" s="15" t="s">
        <v>17</v>
      </c>
      <c r="K24" s="16" t="s">
        <v>28</v>
      </c>
      <c r="L24" s="16" t="s">
        <v>29</v>
      </c>
    </row>
    <row r="25">
      <c r="A25" s="32" t="s">
        <v>28</v>
      </c>
      <c r="B25" s="16" t="s">
        <v>29</v>
      </c>
      <c r="D25" s="32" t="s">
        <v>28</v>
      </c>
      <c r="E25" s="16" t="s">
        <v>29</v>
      </c>
      <c r="H25" s="15">
        <v>114.0</v>
      </c>
      <c r="I25" s="15" t="s">
        <v>17</v>
      </c>
      <c r="J25" s="15" t="s">
        <v>17</v>
      </c>
      <c r="K25" s="16" t="s">
        <v>28</v>
      </c>
      <c r="L25" s="16" t="s">
        <v>29</v>
      </c>
    </row>
    <row r="26">
      <c r="A26" s="32" t="s">
        <v>28</v>
      </c>
      <c r="B26" s="16" t="s">
        <v>29</v>
      </c>
      <c r="D26" s="32" t="s">
        <v>28</v>
      </c>
      <c r="E26" s="16" t="s">
        <v>29</v>
      </c>
      <c r="H26" s="15">
        <v>99.0</v>
      </c>
      <c r="I26" s="15" t="s">
        <v>17</v>
      </c>
      <c r="J26" s="15" t="s">
        <v>17</v>
      </c>
      <c r="K26" s="16" t="s">
        <v>28</v>
      </c>
      <c r="L26" s="16" t="s">
        <v>29</v>
      </c>
    </row>
    <row r="27">
      <c r="A27" s="32" t="s">
        <v>28</v>
      </c>
      <c r="B27" s="16" t="s">
        <v>29</v>
      </c>
      <c r="D27" s="32" t="s">
        <v>28</v>
      </c>
      <c r="E27" s="16" t="s">
        <v>29</v>
      </c>
      <c r="H27" s="15">
        <v>57.0</v>
      </c>
      <c r="I27" s="15" t="s">
        <v>23</v>
      </c>
      <c r="J27" s="15" t="s">
        <v>23</v>
      </c>
      <c r="K27" s="16" t="s">
        <v>28</v>
      </c>
      <c r="L27" s="16" t="s">
        <v>29</v>
      </c>
    </row>
    <row r="28">
      <c r="A28" s="31"/>
      <c r="B28" s="16" t="s">
        <v>19</v>
      </c>
      <c r="D28" s="31"/>
      <c r="E28" s="16" t="s">
        <v>19</v>
      </c>
      <c r="H28" s="15">
        <v>129.0</v>
      </c>
      <c r="I28" s="15" t="s">
        <v>17</v>
      </c>
      <c r="J28" s="15" t="s">
        <v>17</v>
      </c>
      <c r="L28" s="16" t="s">
        <v>19</v>
      </c>
    </row>
    <row r="29">
      <c r="A29" s="32" t="s">
        <v>28</v>
      </c>
      <c r="B29" s="16" t="s">
        <v>29</v>
      </c>
      <c r="D29" s="32" t="s">
        <v>28</v>
      </c>
      <c r="E29" s="16" t="s">
        <v>29</v>
      </c>
      <c r="H29" s="15">
        <v>134.0</v>
      </c>
      <c r="I29" s="15" t="s">
        <v>23</v>
      </c>
      <c r="J29" s="15" t="s">
        <v>23</v>
      </c>
      <c r="K29" s="16" t="s">
        <v>28</v>
      </c>
      <c r="L29" s="16" t="s">
        <v>29</v>
      </c>
    </row>
    <row r="30">
      <c r="A30" s="32" t="s">
        <v>28</v>
      </c>
      <c r="B30" s="16" t="s">
        <v>29</v>
      </c>
      <c r="D30" s="32" t="s">
        <v>28</v>
      </c>
      <c r="E30" s="16" t="s">
        <v>29</v>
      </c>
      <c r="H30" s="15">
        <v>91.0</v>
      </c>
      <c r="I30" s="15" t="s">
        <v>17</v>
      </c>
      <c r="J30" s="15" t="s">
        <v>17</v>
      </c>
      <c r="K30" s="16" t="s">
        <v>28</v>
      </c>
      <c r="L30" s="16" t="s">
        <v>29</v>
      </c>
    </row>
    <row r="31">
      <c r="A31" s="31"/>
      <c r="B31" s="16" t="s">
        <v>19</v>
      </c>
      <c r="D31" s="31"/>
      <c r="E31" s="16" t="s">
        <v>19</v>
      </c>
      <c r="H31" s="15">
        <v>4.0</v>
      </c>
      <c r="I31" s="15" t="s">
        <v>23</v>
      </c>
      <c r="J31" s="15" t="s">
        <v>23</v>
      </c>
      <c r="L31" s="16" t="s">
        <v>19</v>
      </c>
    </row>
    <row r="32">
      <c r="A32" s="31"/>
      <c r="D32" s="31"/>
    </row>
    <row r="33">
      <c r="A33" s="31"/>
      <c r="D33" s="31"/>
    </row>
    <row r="34">
      <c r="A34" s="31"/>
      <c r="D34" s="31"/>
    </row>
    <row r="35">
      <c r="A35" s="31"/>
      <c r="C35" s="16" t="s">
        <v>47</v>
      </c>
      <c r="D35" s="31"/>
    </row>
    <row r="36">
      <c r="A36" s="31"/>
      <c r="D36" s="31"/>
    </row>
    <row r="37">
      <c r="A37" s="31"/>
      <c r="D37" s="31"/>
    </row>
    <row r="38">
      <c r="A38" s="31"/>
      <c r="D38" s="31"/>
    </row>
    <row r="39">
      <c r="A39" s="31"/>
      <c r="D39" s="31"/>
    </row>
    <row r="40">
      <c r="A40" s="31"/>
      <c r="D40" s="31"/>
    </row>
    <row r="41">
      <c r="A41" s="31"/>
      <c r="D41" s="31"/>
    </row>
    <row r="42">
      <c r="A42" s="31"/>
      <c r="D42" s="31"/>
    </row>
    <row r="43">
      <c r="A43" s="31"/>
      <c r="D43" s="31"/>
    </row>
    <row r="44">
      <c r="A44" s="31"/>
      <c r="D44" s="31"/>
    </row>
    <row r="45">
      <c r="A45" s="31"/>
      <c r="D45" s="31"/>
    </row>
    <row r="46">
      <c r="A46" s="31"/>
      <c r="D46" s="31"/>
    </row>
    <row r="47">
      <c r="A47" s="31"/>
      <c r="D47" s="31"/>
    </row>
    <row r="48">
      <c r="A48" s="31"/>
      <c r="D48" s="31"/>
    </row>
    <row r="49">
      <c r="A49" s="31"/>
      <c r="D49" s="31"/>
    </row>
    <row r="50">
      <c r="A50" s="31"/>
      <c r="D50" s="31"/>
    </row>
    <row r="51">
      <c r="A51" s="31"/>
      <c r="D51" s="31"/>
    </row>
    <row r="52">
      <c r="A52" s="31"/>
      <c r="D52" s="31"/>
    </row>
    <row r="53">
      <c r="A53" s="31"/>
      <c r="D53" s="31"/>
    </row>
    <row r="54">
      <c r="A54" s="31"/>
      <c r="D54" s="31"/>
    </row>
    <row r="55">
      <c r="A55" s="31"/>
      <c r="D55" s="31"/>
    </row>
    <row r="56">
      <c r="A56" s="31"/>
      <c r="D56" s="31"/>
    </row>
    <row r="57">
      <c r="A57" s="31"/>
      <c r="D57" s="31"/>
    </row>
    <row r="58">
      <c r="A58" s="31"/>
      <c r="D58" s="31"/>
    </row>
    <row r="59">
      <c r="A59" s="31"/>
      <c r="D59" s="31"/>
    </row>
    <row r="60">
      <c r="A60" s="31"/>
      <c r="D60" s="31"/>
    </row>
    <row r="61">
      <c r="A61" s="31"/>
      <c r="D61" s="31"/>
    </row>
    <row r="62">
      <c r="A62" s="31"/>
      <c r="D62" s="31"/>
    </row>
    <row r="63">
      <c r="A63" s="31"/>
      <c r="D63" s="31"/>
    </row>
    <row r="64">
      <c r="A64" s="31"/>
      <c r="D64" s="31"/>
    </row>
    <row r="65">
      <c r="A65" s="31"/>
      <c r="D65" s="31"/>
    </row>
    <row r="66">
      <c r="A66" s="31"/>
      <c r="D66" s="31"/>
    </row>
    <row r="67">
      <c r="A67" s="31"/>
      <c r="D67" s="31"/>
    </row>
    <row r="68">
      <c r="A68" s="31"/>
      <c r="D68" s="31"/>
    </row>
    <row r="69">
      <c r="A69" s="31"/>
      <c r="D69" s="31"/>
    </row>
    <row r="70">
      <c r="A70" s="31"/>
      <c r="D70" s="31"/>
    </row>
    <row r="71">
      <c r="A71" s="31"/>
      <c r="D71" s="31"/>
    </row>
    <row r="72">
      <c r="A72" s="31"/>
      <c r="D72" s="31"/>
    </row>
    <row r="73">
      <c r="A73" s="31"/>
      <c r="D73" s="31"/>
    </row>
    <row r="74">
      <c r="A74" s="31"/>
      <c r="D74" s="31"/>
    </row>
    <row r="75">
      <c r="A75" s="31"/>
      <c r="D75" s="31"/>
    </row>
    <row r="76">
      <c r="A76" s="31"/>
      <c r="D76" s="31"/>
    </row>
    <row r="77">
      <c r="A77" s="31"/>
      <c r="D77" s="31"/>
    </row>
    <row r="78">
      <c r="A78" s="31"/>
      <c r="D78" s="31"/>
    </row>
    <row r="79">
      <c r="A79" s="31"/>
      <c r="D79" s="31"/>
    </row>
    <row r="80">
      <c r="A80" s="31"/>
      <c r="D80" s="31"/>
    </row>
    <row r="81">
      <c r="A81" s="31"/>
      <c r="D81" s="31"/>
    </row>
    <row r="82">
      <c r="A82" s="31"/>
      <c r="D82" s="31"/>
    </row>
    <row r="83">
      <c r="A83" s="31"/>
      <c r="D83" s="31"/>
    </row>
    <row r="84">
      <c r="A84" s="31"/>
      <c r="D84" s="31"/>
    </row>
    <row r="85">
      <c r="A85" s="31"/>
      <c r="D85" s="31"/>
    </row>
    <row r="86">
      <c r="A86" s="31"/>
      <c r="D86" s="31"/>
    </row>
    <row r="87">
      <c r="A87" s="31"/>
      <c r="D87" s="31"/>
    </row>
    <row r="88">
      <c r="A88" s="31"/>
      <c r="D88" s="31"/>
    </row>
    <row r="89">
      <c r="A89" s="31"/>
      <c r="D89" s="31"/>
    </row>
    <row r="90">
      <c r="A90" s="31"/>
      <c r="D90" s="31"/>
    </row>
    <row r="91">
      <c r="A91" s="31"/>
      <c r="D91" s="31"/>
    </row>
    <row r="92">
      <c r="A92" s="31"/>
      <c r="D92" s="31"/>
    </row>
    <row r="93">
      <c r="A93" s="31"/>
      <c r="D93" s="31"/>
    </row>
    <row r="94">
      <c r="A94" s="31"/>
      <c r="D94" s="31"/>
    </row>
    <row r="95">
      <c r="A95" s="31"/>
      <c r="D95" s="31"/>
    </row>
    <row r="96">
      <c r="A96" s="31"/>
      <c r="D96" s="31"/>
    </row>
    <row r="97">
      <c r="A97" s="31"/>
      <c r="D97" s="31"/>
    </row>
    <row r="98">
      <c r="A98" s="31"/>
      <c r="D98" s="31"/>
    </row>
    <row r="99">
      <c r="A99" s="31"/>
      <c r="D99" s="31"/>
    </row>
    <row r="100">
      <c r="A100" s="31"/>
      <c r="D100" s="31"/>
    </row>
    <row r="101">
      <c r="A101" s="31"/>
      <c r="D101" s="31"/>
    </row>
    <row r="102">
      <c r="A102" s="31"/>
      <c r="D102" s="31"/>
    </row>
    <row r="103">
      <c r="A103" s="31"/>
      <c r="D103" s="31"/>
    </row>
    <row r="104">
      <c r="A104" s="31"/>
      <c r="D104" s="31"/>
    </row>
    <row r="105">
      <c r="A105" s="31"/>
      <c r="D105" s="31"/>
    </row>
    <row r="106">
      <c r="A106" s="31"/>
      <c r="D106" s="31"/>
    </row>
    <row r="107">
      <c r="A107" s="31"/>
      <c r="D107" s="31"/>
    </row>
    <row r="108">
      <c r="A108" s="31"/>
      <c r="D108" s="31"/>
    </row>
    <row r="109">
      <c r="A109" s="31"/>
      <c r="D109" s="31"/>
    </row>
    <row r="110">
      <c r="A110" s="31"/>
      <c r="D110" s="31"/>
    </row>
    <row r="111">
      <c r="A111" s="31"/>
      <c r="D111" s="31"/>
    </row>
    <row r="112">
      <c r="A112" s="31"/>
      <c r="D112" s="31"/>
    </row>
    <row r="113">
      <c r="A113" s="31"/>
      <c r="D113" s="31"/>
    </row>
    <row r="114">
      <c r="A114" s="31"/>
      <c r="D114" s="31"/>
    </row>
    <row r="115">
      <c r="A115" s="31"/>
      <c r="D115" s="31"/>
    </row>
    <row r="116">
      <c r="A116" s="31"/>
      <c r="D116" s="31"/>
    </row>
    <row r="117">
      <c r="A117" s="31"/>
      <c r="D117" s="31"/>
    </row>
    <row r="118">
      <c r="A118" s="31"/>
      <c r="D118" s="31"/>
    </row>
    <row r="119">
      <c r="A119" s="31"/>
      <c r="D119" s="31"/>
    </row>
    <row r="120">
      <c r="A120" s="31"/>
      <c r="D120" s="31"/>
    </row>
    <row r="121">
      <c r="A121" s="31"/>
      <c r="D121" s="31"/>
    </row>
    <row r="122">
      <c r="A122" s="31"/>
      <c r="D122" s="31"/>
    </row>
    <row r="123">
      <c r="A123" s="31"/>
      <c r="D123" s="31"/>
    </row>
    <row r="124">
      <c r="A124" s="31"/>
      <c r="D124" s="31"/>
    </row>
    <row r="125">
      <c r="A125" s="31"/>
      <c r="D125" s="31"/>
    </row>
    <row r="126">
      <c r="A126" s="31"/>
      <c r="D126" s="31"/>
    </row>
    <row r="127">
      <c r="A127" s="31"/>
      <c r="D127" s="31"/>
    </row>
    <row r="128">
      <c r="A128" s="31"/>
      <c r="D128" s="31"/>
    </row>
    <row r="129">
      <c r="A129" s="31"/>
      <c r="D129" s="31"/>
    </row>
    <row r="130">
      <c r="A130" s="31"/>
      <c r="D130" s="31"/>
    </row>
    <row r="131">
      <c r="A131" s="31"/>
      <c r="D131" s="31"/>
    </row>
    <row r="132">
      <c r="A132" s="31"/>
      <c r="D132" s="31"/>
    </row>
    <row r="133">
      <c r="A133" s="31"/>
      <c r="D133" s="31"/>
    </row>
    <row r="134">
      <c r="A134" s="31"/>
      <c r="D134" s="31"/>
    </row>
    <row r="135">
      <c r="A135" s="31"/>
      <c r="D135" s="31"/>
    </row>
    <row r="136">
      <c r="A136" s="31"/>
      <c r="D136" s="31"/>
    </row>
    <row r="137">
      <c r="A137" s="31"/>
      <c r="D137" s="31"/>
    </row>
    <row r="138">
      <c r="A138" s="31"/>
      <c r="D138" s="31"/>
    </row>
    <row r="139">
      <c r="A139" s="31"/>
      <c r="D139" s="31"/>
    </row>
    <row r="140">
      <c r="A140" s="31"/>
      <c r="D140" s="31"/>
    </row>
    <row r="141">
      <c r="A141" s="31"/>
      <c r="D141" s="31"/>
    </row>
    <row r="142">
      <c r="A142" s="31"/>
      <c r="D142" s="31"/>
    </row>
    <row r="143">
      <c r="A143" s="31"/>
      <c r="D143" s="31"/>
    </row>
    <row r="144">
      <c r="A144" s="31"/>
      <c r="D144" s="31"/>
    </row>
    <row r="145">
      <c r="A145" s="31"/>
      <c r="D145" s="31"/>
    </row>
    <row r="146">
      <c r="A146" s="31"/>
      <c r="D146" s="31"/>
    </row>
    <row r="147">
      <c r="A147" s="31"/>
      <c r="D147" s="31"/>
    </row>
    <row r="148">
      <c r="A148" s="31"/>
      <c r="D148" s="31"/>
    </row>
    <row r="149">
      <c r="A149" s="31"/>
      <c r="D149" s="31"/>
    </row>
    <row r="150">
      <c r="A150" s="31"/>
      <c r="D150" s="31"/>
    </row>
    <row r="151">
      <c r="A151" s="31"/>
      <c r="D151" s="31"/>
    </row>
    <row r="152">
      <c r="A152" s="31"/>
      <c r="D152" s="31"/>
    </row>
    <row r="153">
      <c r="A153" s="31"/>
      <c r="D153" s="31"/>
    </row>
    <row r="154">
      <c r="A154" s="31"/>
      <c r="D154" s="31"/>
    </row>
    <row r="155">
      <c r="A155" s="31"/>
      <c r="D155" s="31"/>
    </row>
    <row r="156">
      <c r="A156" s="31"/>
      <c r="D156" s="31"/>
    </row>
    <row r="157">
      <c r="A157" s="31"/>
      <c r="D157" s="31"/>
    </row>
    <row r="158">
      <c r="A158" s="31"/>
      <c r="D158" s="31"/>
    </row>
    <row r="159">
      <c r="A159" s="31"/>
      <c r="D159" s="31"/>
    </row>
    <row r="160">
      <c r="A160" s="31"/>
      <c r="D160" s="31"/>
    </row>
    <row r="161">
      <c r="A161" s="31"/>
      <c r="D161" s="31"/>
    </row>
    <row r="162">
      <c r="A162" s="31"/>
      <c r="D162" s="31"/>
    </row>
    <row r="163">
      <c r="A163" s="31"/>
      <c r="D163" s="31"/>
    </row>
    <row r="164">
      <c r="A164" s="31"/>
      <c r="D164" s="31"/>
    </row>
    <row r="165">
      <c r="A165" s="31"/>
      <c r="D165" s="31"/>
    </row>
    <row r="166">
      <c r="A166" s="31"/>
      <c r="D166" s="31"/>
    </row>
    <row r="167">
      <c r="A167" s="31"/>
      <c r="D167" s="31"/>
    </row>
    <row r="168">
      <c r="A168" s="31"/>
      <c r="D168" s="31"/>
    </row>
    <row r="169">
      <c r="A169" s="31"/>
      <c r="D169" s="31"/>
    </row>
    <row r="170">
      <c r="A170" s="31"/>
      <c r="D170" s="31"/>
    </row>
    <row r="171">
      <c r="A171" s="31"/>
      <c r="D171" s="31"/>
    </row>
    <row r="172">
      <c r="A172" s="31"/>
      <c r="D172" s="31"/>
    </row>
    <row r="173">
      <c r="A173" s="31"/>
      <c r="D173" s="31"/>
    </row>
    <row r="174">
      <c r="A174" s="31"/>
      <c r="D174" s="31"/>
    </row>
    <row r="175">
      <c r="A175" s="31"/>
      <c r="D175" s="31"/>
    </row>
    <row r="176">
      <c r="A176" s="31"/>
      <c r="D176" s="31"/>
    </row>
    <row r="177">
      <c r="A177" s="31"/>
      <c r="D177" s="31"/>
    </row>
    <row r="178">
      <c r="A178" s="31"/>
      <c r="D178" s="31"/>
    </row>
    <row r="179">
      <c r="A179" s="31"/>
      <c r="D179" s="31"/>
    </row>
    <row r="180">
      <c r="A180" s="31"/>
      <c r="D180" s="31"/>
    </row>
    <row r="181">
      <c r="A181" s="31"/>
      <c r="D181" s="31"/>
    </row>
    <row r="182">
      <c r="A182" s="31"/>
      <c r="D182" s="31"/>
    </row>
    <row r="183">
      <c r="A183" s="31"/>
      <c r="D183" s="31"/>
    </row>
    <row r="184">
      <c r="A184" s="31"/>
      <c r="D184" s="31"/>
    </row>
    <row r="185">
      <c r="A185" s="31"/>
      <c r="D185" s="31"/>
    </row>
    <row r="186">
      <c r="A186" s="31"/>
      <c r="D186" s="31"/>
    </row>
    <row r="187">
      <c r="A187" s="31"/>
      <c r="D187" s="31"/>
    </row>
    <row r="188">
      <c r="A188" s="31"/>
      <c r="D188" s="31"/>
    </row>
    <row r="189">
      <c r="A189" s="31"/>
      <c r="D189" s="31"/>
    </row>
    <row r="190">
      <c r="A190" s="31"/>
      <c r="D190" s="31"/>
    </row>
    <row r="191">
      <c r="A191" s="31"/>
      <c r="D191" s="31"/>
    </row>
    <row r="192">
      <c r="A192" s="31"/>
      <c r="D192" s="31"/>
    </row>
    <row r="193">
      <c r="A193" s="31"/>
      <c r="D193" s="31"/>
    </row>
    <row r="194">
      <c r="A194" s="31"/>
      <c r="D194" s="31"/>
    </row>
    <row r="195">
      <c r="A195" s="31"/>
      <c r="D195" s="31"/>
    </row>
    <row r="196">
      <c r="A196" s="31"/>
      <c r="D196" s="31"/>
    </row>
    <row r="197">
      <c r="A197" s="31"/>
      <c r="D197" s="31"/>
    </row>
    <row r="198">
      <c r="A198" s="31"/>
      <c r="D198" s="31"/>
    </row>
    <row r="199">
      <c r="A199" s="31"/>
      <c r="D199" s="31"/>
    </row>
    <row r="200">
      <c r="A200" s="31"/>
      <c r="D200" s="31"/>
    </row>
    <row r="201">
      <c r="A201" s="31"/>
      <c r="D201" s="31"/>
    </row>
    <row r="202">
      <c r="A202" s="31"/>
      <c r="D202" s="31"/>
    </row>
    <row r="203">
      <c r="A203" s="31"/>
      <c r="D203" s="31"/>
    </row>
    <row r="204">
      <c r="A204" s="31"/>
      <c r="D204" s="31"/>
    </row>
    <row r="205">
      <c r="A205" s="31"/>
      <c r="D205" s="31"/>
    </row>
    <row r="206">
      <c r="A206" s="31"/>
      <c r="D206" s="31"/>
    </row>
    <row r="207">
      <c r="A207" s="31"/>
      <c r="D207" s="31"/>
    </row>
    <row r="208">
      <c r="A208" s="31"/>
      <c r="D208" s="31"/>
    </row>
    <row r="209">
      <c r="A209" s="31"/>
      <c r="D209" s="31"/>
    </row>
    <row r="210">
      <c r="A210" s="31"/>
      <c r="D210" s="31"/>
    </row>
    <row r="211">
      <c r="A211" s="31"/>
      <c r="D211" s="31"/>
    </row>
    <row r="212">
      <c r="A212" s="31"/>
      <c r="D212" s="31"/>
    </row>
    <row r="213">
      <c r="A213" s="31"/>
      <c r="D213" s="31"/>
    </row>
    <row r="214">
      <c r="A214" s="31"/>
      <c r="D214" s="31"/>
    </row>
    <row r="215">
      <c r="A215" s="31"/>
      <c r="D215" s="31"/>
    </row>
    <row r="216">
      <c r="A216" s="31"/>
      <c r="D216" s="31"/>
    </row>
    <row r="217">
      <c r="A217" s="31"/>
      <c r="D217" s="31"/>
    </row>
    <row r="218">
      <c r="A218" s="31"/>
      <c r="D218" s="31"/>
    </row>
    <row r="219">
      <c r="A219" s="31"/>
      <c r="D219" s="31"/>
    </row>
    <row r="220">
      <c r="A220" s="31"/>
      <c r="D220" s="31"/>
    </row>
    <row r="221">
      <c r="A221" s="31"/>
      <c r="D221" s="31"/>
    </row>
    <row r="222">
      <c r="A222" s="31"/>
      <c r="D222" s="31"/>
    </row>
    <row r="223">
      <c r="A223" s="31"/>
      <c r="D223" s="31"/>
    </row>
    <row r="224">
      <c r="A224" s="31"/>
      <c r="D224" s="31"/>
    </row>
    <row r="225">
      <c r="A225" s="31"/>
      <c r="D225" s="31"/>
    </row>
    <row r="226">
      <c r="A226" s="31"/>
      <c r="D226" s="31"/>
    </row>
    <row r="227">
      <c r="A227" s="31"/>
      <c r="D227" s="31"/>
    </row>
    <row r="228">
      <c r="A228" s="31"/>
      <c r="D228" s="31"/>
    </row>
    <row r="229">
      <c r="A229" s="31"/>
      <c r="D229" s="31"/>
    </row>
    <row r="230">
      <c r="A230" s="31"/>
      <c r="D230" s="31"/>
    </row>
    <row r="231">
      <c r="A231" s="31"/>
      <c r="D231" s="31"/>
    </row>
    <row r="232">
      <c r="A232" s="31"/>
      <c r="D232" s="31"/>
    </row>
    <row r="233">
      <c r="A233" s="31"/>
      <c r="D233" s="31"/>
    </row>
    <row r="234">
      <c r="A234" s="31"/>
      <c r="D234" s="31"/>
    </row>
    <row r="235">
      <c r="A235" s="31"/>
      <c r="D235" s="31"/>
    </row>
    <row r="236">
      <c r="A236" s="31"/>
      <c r="D236" s="31"/>
    </row>
    <row r="237">
      <c r="A237" s="31"/>
      <c r="D237" s="31"/>
    </row>
    <row r="238">
      <c r="A238" s="31"/>
      <c r="D238" s="31"/>
    </row>
    <row r="239">
      <c r="A239" s="31"/>
      <c r="D239" s="31"/>
    </row>
    <row r="240">
      <c r="A240" s="31"/>
      <c r="D240" s="31"/>
    </row>
    <row r="241">
      <c r="A241" s="31"/>
      <c r="D241" s="31"/>
    </row>
    <row r="242">
      <c r="A242" s="31"/>
      <c r="D242" s="31"/>
    </row>
    <row r="243">
      <c r="A243" s="31"/>
      <c r="D243" s="31"/>
    </row>
    <row r="244">
      <c r="A244" s="31"/>
      <c r="D244" s="31"/>
    </row>
    <row r="245">
      <c r="A245" s="31"/>
      <c r="D245" s="31"/>
    </row>
    <row r="246">
      <c r="A246" s="31"/>
      <c r="D246" s="31"/>
    </row>
    <row r="247">
      <c r="A247" s="31"/>
      <c r="D247" s="31"/>
    </row>
    <row r="248">
      <c r="A248" s="31"/>
      <c r="D248" s="31"/>
    </row>
    <row r="249">
      <c r="A249" s="31"/>
      <c r="D249" s="31"/>
    </row>
    <row r="250">
      <c r="A250" s="31"/>
      <c r="D250" s="31"/>
    </row>
    <row r="251">
      <c r="A251" s="31"/>
      <c r="D251" s="31"/>
    </row>
    <row r="252">
      <c r="A252" s="31"/>
      <c r="D252" s="31"/>
    </row>
    <row r="253">
      <c r="A253" s="31"/>
      <c r="D253" s="31"/>
    </row>
    <row r="254">
      <c r="A254" s="31"/>
      <c r="D254" s="31"/>
    </row>
    <row r="255">
      <c r="A255" s="31"/>
      <c r="D255" s="31"/>
    </row>
    <row r="256">
      <c r="A256" s="31"/>
      <c r="D256" s="31"/>
    </row>
    <row r="257">
      <c r="A257" s="31"/>
      <c r="D257" s="31"/>
    </row>
    <row r="258">
      <c r="A258" s="31"/>
      <c r="D258" s="31"/>
    </row>
    <row r="259">
      <c r="A259" s="31"/>
      <c r="D259" s="31"/>
    </row>
    <row r="260">
      <c r="A260" s="31"/>
      <c r="D260" s="31"/>
    </row>
    <row r="261">
      <c r="A261" s="31"/>
      <c r="D261" s="31"/>
    </row>
    <row r="262">
      <c r="A262" s="31"/>
      <c r="D262" s="31"/>
    </row>
    <row r="263">
      <c r="A263" s="31"/>
      <c r="D263" s="31"/>
    </row>
    <row r="264">
      <c r="A264" s="31"/>
      <c r="D264" s="31"/>
    </row>
    <row r="265">
      <c r="A265" s="31"/>
      <c r="D265" s="31"/>
    </row>
    <row r="266">
      <c r="A266" s="31"/>
      <c r="D266" s="31"/>
    </row>
    <row r="267">
      <c r="A267" s="31"/>
      <c r="D267" s="31"/>
    </row>
    <row r="268">
      <c r="A268" s="31"/>
      <c r="D268" s="31"/>
    </row>
    <row r="269">
      <c r="A269" s="31"/>
      <c r="D269" s="31"/>
    </row>
    <row r="270">
      <c r="A270" s="31"/>
      <c r="D270" s="31"/>
    </row>
    <row r="271">
      <c r="A271" s="31"/>
      <c r="D271" s="31"/>
    </row>
    <row r="272">
      <c r="A272" s="31"/>
      <c r="D272" s="31"/>
    </row>
    <row r="273">
      <c r="A273" s="31"/>
      <c r="D273" s="31"/>
    </row>
    <row r="274">
      <c r="A274" s="31"/>
      <c r="D274" s="31"/>
    </row>
    <row r="275">
      <c r="A275" s="31"/>
      <c r="D275" s="31"/>
    </row>
    <row r="276">
      <c r="A276" s="31"/>
      <c r="D276" s="31"/>
    </row>
    <row r="277">
      <c r="A277" s="31"/>
      <c r="D277" s="31"/>
    </row>
    <row r="278">
      <c r="A278" s="31"/>
      <c r="D278" s="31"/>
    </row>
    <row r="279">
      <c r="A279" s="31"/>
      <c r="D279" s="31"/>
    </row>
    <row r="280">
      <c r="A280" s="31"/>
      <c r="D280" s="31"/>
    </row>
    <row r="281">
      <c r="A281" s="31"/>
      <c r="D281" s="31"/>
    </row>
    <row r="282">
      <c r="A282" s="31"/>
      <c r="D282" s="31"/>
    </row>
    <row r="283">
      <c r="A283" s="31"/>
      <c r="D283" s="31"/>
    </row>
    <row r="284">
      <c r="A284" s="31"/>
      <c r="D284" s="31"/>
    </row>
    <row r="285">
      <c r="A285" s="31"/>
      <c r="D285" s="31"/>
    </row>
    <row r="286">
      <c r="A286" s="31"/>
      <c r="D286" s="31"/>
    </row>
    <row r="287">
      <c r="A287" s="31"/>
      <c r="D287" s="31"/>
    </row>
    <row r="288">
      <c r="A288" s="31"/>
      <c r="D288" s="31"/>
    </row>
    <row r="289">
      <c r="A289" s="31"/>
      <c r="D289" s="31"/>
    </row>
    <row r="290">
      <c r="A290" s="31"/>
      <c r="D290" s="31"/>
    </row>
    <row r="291">
      <c r="A291" s="31"/>
      <c r="D291" s="31"/>
    </row>
    <row r="292">
      <c r="A292" s="31"/>
      <c r="D292" s="31"/>
    </row>
    <row r="293">
      <c r="A293" s="31"/>
      <c r="D293" s="31"/>
    </row>
    <row r="294">
      <c r="A294" s="31"/>
      <c r="D294" s="31"/>
    </row>
    <row r="295">
      <c r="A295" s="31"/>
      <c r="D295" s="31"/>
    </row>
    <row r="296">
      <c r="A296" s="31"/>
      <c r="D296" s="31"/>
    </row>
    <row r="297">
      <c r="A297" s="31"/>
      <c r="D297" s="31"/>
    </row>
    <row r="298">
      <c r="A298" s="31"/>
      <c r="D298" s="31"/>
    </row>
    <row r="299">
      <c r="A299" s="31"/>
      <c r="D299" s="31"/>
    </row>
    <row r="300">
      <c r="A300" s="31"/>
      <c r="D300" s="31"/>
    </row>
    <row r="301">
      <c r="A301" s="31"/>
      <c r="D301" s="31"/>
    </row>
    <row r="302">
      <c r="A302" s="31"/>
      <c r="D302" s="31"/>
    </row>
    <row r="303">
      <c r="A303" s="31"/>
      <c r="D303" s="31"/>
    </row>
    <row r="304">
      <c r="A304" s="31"/>
      <c r="D304" s="31"/>
    </row>
    <row r="305">
      <c r="A305" s="31"/>
      <c r="D305" s="31"/>
    </row>
    <row r="306">
      <c r="A306" s="31"/>
      <c r="D306" s="31"/>
    </row>
    <row r="307">
      <c r="A307" s="31"/>
      <c r="D307" s="31"/>
    </row>
    <row r="308">
      <c r="A308" s="31"/>
      <c r="D308" s="31"/>
    </row>
    <row r="309">
      <c r="A309" s="31"/>
      <c r="D309" s="31"/>
    </row>
    <row r="310">
      <c r="A310" s="31"/>
      <c r="D310" s="31"/>
    </row>
    <row r="311">
      <c r="A311" s="31"/>
      <c r="D311" s="31"/>
    </row>
    <row r="312">
      <c r="A312" s="31"/>
      <c r="D312" s="31"/>
    </row>
    <row r="313">
      <c r="A313" s="31"/>
      <c r="D313" s="31"/>
    </row>
    <row r="314">
      <c r="A314" s="31"/>
      <c r="D314" s="31"/>
    </row>
    <row r="315">
      <c r="A315" s="31"/>
      <c r="D315" s="31"/>
    </row>
    <row r="316">
      <c r="A316" s="31"/>
      <c r="D316" s="31"/>
    </row>
    <row r="317">
      <c r="A317" s="31"/>
      <c r="D317" s="31"/>
    </row>
    <row r="318">
      <c r="A318" s="31"/>
      <c r="D318" s="31"/>
    </row>
    <row r="319">
      <c r="A319" s="31"/>
      <c r="D319" s="31"/>
    </row>
    <row r="320">
      <c r="A320" s="31"/>
      <c r="D320" s="31"/>
    </row>
    <row r="321">
      <c r="A321" s="31"/>
      <c r="D321" s="31"/>
    </row>
    <row r="322">
      <c r="A322" s="31"/>
      <c r="D322" s="31"/>
    </row>
    <row r="323">
      <c r="A323" s="31"/>
      <c r="D323" s="31"/>
    </row>
    <row r="324">
      <c r="A324" s="31"/>
      <c r="D324" s="31"/>
    </row>
    <row r="325">
      <c r="A325" s="31"/>
      <c r="D325" s="31"/>
    </row>
    <row r="326">
      <c r="A326" s="31"/>
      <c r="D326" s="31"/>
    </row>
    <row r="327">
      <c r="A327" s="31"/>
      <c r="D327" s="31"/>
    </row>
    <row r="328">
      <c r="A328" s="31"/>
      <c r="D328" s="31"/>
    </row>
    <row r="329">
      <c r="A329" s="31"/>
      <c r="D329" s="31"/>
    </row>
    <row r="330">
      <c r="A330" s="31"/>
      <c r="D330" s="31"/>
    </row>
    <row r="331">
      <c r="A331" s="31"/>
      <c r="D331" s="31"/>
    </row>
    <row r="332">
      <c r="A332" s="31"/>
      <c r="D332" s="31"/>
    </row>
    <row r="333">
      <c r="A333" s="31"/>
      <c r="D333" s="31"/>
    </row>
    <row r="334">
      <c r="A334" s="31"/>
      <c r="D334" s="31"/>
    </row>
    <row r="335">
      <c r="A335" s="31"/>
      <c r="D335" s="31"/>
    </row>
    <row r="336">
      <c r="A336" s="31"/>
      <c r="D336" s="31"/>
    </row>
    <row r="337">
      <c r="A337" s="31"/>
      <c r="D337" s="31"/>
    </row>
    <row r="338">
      <c r="A338" s="31"/>
      <c r="D338" s="31"/>
    </row>
    <row r="339">
      <c r="A339" s="31"/>
      <c r="D339" s="31"/>
    </row>
    <row r="340">
      <c r="A340" s="31"/>
      <c r="D340" s="31"/>
    </row>
    <row r="341">
      <c r="A341" s="31"/>
      <c r="D341" s="31"/>
    </row>
    <row r="342">
      <c r="A342" s="31"/>
      <c r="D342" s="31"/>
    </row>
    <row r="343">
      <c r="A343" s="31"/>
      <c r="D343" s="31"/>
    </row>
    <row r="344">
      <c r="A344" s="31"/>
      <c r="D344" s="31"/>
    </row>
    <row r="345">
      <c r="A345" s="31"/>
      <c r="D345" s="31"/>
    </row>
    <row r="346">
      <c r="A346" s="31"/>
      <c r="D346" s="31"/>
    </row>
    <row r="347">
      <c r="A347" s="31"/>
      <c r="D347" s="31"/>
    </row>
    <row r="348">
      <c r="A348" s="31"/>
      <c r="D348" s="31"/>
    </row>
    <row r="349">
      <c r="A349" s="31"/>
      <c r="D349" s="31"/>
    </row>
    <row r="350">
      <c r="A350" s="31"/>
      <c r="D350" s="31"/>
    </row>
    <row r="351">
      <c r="A351" s="31"/>
      <c r="D351" s="31"/>
    </row>
    <row r="352">
      <c r="A352" s="31"/>
      <c r="D352" s="31"/>
    </row>
    <row r="353">
      <c r="A353" s="31"/>
      <c r="D353" s="31"/>
    </row>
    <row r="354">
      <c r="A354" s="31"/>
      <c r="D354" s="31"/>
    </row>
    <row r="355">
      <c r="A355" s="31"/>
      <c r="D355" s="31"/>
    </row>
    <row r="356">
      <c r="A356" s="31"/>
      <c r="D356" s="31"/>
    </row>
    <row r="357">
      <c r="A357" s="31"/>
      <c r="D357" s="31"/>
    </row>
    <row r="358">
      <c r="A358" s="31"/>
      <c r="D358" s="31"/>
    </row>
    <row r="359">
      <c r="A359" s="31"/>
      <c r="D359" s="31"/>
    </row>
    <row r="360">
      <c r="A360" s="31"/>
      <c r="D360" s="31"/>
    </row>
    <row r="361">
      <c r="A361" s="31"/>
      <c r="D361" s="31"/>
    </row>
    <row r="362">
      <c r="A362" s="31"/>
      <c r="D362" s="31"/>
    </row>
    <row r="363">
      <c r="A363" s="31"/>
      <c r="D363" s="31"/>
    </row>
    <row r="364">
      <c r="A364" s="31"/>
      <c r="D364" s="31"/>
    </row>
    <row r="365">
      <c r="A365" s="31"/>
      <c r="D365" s="31"/>
    </row>
    <row r="366">
      <c r="A366" s="31"/>
      <c r="D366" s="31"/>
    </row>
    <row r="367">
      <c r="A367" s="31"/>
      <c r="D367" s="31"/>
    </row>
    <row r="368">
      <c r="A368" s="31"/>
      <c r="D368" s="31"/>
    </row>
    <row r="369">
      <c r="A369" s="31"/>
      <c r="D369" s="31"/>
    </row>
    <row r="370">
      <c r="A370" s="31"/>
      <c r="D370" s="31"/>
    </row>
    <row r="371">
      <c r="A371" s="31"/>
      <c r="D371" s="31"/>
    </row>
    <row r="372">
      <c r="A372" s="31"/>
      <c r="D372" s="31"/>
    </row>
    <row r="373">
      <c r="A373" s="31"/>
      <c r="D373" s="31"/>
    </row>
    <row r="374">
      <c r="A374" s="31"/>
      <c r="D374" s="31"/>
    </row>
    <row r="375">
      <c r="A375" s="31"/>
      <c r="D375" s="31"/>
    </row>
    <row r="376">
      <c r="A376" s="31"/>
      <c r="D376" s="31"/>
    </row>
    <row r="377">
      <c r="A377" s="31"/>
      <c r="D377" s="31"/>
    </row>
    <row r="378">
      <c r="A378" s="31"/>
      <c r="D378" s="31"/>
    </row>
    <row r="379">
      <c r="A379" s="31"/>
      <c r="D379" s="31"/>
    </row>
    <row r="380">
      <c r="A380" s="31"/>
      <c r="D380" s="31"/>
    </row>
    <row r="381">
      <c r="A381" s="31"/>
      <c r="D381" s="31"/>
    </row>
    <row r="382">
      <c r="A382" s="31"/>
      <c r="D382" s="31"/>
    </row>
    <row r="383">
      <c r="A383" s="31"/>
      <c r="D383" s="31"/>
    </row>
    <row r="384">
      <c r="A384" s="31"/>
      <c r="D384" s="31"/>
    </row>
    <row r="385">
      <c r="A385" s="31"/>
      <c r="D385" s="31"/>
    </row>
    <row r="386">
      <c r="A386" s="31"/>
      <c r="D386" s="31"/>
    </row>
    <row r="387">
      <c r="A387" s="31"/>
      <c r="D387" s="31"/>
    </row>
    <row r="388">
      <c r="A388" s="31"/>
      <c r="D388" s="31"/>
    </row>
    <row r="389">
      <c r="A389" s="31"/>
      <c r="D389" s="31"/>
    </row>
    <row r="390">
      <c r="A390" s="31"/>
      <c r="D390" s="31"/>
    </row>
    <row r="391">
      <c r="A391" s="31"/>
      <c r="D391" s="31"/>
    </row>
    <row r="392">
      <c r="A392" s="31"/>
      <c r="D392" s="31"/>
    </row>
    <row r="393">
      <c r="A393" s="31"/>
      <c r="D393" s="31"/>
    </row>
    <row r="394">
      <c r="A394" s="31"/>
      <c r="D394" s="31"/>
    </row>
    <row r="395">
      <c r="A395" s="31"/>
      <c r="D395" s="31"/>
    </row>
    <row r="396">
      <c r="A396" s="31"/>
      <c r="D396" s="31"/>
    </row>
    <row r="397">
      <c r="A397" s="31"/>
      <c r="D397" s="31"/>
    </row>
    <row r="398">
      <c r="A398" s="31"/>
      <c r="D398" s="31"/>
    </row>
    <row r="399">
      <c r="A399" s="31"/>
      <c r="D399" s="31"/>
    </row>
    <row r="400">
      <c r="A400" s="31"/>
      <c r="D400" s="31"/>
    </row>
    <row r="401">
      <c r="A401" s="31"/>
      <c r="D401" s="31"/>
    </row>
    <row r="402">
      <c r="A402" s="31"/>
      <c r="D402" s="31"/>
    </row>
    <row r="403">
      <c r="A403" s="31"/>
      <c r="D403" s="31"/>
    </row>
    <row r="404">
      <c r="A404" s="31"/>
      <c r="D404" s="31"/>
    </row>
    <row r="405">
      <c r="A405" s="31"/>
      <c r="D405" s="31"/>
    </row>
    <row r="406">
      <c r="A406" s="31"/>
      <c r="D406" s="31"/>
    </row>
    <row r="407">
      <c r="A407" s="31"/>
      <c r="D407" s="31"/>
    </row>
    <row r="408">
      <c r="A408" s="31"/>
      <c r="D408" s="31"/>
    </row>
    <row r="409">
      <c r="A409" s="31"/>
      <c r="D409" s="31"/>
    </row>
    <row r="410">
      <c r="A410" s="31"/>
      <c r="D410" s="31"/>
    </row>
    <row r="411">
      <c r="A411" s="31"/>
      <c r="D411" s="31"/>
    </row>
    <row r="412">
      <c r="A412" s="31"/>
      <c r="D412" s="31"/>
    </row>
    <row r="413">
      <c r="A413" s="31"/>
      <c r="D413" s="31"/>
    </row>
    <row r="414">
      <c r="A414" s="31"/>
      <c r="D414" s="31"/>
    </row>
    <row r="415">
      <c r="A415" s="31"/>
      <c r="D415" s="31"/>
    </row>
    <row r="416">
      <c r="A416" s="31"/>
      <c r="D416" s="31"/>
    </row>
    <row r="417">
      <c r="A417" s="31"/>
      <c r="D417" s="31"/>
    </row>
    <row r="418">
      <c r="A418" s="31"/>
      <c r="D418" s="31"/>
    </row>
    <row r="419">
      <c r="A419" s="31"/>
      <c r="D419" s="31"/>
    </row>
    <row r="420">
      <c r="A420" s="31"/>
      <c r="D420" s="31"/>
    </row>
    <row r="421">
      <c r="A421" s="31"/>
      <c r="D421" s="31"/>
    </row>
    <row r="422">
      <c r="A422" s="31"/>
      <c r="D422" s="31"/>
    </row>
    <row r="423">
      <c r="A423" s="31"/>
      <c r="D423" s="31"/>
    </row>
    <row r="424">
      <c r="A424" s="31"/>
      <c r="D424" s="31"/>
    </row>
    <row r="425">
      <c r="A425" s="31"/>
      <c r="D425" s="31"/>
    </row>
    <row r="426">
      <c r="A426" s="31"/>
      <c r="D426" s="31"/>
    </row>
    <row r="427">
      <c r="A427" s="31"/>
      <c r="D427" s="31"/>
    </row>
    <row r="428">
      <c r="A428" s="31"/>
      <c r="D428" s="31"/>
    </row>
    <row r="429">
      <c r="A429" s="31"/>
      <c r="D429" s="31"/>
    </row>
    <row r="430">
      <c r="A430" s="31"/>
      <c r="D430" s="31"/>
    </row>
    <row r="431">
      <c r="A431" s="31"/>
      <c r="D431" s="31"/>
    </row>
    <row r="432">
      <c r="A432" s="31"/>
      <c r="D432" s="31"/>
    </row>
    <row r="433">
      <c r="A433" s="31"/>
      <c r="D433" s="31"/>
    </row>
    <row r="434">
      <c r="A434" s="31"/>
      <c r="D434" s="31"/>
    </row>
    <row r="435">
      <c r="A435" s="31"/>
      <c r="D435" s="31"/>
    </row>
    <row r="436">
      <c r="A436" s="31"/>
      <c r="D436" s="31"/>
    </row>
    <row r="437">
      <c r="A437" s="31"/>
      <c r="D437" s="31"/>
    </row>
    <row r="438">
      <c r="A438" s="31"/>
      <c r="D438" s="31"/>
    </row>
    <row r="439">
      <c r="A439" s="31"/>
      <c r="D439" s="31"/>
    </row>
    <row r="440">
      <c r="A440" s="31"/>
      <c r="D440" s="31"/>
    </row>
    <row r="441">
      <c r="A441" s="31"/>
      <c r="D441" s="31"/>
    </row>
    <row r="442">
      <c r="A442" s="31"/>
      <c r="D442" s="31"/>
    </row>
    <row r="443">
      <c r="A443" s="31"/>
      <c r="D443" s="31"/>
    </row>
    <row r="444">
      <c r="A444" s="31"/>
      <c r="D444" s="31"/>
    </row>
    <row r="445">
      <c r="A445" s="31"/>
      <c r="D445" s="31"/>
    </row>
    <row r="446">
      <c r="A446" s="31"/>
      <c r="D446" s="31"/>
    </row>
    <row r="447">
      <c r="A447" s="31"/>
      <c r="D447" s="31"/>
    </row>
    <row r="448">
      <c r="A448" s="31"/>
      <c r="D448" s="31"/>
    </row>
    <row r="449">
      <c r="A449" s="31"/>
      <c r="D449" s="31"/>
    </row>
    <row r="450">
      <c r="A450" s="31"/>
      <c r="D450" s="31"/>
    </row>
    <row r="451">
      <c r="A451" s="31"/>
      <c r="D451" s="31"/>
    </row>
    <row r="452">
      <c r="A452" s="31"/>
      <c r="D452" s="31"/>
    </row>
    <row r="453">
      <c r="A453" s="31"/>
      <c r="D453" s="31"/>
    </row>
    <row r="454">
      <c r="A454" s="31"/>
      <c r="D454" s="31"/>
    </row>
    <row r="455">
      <c r="A455" s="31"/>
      <c r="D455" s="31"/>
    </row>
    <row r="456">
      <c r="A456" s="31"/>
      <c r="D456" s="31"/>
    </row>
    <row r="457">
      <c r="A457" s="31"/>
      <c r="D457" s="31"/>
    </row>
    <row r="458">
      <c r="A458" s="31"/>
      <c r="D458" s="31"/>
    </row>
    <row r="459">
      <c r="A459" s="31"/>
      <c r="D459" s="31"/>
    </row>
    <row r="460">
      <c r="A460" s="31"/>
      <c r="D460" s="31"/>
    </row>
    <row r="461">
      <c r="A461" s="31"/>
      <c r="D461" s="31"/>
    </row>
    <row r="462">
      <c r="A462" s="31"/>
      <c r="D462" s="31"/>
    </row>
    <row r="463">
      <c r="A463" s="31"/>
      <c r="D463" s="31"/>
    </row>
    <row r="464">
      <c r="A464" s="31"/>
      <c r="D464" s="31"/>
    </row>
    <row r="465">
      <c r="A465" s="31"/>
      <c r="D465" s="31"/>
    </row>
    <row r="466">
      <c r="A466" s="31"/>
      <c r="D466" s="31"/>
    </row>
    <row r="467">
      <c r="A467" s="31"/>
      <c r="D467" s="31"/>
    </row>
    <row r="468">
      <c r="A468" s="31"/>
      <c r="D468" s="31"/>
    </row>
    <row r="469">
      <c r="A469" s="31"/>
      <c r="D469" s="31"/>
    </row>
    <row r="470">
      <c r="A470" s="31"/>
      <c r="D470" s="31"/>
    </row>
    <row r="471">
      <c r="A471" s="31"/>
      <c r="D471" s="31"/>
    </row>
    <row r="472">
      <c r="A472" s="31"/>
      <c r="D472" s="31"/>
    </row>
    <row r="473">
      <c r="A473" s="31"/>
      <c r="D473" s="31"/>
    </row>
    <row r="474">
      <c r="A474" s="31"/>
      <c r="D474" s="31"/>
    </row>
    <row r="475">
      <c r="A475" s="31"/>
      <c r="D475" s="31"/>
    </row>
    <row r="476">
      <c r="A476" s="31"/>
      <c r="D476" s="31"/>
    </row>
    <row r="477">
      <c r="A477" s="31"/>
      <c r="D477" s="31"/>
    </row>
    <row r="478">
      <c r="A478" s="31"/>
      <c r="D478" s="31"/>
    </row>
    <row r="479">
      <c r="A479" s="31"/>
      <c r="D479" s="31"/>
    </row>
    <row r="480">
      <c r="A480" s="31"/>
      <c r="D480" s="31"/>
    </row>
    <row r="481">
      <c r="A481" s="31"/>
      <c r="D481" s="31"/>
    </row>
    <row r="482">
      <c r="A482" s="31"/>
      <c r="D482" s="31"/>
    </row>
    <row r="483">
      <c r="A483" s="31"/>
      <c r="D483" s="31"/>
    </row>
    <row r="484">
      <c r="A484" s="31"/>
      <c r="D484" s="31"/>
    </row>
    <row r="485">
      <c r="A485" s="31"/>
      <c r="D485" s="31"/>
    </row>
    <row r="486">
      <c r="A486" s="31"/>
      <c r="D486" s="31"/>
    </row>
    <row r="487">
      <c r="A487" s="31"/>
      <c r="D487" s="31"/>
    </row>
    <row r="488">
      <c r="A488" s="31"/>
      <c r="D488" s="31"/>
    </row>
    <row r="489">
      <c r="A489" s="31"/>
      <c r="D489" s="31"/>
    </row>
    <row r="490">
      <c r="A490" s="31"/>
      <c r="D490" s="31"/>
    </row>
    <row r="491">
      <c r="A491" s="31"/>
      <c r="D491" s="31"/>
    </row>
    <row r="492">
      <c r="A492" s="31"/>
      <c r="D492" s="31"/>
    </row>
    <row r="493">
      <c r="A493" s="31"/>
      <c r="D493" s="31"/>
    </row>
    <row r="494">
      <c r="A494" s="31"/>
      <c r="D494" s="31"/>
    </row>
    <row r="495">
      <c r="A495" s="31"/>
      <c r="D495" s="31"/>
    </row>
    <row r="496">
      <c r="A496" s="31"/>
      <c r="D496" s="31"/>
    </row>
    <row r="497">
      <c r="A497" s="31"/>
      <c r="D497" s="31"/>
    </row>
    <row r="498">
      <c r="A498" s="31"/>
      <c r="D498" s="31"/>
    </row>
    <row r="499">
      <c r="A499" s="31"/>
      <c r="D499" s="31"/>
    </row>
    <row r="500">
      <c r="A500" s="31"/>
      <c r="D500" s="31"/>
    </row>
    <row r="501">
      <c r="A501" s="31"/>
      <c r="D501" s="31"/>
    </row>
    <row r="502">
      <c r="A502" s="31"/>
      <c r="D502" s="31"/>
    </row>
    <row r="503">
      <c r="A503" s="31"/>
      <c r="D503" s="31"/>
    </row>
    <row r="504">
      <c r="A504" s="31"/>
      <c r="D504" s="31"/>
    </row>
    <row r="505">
      <c r="A505" s="31"/>
      <c r="D505" s="31"/>
    </row>
    <row r="506">
      <c r="A506" s="31"/>
      <c r="D506" s="31"/>
    </row>
    <row r="507">
      <c r="A507" s="31"/>
      <c r="D507" s="31"/>
    </row>
    <row r="508">
      <c r="A508" s="31"/>
      <c r="D508" s="31"/>
    </row>
    <row r="509">
      <c r="A509" s="31"/>
      <c r="D509" s="31"/>
    </row>
    <row r="510">
      <c r="A510" s="31"/>
      <c r="D510" s="31"/>
    </row>
    <row r="511">
      <c r="A511" s="31"/>
      <c r="D511" s="31"/>
    </row>
    <row r="512">
      <c r="A512" s="31"/>
      <c r="D512" s="31"/>
    </row>
    <row r="513">
      <c r="A513" s="31"/>
      <c r="D513" s="31"/>
    </row>
    <row r="514">
      <c r="A514" s="31"/>
      <c r="D514" s="31"/>
    </row>
    <row r="515">
      <c r="A515" s="31"/>
      <c r="D515" s="31"/>
    </row>
    <row r="516">
      <c r="A516" s="31"/>
      <c r="D516" s="31"/>
    </row>
    <row r="517">
      <c r="A517" s="31"/>
      <c r="D517" s="31"/>
    </row>
    <row r="518">
      <c r="A518" s="31"/>
      <c r="D518" s="31"/>
    </row>
    <row r="519">
      <c r="A519" s="31"/>
      <c r="D519" s="31"/>
    </row>
    <row r="520">
      <c r="A520" s="31"/>
      <c r="D520" s="31"/>
    </row>
    <row r="521">
      <c r="A521" s="31"/>
      <c r="D521" s="31"/>
    </row>
    <row r="522">
      <c r="A522" s="31"/>
      <c r="D522" s="31"/>
    </row>
    <row r="523">
      <c r="A523" s="31"/>
      <c r="D523" s="31"/>
    </row>
    <row r="524">
      <c r="A524" s="31"/>
      <c r="D524" s="31"/>
    </row>
    <row r="525">
      <c r="A525" s="31"/>
      <c r="D525" s="31"/>
    </row>
    <row r="526">
      <c r="A526" s="31"/>
      <c r="D526" s="31"/>
    </row>
    <row r="527">
      <c r="A527" s="31"/>
      <c r="D527" s="31"/>
    </row>
    <row r="528">
      <c r="A528" s="31"/>
      <c r="D528" s="31"/>
    </row>
    <row r="529">
      <c r="A529" s="31"/>
      <c r="D529" s="31"/>
    </row>
    <row r="530">
      <c r="A530" s="31"/>
      <c r="D530" s="31"/>
    </row>
    <row r="531">
      <c r="A531" s="31"/>
      <c r="D531" s="31"/>
    </row>
    <row r="532">
      <c r="A532" s="31"/>
      <c r="D532" s="31"/>
    </row>
    <row r="533">
      <c r="A533" s="31"/>
      <c r="D533" s="31"/>
    </row>
    <row r="534">
      <c r="A534" s="31"/>
      <c r="D534" s="31"/>
    </row>
    <row r="535">
      <c r="A535" s="31"/>
      <c r="D535" s="31"/>
    </row>
    <row r="536">
      <c r="A536" s="31"/>
      <c r="D536" s="31"/>
    </row>
    <row r="537">
      <c r="A537" s="31"/>
      <c r="D537" s="31"/>
    </row>
    <row r="538">
      <c r="A538" s="31"/>
      <c r="D538" s="31"/>
    </row>
    <row r="539">
      <c r="A539" s="31"/>
      <c r="D539" s="31"/>
    </row>
    <row r="540">
      <c r="A540" s="31"/>
      <c r="D540" s="31"/>
    </row>
    <row r="541">
      <c r="A541" s="31"/>
      <c r="D541" s="31"/>
    </row>
    <row r="542">
      <c r="A542" s="31"/>
      <c r="D542" s="31"/>
    </row>
    <row r="543">
      <c r="A543" s="31"/>
      <c r="D543" s="31"/>
    </row>
    <row r="544">
      <c r="A544" s="31"/>
      <c r="D544" s="31"/>
    </row>
    <row r="545">
      <c r="A545" s="31"/>
      <c r="D545" s="31"/>
    </row>
    <row r="546">
      <c r="A546" s="31"/>
      <c r="D546" s="31"/>
    </row>
    <row r="547">
      <c r="A547" s="31"/>
      <c r="D547" s="31"/>
    </row>
    <row r="548">
      <c r="A548" s="31"/>
      <c r="D548" s="31"/>
    </row>
    <row r="549">
      <c r="A549" s="31"/>
      <c r="D549" s="31"/>
    </row>
    <row r="550">
      <c r="A550" s="31"/>
      <c r="D550" s="31"/>
    </row>
    <row r="551">
      <c r="A551" s="31"/>
      <c r="D551" s="31"/>
    </row>
    <row r="552">
      <c r="A552" s="31"/>
      <c r="D552" s="31"/>
    </row>
    <row r="553">
      <c r="A553" s="31"/>
      <c r="D553" s="31"/>
    </row>
    <row r="554">
      <c r="A554" s="31"/>
      <c r="D554" s="31"/>
    </row>
    <row r="555">
      <c r="A555" s="31"/>
      <c r="D555" s="31"/>
    </row>
    <row r="556">
      <c r="A556" s="31"/>
      <c r="D556" s="31"/>
    </row>
    <row r="557">
      <c r="A557" s="31"/>
      <c r="D557" s="31"/>
    </row>
    <row r="558">
      <c r="A558" s="31"/>
      <c r="D558" s="31"/>
    </row>
    <row r="559">
      <c r="A559" s="31"/>
      <c r="D559" s="31"/>
    </row>
    <row r="560">
      <c r="A560" s="31"/>
      <c r="D560" s="31"/>
    </row>
    <row r="561">
      <c r="A561" s="31"/>
      <c r="D561" s="31"/>
    </row>
    <row r="562">
      <c r="A562" s="31"/>
      <c r="D562" s="31"/>
    </row>
    <row r="563">
      <c r="A563" s="31"/>
      <c r="D563" s="31"/>
    </row>
    <row r="564">
      <c r="A564" s="31"/>
      <c r="D564" s="31"/>
    </row>
    <row r="565">
      <c r="A565" s="31"/>
      <c r="D565" s="31"/>
    </row>
    <row r="566">
      <c r="A566" s="31"/>
      <c r="D566" s="31"/>
    </row>
    <row r="567">
      <c r="A567" s="31"/>
      <c r="D567" s="31"/>
    </row>
    <row r="568">
      <c r="A568" s="31"/>
      <c r="D568" s="31"/>
    </row>
    <row r="569">
      <c r="A569" s="31"/>
      <c r="D569" s="31"/>
    </row>
    <row r="570">
      <c r="A570" s="31"/>
      <c r="D570" s="31"/>
    </row>
    <row r="571">
      <c r="A571" s="31"/>
      <c r="D571" s="31"/>
    </row>
    <row r="572">
      <c r="A572" s="31"/>
      <c r="D572" s="31"/>
    </row>
    <row r="573">
      <c r="A573" s="31"/>
      <c r="D573" s="31"/>
    </row>
    <row r="574">
      <c r="A574" s="31"/>
      <c r="D574" s="31"/>
    </row>
    <row r="575">
      <c r="A575" s="31"/>
      <c r="D575" s="31"/>
    </row>
    <row r="576">
      <c r="A576" s="31"/>
      <c r="D576" s="31"/>
    </row>
    <row r="577">
      <c r="A577" s="31"/>
      <c r="D577" s="31"/>
    </row>
    <row r="578">
      <c r="A578" s="31"/>
      <c r="D578" s="31"/>
    </row>
    <row r="579">
      <c r="A579" s="31"/>
      <c r="D579" s="31"/>
    </row>
    <row r="580">
      <c r="A580" s="31"/>
      <c r="D580" s="31"/>
    </row>
    <row r="581">
      <c r="A581" s="31"/>
      <c r="D581" s="31"/>
    </row>
    <row r="582">
      <c r="A582" s="31"/>
      <c r="D582" s="31"/>
    </row>
    <row r="583">
      <c r="A583" s="31"/>
      <c r="D583" s="31"/>
    </row>
    <row r="584">
      <c r="A584" s="31"/>
      <c r="D584" s="31"/>
    </row>
    <row r="585">
      <c r="A585" s="31"/>
      <c r="D585" s="31"/>
    </row>
    <row r="586">
      <c r="A586" s="31"/>
      <c r="D586" s="31"/>
    </row>
    <row r="587">
      <c r="A587" s="31"/>
      <c r="D587" s="31"/>
    </row>
    <row r="588">
      <c r="A588" s="31"/>
      <c r="D588" s="31"/>
    </row>
    <row r="589">
      <c r="A589" s="31"/>
      <c r="D589" s="31"/>
    </row>
    <row r="590">
      <c r="A590" s="31"/>
      <c r="D590" s="31"/>
    </row>
    <row r="591">
      <c r="A591" s="31"/>
      <c r="D591" s="31"/>
    </row>
    <row r="592">
      <c r="A592" s="31"/>
      <c r="D592" s="31"/>
    </row>
    <row r="593">
      <c r="A593" s="31"/>
      <c r="D593" s="31"/>
    </row>
    <row r="594">
      <c r="A594" s="31"/>
      <c r="D594" s="31"/>
    </row>
    <row r="595">
      <c r="A595" s="31"/>
      <c r="D595" s="31"/>
    </row>
    <row r="596">
      <c r="A596" s="31"/>
      <c r="D596" s="31"/>
    </row>
    <row r="597">
      <c r="A597" s="31"/>
      <c r="D597" s="31"/>
    </row>
    <row r="598">
      <c r="A598" s="31"/>
      <c r="D598" s="31"/>
    </row>
    <row r="599">
      <c r="A599" s="31"/>
      <c r="D599" s="31"/>
    </row>
    <row r="600">
      <c r="A600" s="31"/>
      <c r="D600" s="31"/>
    </row>
    <row r="601">
      <c r="A601" s="31"/>
      <c r="D601" s="31"/>
    </row>
    <row r="602">
      <c r="A602" s="31"/>
      <c r="D602" s="31"/>
    </row>
    <row r="603">
      <c r="A603" s="31"/>
      <c r="D603" s="31"/>
    </row>
    <row r="604">
      <c r="A604" s="31"/>
      <c r="D604" s="31"/>
    </row>
    <row r="605">
      <c r="A605" s="31"/>
      <c r="D605" s="31"/>
    </row>
    <row r="606">
      <c r="A606" s="31"/>
      <c r="D606" s="31"/>
    </row>
    <row r="607">
      <c r="A607" s="31"/>
      <c r="D607" s="31"/>
    </row>
    <row r="608">
      <c r="A608" s="31"/>
      <c r="D608" s="31"/>
    </row>
    <row r="609">
      <c r="A609" s="31"/>
      <c r="D609" s="31"/>
    </row>
    <row r="610">
      <c r="A610" s="31"/>
      <c r="D610" s="31"/>
    </row>
    <row r="611">
      <c r="A611" s="31"/>
      <c r="D611" s="31"/>
    </row>
    <row r="612">
      <c r="A612" s="31"/>
      <c r="D612" s="31"/>
    </row>
    <row r="613">
      <c r="A613" s="31"/>
      <c r="D613" s="31"/>
    </row>
    <row r="614">
      <c r="A614" s="31"/>
      <c r="D614" s="31"/>
    </row>
    <row r="615">
      <c r="A615" s="31"/>
      <c r="D615" s="31"/>
    </row>
    <row r="616">
      <c r="A616" s="31"/>
      <c r="D616" s="31"/>
    </row>
    <row r="617">
      <c r="A617" s="31"/>
      <c r="D617" s="31"/>
    </row>
    <row r="618">
      <c r="A618" s="31"/>
      <c r="D618" s="31"/>
    </row>
    <row r="619">
      <c r="A619" s="31"/>
      <c r="D619" s="31"/>
    </row>
    <row r="620">
      <c r="A620" s="31"/>
      <c r="D620" s="31"/>
    </row>
    <row r="621">
      <c r="A621" s="31"/>
      <c r="D621" s="31"/>
    </row>
    <row r="622">
      <c r="A622" s="31"/>
      <c r="D622" s="31"/>
    </row>
    <row r="623">
      <c r="A623" s="31"/>
      <c r="D623" s="31"/>
    </row>
    <row r="624">
      <c r="A624" s="31"/>
      <c r="D624" s="31"/>
    </row>
    <row r="625">
      <c r="A625" s="31"/>
      <c r="D625" s="31"/>
    </row>
    <row r="626">
      <c r="A626" s="31"/>
      <c r="D626" s="31"/>
    </row>
    <row r="627">
      <c r="A627" s="31"/>
      <c r="D627" s="31"/>
    </row>
    <row r="628">
      <c r="A628" s="31"/>
      <c r="D628" s="31"/>
    </row>
    <row r="629">
      <c r="A629" s="31"/>
      <c r="D629" s="31"/>
    </row>
    <row r="630">
      <c r="A630" s="31"/>
      <c r="D630" s="31"/>
    </row>
    <row r="631">
      <c r="A631" s="31"/>
      <c r="D631" s="31"/>
    </row>
    <row r="632">
      <c r="A632" s="31"/>
      <c r="D632" s="31"/>
    </row>
    <row r="633">
      <c r="A633" s="31"/>
      <c r="D633" s="31"/>
    </row>
    <row r="634">
      <c r="A634" s="31"/>
      <c r="D634" s="31"/>
    </row>
    <row r="635">
      <c r="A635" s="31"/>
      <c r="D635" s="31"/>
    </row>
    <row r="636">
      <c r="A636" s="31"/>
      <c r="D636" s="31"/>
    </row>
    <row r="637">
      <c r="A637" s="31"/>
      <c r="D637" s="31"/>
    </row>
    <row r="638">
      <c r="A638" s="31"/>
      <c r="D638" s="31"/>
    </row>
    <row r="639">
      <c r="A639" s="31"/>
      <c r="D639" s="31"/>
    </row>
    <row r="640">
      <c r="A640" s="31"/>
      <c r="D640" s="31"/>
    </row>
    <row r="641">
      <c r="A641" s="31"/>
      <c r="D641" s="31"/>
    </row>
    <row r="642">
      <c r="A642" s="31"/>
      <c r="D642" s="31"/>
    </row>
    <row r="643">
      <c r="A643" s="31"/>
      <c r="D643" s="31"/>
    </row>
    <row r="644">
      <c r="A644" s="31"/>
      <c r="D644" s="31"/>
    </row>
    <row r="645">
      <c r="A645" s="31"/>
      <c r="D645" s="31"/>
    </row>
    <row r="646">
      <c r="A646" s="31"/>
      <c r="D646" s="31"/>
    </row>
    <row r="647">
      <c r="A647" s="31"/>
      <c r="D647" s="31"/>
    </row>
    <row r="648">
      <c r="A648" s="31"/>
      <c r="D648" s="31"/>
    </row>
    <row r="649">
      <c r="A649" s="31"/>
      <c r="D649" s="31"/>
    </row>
    <row r="650">
      <c r="A650" s="31"/>
      <c r="D650" s="31"/>
    </row>
    <row r="651">
      <c r="A651" s="31"/>
      <c r="D651" s="31"/>
    </row>
    <row r="652">
      <c r="A652" s="31"/>
      <c r="D652" s="31"/>
    </row>
    <row r="653">
      <c r="A653" s="31"/>
      <c r="D653" s="31"/>
    </row>
    <row r="654">
      <c r="A654" s="31"/>
      <c r="D654" s="31"/>
    </row>
    <row r="655">
      <c r="A655" s="31"/>
      <c r="D655" s="31"/>
    </row>
    <row r="656">
      <c r="A656" s="31"/>
      <c r="D656" s="31"/>
    </row>
    <row r="657">
      <c r="A657" s="31"/>
      <c r="D657" s="31"/>
    </row>
    <row r="658">
      <c r="A658" s="31"/>
      <c r="D658" s="31"/>
    </row>
    <row r="659">
      <c r="A659" s="31"/>
      <c r="D659" s="31"/>
    </row>
    <row r="660">
      <c r="A660" s="31"/>
      <c r="D660" s="31"/>
    </row>
    <row r="661">
      <c r="A661" s="31"/>
      <c r="D661" s="31"/>
    </row>
    <row r="662">
      <c r="A662" s="31"/>
      <c r="D662" s="31"/>
    </row>
    <row r="663">
      <c r="A663" s="31"/>
      <c r="D663" s="31"/>
    </row>
    <row r="664">
      <c r="A664" s="31"/>
      <c r="D664" s="31"/>
    </row>
    <row r="665">
      <c r="A665" s="31"/>
      <c r="D665" s="31"/>
    </row>
    <row r="666">
      <c r="A666" s="31"/>
      <c r="D666" s="31"/>
    </row>
    <row r="667">
      <c r="A667" s="31"/>
      <c r="D667" s="31"/>
    </row>
    <row r="668">
      <c r="A668" s="31"/>
      <c r="D668" s="31"/>
    </row>
    <row r="669">
      <c r="A669" s="31"/>
      <c r="D669" s="31"/>
    </row>
    <row r="670">
      <c r="A670" s="31"/>
      <c r="D670" s="31"/>
    </row>
    <row r="671">
      <c r="A671" s="31"/>
      <c r="D671" s="31"/>
    </row>
    <row r="672">
      <c r="A672" s="31"/>
      <c r="D672" s="31"/>
    </row>
    <row r="673">
      <c r="A673" s="31"/>
      <c r="D673" s="31"/>
    </row>
    <row r="674">
      <c r="A674" s="31"/>
      <c r="D674" s="31"/>
    </row>
    <row r="675">
      <c r="A675" s="31"/>
      <c r="D675" s="31"/>
    </row>
    <row r="676">
      <c r="A676" s="31"/>
      <c r="D676" s="31"/>
    </row>
    <row r="677">
      <c r="A677" s="31"/>
      <c r="D677" s="31"/>
    </row>
    <row r="678">
      <c r="A678" s="31"/>
      <c r="D678" s="31"/>
    </row>
    <row r="679">
      <c r="A679" s="31"/>
      <c r="D679" s="31"/>
    </row>
    <row r="680">
      <c r="A680" s="31"/>
      <c r="D680" s="31"/>
    </row>
    <row r="681">
      <c r="A681" s="31"/>
      <c r="D681" s="31"/>
    </row>
    <row r="682">
      <c r="A682" s="31"/>
      <c r="D682" s="31"/>
    </row>
    <row r="683">
      <c r="A683" s="31"/>
      <c r="D683" s="31"/>
    </row>
    <row r="684">
      <c r="A684" s="31"/>
      <c r="D684" s="31"/>
    </row>
    <row r="685">
      <c r="A685" s="31"/>
      <c r="D685" s="31"/>
    </row>
    <row r="686">
      <c r="A686" s="31"/>
      <c r="D686" s="31"/>
    </row>
    <row r="687">
      <c r="A687" s="31"/>
      <c r="D687" s="31"/>
    </row>
    <row r="688">
      <c r="A688" s="31"/>
      <c r="D688" s="31"/>
    </row>
    <row r="689">
      <c r="A689" s="31"/>
      <c r="D689" s="31"/>
    </row>
    <row r="690">
      <c r="A690" s="31"/>
      <c r="D690" s="31"/>
    </row>
    <row r="691">
      <c r="A691" s="31"/>
      <c r="D691" s="31"/>
    </row>
    <row r="692">
      <c r="A692" s="31"/>
      <c r="D692" s="31"/>
    </row>
    <row r="693">
      <c r="A693" s="31"/>
      <c r="D693" s="31"/>
    </row>
    <row r="694">
      <c r="A694" s="31"/>
      <c r="D694" s="31"/>
    </row>
    <row r="695">
      <c r="A695" s="31"/>
      <c r="D695" s="31"/>
    </row>
    <row r="696">
      <c r="A696" s="31"/>
      <c r="D696" s="31"/>
    </row>
    <row r="697">
      <c r="A697" s="31"/>
      <c r="D697" s="31"/>
    </row>
    <row r="698">
      <c r="A698" s="31"/>
      <c r="D698" s="31"/>
    </row>
    <row r="699">
      <c r="A699" s="31"/>
      <c r="D699" s="31"/>
    </row>
    <row r="700">
      <c r="A700" s="31"/>
      <c r="D700" s="31"/>
    </row>
    <row r="701">
      <c r="A701" s="31"/>
      <c r="D701" s="31"/>
    </row>
    <row r="702">
      <c r="A702" s="31"/>
      <c r="D702" s="31"/>
    </row>
    <row r="703">
      <c r="A703" s="31"/>
      <c r="D703" s="31"/>
    </row>
    <row r="704">
      <c r="A704" s="31"/>
      <c r="D704" s="31"/>
    </row>
    <row r="705">
      <c r="A705" s="31"/>
      <c r="D705" s="31"/>
    </row>
    <row r="706">
      <c r="A706" s="31"/>
      <c r="D706" s="31"/>
    </row>
    <row r="707">
      <c r="A707" s="31"/>
      <c r="D707" s="31"/>
    </row>
    <row r="708">
      <c r="A708" s="31"/>
      <c r="D708" s="31"/>
    </row>
    <row r="709">
      <c r="A709" s="31"/>
      <c r="D709" s="31"/>
    </row>
    <row r="710">
      <c r="A710" s="31"/>
      <c r="D710" s="31"/>
    </row>
    <row r="711">
      <c r="A711" s="31"/>
      <c r="D711" s="31"/>
    </row>
    <row r="712">
      <c r="A712" s="31"/>
      <c r="D712" s="31"/>
    </row>
    <row r="713">
      <c r="A713" s="31"/>
      <c r="D713" s="31"/>
    </row>
    <row r="714">
      <c r="A714" s="31"/>
      <c r="D714" s="31"/>
    </row>
    <row r="715">
      <c r="A715" s="31"/>
      <c r="D715" s="31"/>
    </row>
    <row r="716">
      <c r="A716" s="31"/>
      <c r="D716" s="31"/>
    </row>
    <row r="717">
      <c r="A717" s="31"/>
      <c r="D717" s="31"/>
    </row>
    <row r="718">
      <c r="A718" s="31"/>
      <c r="D718" s="31"/>
    </row>
    <row r="719">
      <c r="A719" s="31"/>
      <c r="D719" s="31"/>
    </row>
    <row r="720">
      <c r="A720" s="31"/>
      <c r="D720" s="31"/>
    </row>
    <row r="721">
      <c r="A721" s="31"/>
      <c r="D721" s="31"/>
    </row>
    <row r="722">
      <c r="A722" s="31"/>
      <c r="D722" s="31"/>
    </row>
    <row r="723">
      <c r="A723" s="31"/>
      <c r="D723" s="31"/>
    </row>
    <row r="724">
      <c r="A724" s="31"/>
      <c r="D724" s="31"/>
    </row>
    <row r="725">
      <c r="A725" s="31"/>
      <c r="D725" s="31"/>
    </row>
    <row r="726">
      <c r="A726" s="31"/>
      <c r="D726" s="31"/>
    </row>
    <row r="727">
      <c r="A727" s="31"/>
      <c r="D727" s="31"/>
    </row>
    <row r="728">
      <c r="A728" s="31"/>
      <c r="D728" s="31"/>
    </row>
    <row r="729">
      <c r="A729" s="31"/>
      <c r="D729" s="31"/>
    </row>
    <row r="730">
      <c r="A730" s="31"/>
      <c r="D730" s="31"/>
    </row>
    <row r="731">
      <c r="A731" s="31"/>
      <c r="D731" s="31"/>
    </row>
    <row r="732">
      <c r="A732" s="31"/>
      <c r="D732" s="31"/>
    </row>
    <row r="733">
      <c r="A733" s="31"/>
      <c r="D733" s="31"/>
    </row>
    <row r="734">
      <c r="A734" s="31"/>
      <c r="D734" s="31"/>
    </row>
    <row r="735">
      <c r="A735" s="31"/>
      <c r="D735" s="31"/>
    </row>
    <row r="736">
      <c r="A736" s="31"/>
      <c r="D736" s="31"/>
    </row>
    <row r="737">
      <c r="A737" s="31"/>
      <c r="D737" s="31"/>
    </row>
    <row r="738">
      <c r="A738" s="31"/>
      <c r="D738" s="31"/>
    </row>
    <row r="739">
      <c r="A739" s="31"/>
      <c r="D739" s="31"/>
    </row>
    <row r="740">
      <c r="A740" s="31"/>
      <c r="D740" s="31"/>
    </row>
    <row r="741">
      <c r="A741" s="31"/>
      <c r="D741" s="31"/>
    </row>
    <row r="742">
      <c r="A742" s="31"/>
      <c r="D742" s="31"/>
    </row>
    <row r="743">
      <c r="A743" s="31"/>
      <c r="D743" s="31"/>
    </row>
    <row r="744">
      <c r="A744" s="31"/>
      <c r="D744" s="31"/>
    </row>
    <row r="745">
      <c r="A745" s="31"/>
      <c r="D745" s="31"/>
    </row>
    <row r="746">
      <c r="A746" s="31"/>
      <c r="D746" s="31"/>
    </row>
    <row r="747">
      <c r="A747" s="31"/>
      <c r="D747" s="31"/>
    </row>
    <row r="748">
      <c r="A748" s="31"/>
      <c r="D748" s="31"/>
    </row>
    <row r="749">
      <c r="A749" s="31"/>
      <c r="D749" s="31"/>
    </row>
    <row r="750">
      <c r="A750" s="31"/>
      <c r="D750" s="31"/>
    </row>
    <row r="751">
      <c r="A751" s="31"/>
      <c r="D751" s="31"/>
    </row>
    <row r="752">
      <c r="A752" s="31"/>
      <c r="D752" s="31"/>
    </row>
    <row r="753">
      <c r="A753" s="31"/>
      <c r="D753" s="31"/>
    </row>
    <row r="754">
      <c r="A754" s="31"/>
      <c r="D754" s="31"/>
    </row>
    <row r="755">
      <c r="A755" s="31"/>
      <c r="D755" s="31"/>
    </row>
    <row r="756">
      <c r="A756" s="31"/>
      <c r="D756" s="31"/>
    </row>
    <row r="757">
      <c r="A757" s="31"/>
      <c r="D757" s="31"/>
    </row>
    <row r="758">
      <c r="A758" s="31"/>
      <c r="D758" s="31"/>
    </row>
    <row r="759">
      <c r="A759" s="31"/>
      <c r="D759" s="31"/>
    </row>
    <row r="760">
      <c r="A760" s="31"/>
      <c r="D760" s="31"/>
    </row>
    <row r="761">
      <c r="A761" s="31"/>
      <c r="D761" s="31"/>
    </row>
    <row r="762">
      <c r="A762" s="31"/>
      <c r="D762" s="31"/>
    </row>
    <row r="763">
      <c r="A763" s="31"/>
      <c r="D763" s="31"/>
    </row>
    <row r="764">
      <c r="A764" s="31"/>
      <c r="D764" s="31"/>
    </row>
    <row r="765">
      <c r="A765" s="31"/>
      <c r="D765" s="31"/>
    </row>
    <row r="766">
      <c r="A766" s="31"/>
      <c r="D766" s="31"/>
    </row>
    <row r="767">
      <c r="A767" s="31"/>
      <c r="D767" s="31"/>
    </row>
    <row r="768">
      <c r="A768" s="31"/>
      <c r="D768" s="31"/>
    </row>
    <row r="769">
      <c r="A769" s="31"/>
      <c r="D769" s="31"/>
    </row>
    <row r="770">
      <c r="A770" s="31"/>
      <c r="D770" s="31"/>
    </row>
    <row r="771">
      <c r="A771" s="31"/>
      <c r="D771" s="31"/>
    </row>
    <row r="772">
      <c r="A772" s="31"/>
      <c r="D772" s="31"/>
    </row>
    <row r="773">
      <c r="A773" s="31"/>
      <c r="D773" s="31"/>
    </row>
    <row r="774">
      <c r="A774" s="31"/>
      <c r="D774" s="31"/>
    </row>
    <row r="775">
      <c r="A775" s="31"/>
      <c r="D775" s="31"/>
    </row>
    <row r="776">
      <c r="A776" s="31"/>
      <c r="D776" s="31"/>
    </row>
    <row r="777">
      <c r="A777" s="31"/>
      <c r="D777" s="31"/>
    </row>
    <row r="778">
      <c r="A778" s="31"/>
      <c r="D778" s="31"/>
    </row>
    <row r="779">
      <c r="A779" s="31"/>
      <c r="D779" s="31"/>
    </row>
    <row r="780">
      <c r="A780" s="31"/>
      <c r="D780" s="31"/>
    </row>
    <row r="781">
      <c r="A781" s="31"/>
      <c r="D781" s="31"/>
    </row>
    <row r="782">
      <c r="A782" s="31"/>
      <c r="D782" s="31"/>
    </row>
    <row r="783">
      <c r="A783" s="31"/>
      <c r="D783" s="31"/>
    </row>
    <row r="784">
      <c r="A784" s="31"/>
      <c r="D784" s="31"/>
    </row>
    <row r="785">
      <c r="A785" s="31"/>
      <c r="D785" s="31"/>
    </row>
    <row r="786">
      <c r="A786" s="31"/>
      <c r="D786" s="31"/>
    </row>
    <row r="787">
      <c r="A787" s="31"/>
      <c r="D787" s="31"/>
    </row>
    <row r="788">
      <c r="A788" s="31"/>
      <c r="D788" s="31"/>
    </row>
    <row r="789">
      <c r="A789" s="31"/>
      <c r="D789" s="31"/>
    </row>
    <row r="790">
      <c r="A790" s="31"/>
      <c r="D790" s="31"/>
    </row>
    <row r="791">
      <c r="A791" s="31"/>
      <c r="D791" s="31"/>
    </row>
    <row r="792">
      <c r="A792" s="31"/>
      <c r="D792" s="31"/>
    </row>
    <row r="793">
      <c r="A793" s="31"/>
      <c r="D793" s="31"/>
    </row>
    <row r="794">
      <c r="A794" s="31"/>
      <c r="D794" s="31"/>
    </row>
    <row r="795">
      <c r="A795" s="31"/>
      <c r="D795" s="31"/>
    </row>
    <row r="796">
      <c r="A796" s="31"/>
      <c r="D796" s="31"/>
    </row>
    <row r="797">
      <c r="A797" s="31"/>
      <c r="D797" s="31"/>
    </row>
    <row r="798">
      <c r="A798" s="31"/>
      <c r="D798" s="31"/>
    </row>
    <row r="799">
      <c r="A799" s="31"/>
      <c r="D799" s="31"/>
    </row>
    <row r="800">
      <c r="A800" s="31"/>
      <c r="D800" s="31"/>
    </row>
    <row r="801">
      <c r="A801" s="31"/>
      <c r="D801" s="31"/>
    </row>
    <row r="802">
      <c r="A802" s="31"/>
      <c r="D802" s="31"/>
    </row>
    <row r="803">
      <c r="A803" s="31"/>
      <c r="D803" s="31"/>
    </row>
    <row r="804">
      <c r="A804" s="31"/>
      <c r="D804" s="31"/>
    </row>
    <row r="805">
      <c r="A805" s="31"/>
      <c r="D805" s="31"/>
    </row>
    <row r="806">
      <c r="A806" s="31"/>
      <c r="D806" s="31"/>
    </row>
    <row r="807">
      <c r="A807" s="31"/>
      <c r="D807" s="31"/>
    </row>
    <row r="808">
      <c r="A808" s="31"/>
      <c r="D808" s="31"/>
    </row>
    <row r="809">
      <c r="A809" s="31"/>
      <c r="D809" s="31"/>
    </row>
    <row r="810">
      <c r="A810" s="31"/>
      <c r="D810" s="31"/>
    </row>
    <row r="811">
      <c r="A811" s="31"/>
      <c r="D811" s="31"/>
    </row>
    <row r="812">
      <c r="A812" s="31"/>
      <c r="D812" s="31"/>
    </row>
    <row r="813">
      <c r="A813" s="31"/>
      <c r="D813" s="31"/>
    </row>
    <row r="814">
      <c r="A814" s="31"/>
      <c r="D814" s="31"/>
    </row>
    <row r="815">
      <c r="A815" s="31"/>
      <c r="D815" s="31"/>
    </row>
    <row r="816">
      <c r="A816" s="31"/>
      <c r="D816" s="31"/>
    </row>
    <row r="817">
      <c r="A817" s="31"/>
      <c r="D817" s="31"/>
    </row>
    <row r="818">
      <c r="A818" s="31"/>
      <c r="D818" s="31"/>
    </row>
    <row r="819">
      <c r="A819" s="31"/>
      <c r="D819" s="31"/>
    </row>
    <row r="820">
      <c r="A820" s="31"/>
      <c r="D820" s="31"/>
    </row>
    <row r="821">
      <c r="A821" s="31"/>
      <c r="D821" s="31"/>
    </row>
    <row r="822">
      <c r="A822" s="31"/>
      <c r="D822" s="31"/>
    </row>
    <row r="823">
      <c r="A823" s="31"/>
      <c r="D823" s="31"/>
    </row>
    <row r="824">
      <c r="A824" s="31"/>
      <c r="D824" s="31"/>
    </row>
    <row r="825">
      <c r="A825" s="31"/>
      <c r="D825" s="31"/>
    </row>
    <row r="826">
      <c r="A826" s="31"/>
      <c r="D826" s="31"/>
    </row>
    <row r="827">
      <c r="A827" s="31"/>
      <c r="D827" s="31"/>
    </row>
    <row r="828">
      <c r="A828" s="31"/>
      <c r="D828" s="31"/>
    </row>
    <row r="829">
      <c r="A829" s="31"/>
      <c r="D829" s="31"/>
    </row>
    <row r="830">
      <c r="A830" s="31"/>
      <c r="D830" s="31"/>
    </row>
    <row r="831">
      <c r="A831" s="31"/>
      <c r="D831" s="31"/>
    </row>
    <row r="832">
      <c r="A832" s="31"/>
      <c r="D832" s="31"/>
    </row>
    <row r="833">
      <c r="A833" s="31"/>
      <c r="D833" s="31"/>
    </row>
    <row r="834">
      <c r="A834" s="31"/>
      <c r="D834" s="31"/>
    </row>
    <row r="835">
      <c r="A835" s="31"/>
      <c r="D835" s="31"/>
    </row>
    <row r="836">
      <c r="A836" s="31"/>
      <c r="D836" s="31"/>
    </row>
    <row r="837">
      <c r="A837" s="31"/>
      <c r="D837" s="31"/>
    </row>
    <row r="838">
      <c r="A838" s="31"/>
      <c r="D838" s="31"/>
    </row>
    <row r="839">
      <c r="A839" s="31"/>
      <c r="D839" s="31"/>
    </row>
    <row r="840">
      <c r="A840" s="31"/>
      <c r="D840" s="31"/>
    </row>
    <row r="841">
      <c r="A841" s="31"/>
      <c r="D841" s="31"/>
    </row>
    <row r="842">
      <c r="A842" s="31"/>
      <c r="D842" s="31"/>
    </row>
    <row r="843">
      <c r="A843" s="31"/>
      <c r="D843" s="31"/>
    </row>
    <row r="844">
      <c r="A844" s="31"/>
      <c r="D844" s="31"/>
    </row>
    <row r="845">
      <c r="A845" s="31"/>
      <c r="D845" s="31"/>
    </row>
    <row r="846">
      <c r="A846" s="31"/>
      <c r="D846" s="31"/>
    </row>
    <row r="847">
      <c r="A847" s="31"/>
      <c r="D847" s="31"/>
    </row>
    <row r="848">
      <c r="A848" s="31"/>
      <c r="D848" s="31"/>
    </row>
    <row r="849">
      <c r="A849" s="31"/>
      <c r="D849" s="31"/>
    </row>
    <row r="850">
      <c r="A850" s="31"/>
      <c r="D850" s="31"/>
    </row>
    <row r="851">
      <c r="A851" s="31"/>
      <c r="D851" s="31"/>
    </row>
    <row r="852">
      <c r="A852" s="31"/>
      <c r="D852" s="31"/>
    </row>
    <row r="853">
      <c r="A853" s="31"/>
      <c r="D853" s="31"/>
    </row>
    <row r="854">
      <c r="A854" s="31"/>
      <c r="D854" s="31"/>
    </row>
    <row r="855">
      <c r="A855" s="31"/>
      <c r="D855" s="31"/>
    </row>
    <row r="856">
      <c r="A856" s="31"/>
      <c r="D856" s="31"/>
    </row>
    <row r="857">
      <c r="A857" s="31"/>
      <c r="D857" s="31"/>
    </row>
    <row r="858">
      <c r="A858" s="31"/>
      <c r="D858" s="31"/>
    </row>
    <row r="859">
      <c r="A859" s="31"/>
      <c r="D859" s="31"/>
    </row>
    <row r="860">
      <c r="A860" s="31"/>
      <c r="D860" s="31"/>
    </row>
    <row r="861">
      <c r="A861" s="31"/>
      <c r="D861" s="31"/>
    </row>
    <row r="862">
      <c r="A862" s="31"/>
      <c r="D862" s="31"/>
    </row>
    <row r="863">
      <c r="A863" s="31"/>
      <c r="D863" s="31"/>
    </row>
    <row r="864">
      <c r="A864" s="31"/>
      <c r="D864" s="31"/>
    </row>
    <row r="865">
      <c r="A865" s="31"/>
      <c r="D865" s="31"/>
    </row>
    <row r="866">
      <c r="A866" s="31"/>
      <c r="D866" s="31"/>
    </row>
    <row r="867">
      <c r="A867" s="31"/>
      <c r="D867" s="31"/>
    </row>
    <row r="868">
      <c r="A868" s="31"/>
      <c r="D868" s="31"/>
    </row>
    <row r="869">
      <c r="A869" s="31"/>
      <c r="D869" s="31"/>
    </row>
    <row r="870">
      <c r="A870" s="31"/>
      <c r="D870" s="31"/>
    </row>
    <row r="871">
      <c r="A871" s="31"/>
      <c r="D871" s="31"/>
    </row>
    <row r="872">
      <c r="A872" s="31"/>
      <c r="D872" s="31"/>
    </row>
    <row r="873">
      <c r="A873" s="31"/>
      <c r="D873" s="31"/>
    </row>
    <row r="874">
      <c r="A874" s="31"/>
      <c r="D874" s="31"/>
    </row>
    <row r="875">
      <c r="A875" s="31"/>
      <c r="D875" s="31"/>
    </row>
    <row r="876">
      <c r="A876" s="31"/>
      <c r="D876" s="31"/>
    </row>
    <row r="877">
      <c r="A877" s="31"/>
      <c r="D877" s="31"/>
    </row>
    <row r="878">
      <c r="A878" s="31"/>
      <c r="D878" s="31"/>
    </row>
    <row r="879">
      <c r="A879" s="31"/>
      <c r="D879" s="31"/>
    </row>
    <row r="880">
      <c r="A880" s="31"/>
      <c r="D880" s="31"/>
    </row>
    <row r="881">
      <c r="A881" s="31"/>
      <c r="D881" s="31"/>
    </row>
    <row r="882">
      <c r="A882" s="31"/>
      <c r="D882" s="31"/>
    </row>
    <row r="883">
      <c r="A883" s="31"/>
      <c r="D883" s="31"/>
    </row>
    <row r="884">
      <c r="A884" s="31"/>
      <c r="D884" s="31"/>
    </row>
    <row r="885">
      <c r="A885" s="31"/>
      <c r="D885" s="31"/>
    </row>
    <row r="886">
      <c r="A886" s="31"/>
      <c r="D886" s="31"/>
    </row>
    <row r="887">
      <c r="A887" s="31"/>
      <c r="D887" s="31"/>
    </row>
    <row r="888">
      <c r="A888" s="31"/>
      <c r="D888" s="31"/>
    </row>
    <row r="889">
      <c r="A889" s="31"/>
      <c r="D889" s="31"/>
    </row>
    <row r="890">
      <c r="A890" s="31"/>
      <c r="D890" s="31"/>
    </row>
    <row r="891">
      <c r="A891" s="31"/>
      <c r="D891" s="31"/>
    </row>
    <row r="892">
      <c r="A892" s="31"/>
      <c r="D892" s="31"/>
    </row>
    <row r="893">
      <c r="A893" s="31"/>
      <c r="D893" s="31"/>
    </row>
    <row r="894">
      <c r="A894" s="31"/>
      <c r="D894" s="31"/>
    </row>
    <row r="895">
      <c r="A895" s="31"/>
      <c r="D895" s="31"/>
    </row>
    <row r="896">
      <c r="A896" s="31"/>
      <c r="D896" s="31"/>
    </row>
    <row r="897">
      <c r="A897" s="31"/>
      <c r="D897" s="31"/>
    </row>
    <row r="898">
      <c r="A898" s="31"/>
      <c r="D898" s="31"/>
    </row>
    <row r="899">
      <c r="A899" s="31"/>
      <c r="D899" s="31"/>
    </row>
    <row r="900">
      <c r="A900" s="31"/>
      <c r="D900" s="31"/>
    </row>
    <row r="901">
      <c r="A901" s="31"/>
      <c r="D901" s="31"/>
    </row>
    <row r="902">
      <c r="A902" s="31"/>
      <c r="D902" s="31"/>
    </row>
    <row r="903">
      <c r="A903" s="31"/>
      <c r="D903" s="31"/>
    </row>
    <row r="904">
      <c r="A904" s="31"/>
      <c r="D904" s="31"/>
    </row>
    <row r="905">
      <c r="A905" s="31"/>
      <c r="D905" s="31"/>
    </row>
    <row r="906">
      <c r="A906" s="31"/>
      <c r="D906" s="31"/>
    </row>
    <row r="907">
      <c r="A907" s="31"/>
      <c r="D907" s="31"/>
    </row>
    <row r="908">
      <c r="A908" s="31"/>
      <c r="D908" s="31"/>
    </row>
    <row r="909">
      <c r="A909" s="31"/>
      <c r="D909" s="31"/>
    </row>
    <row r="910">
      <c r="A910" s="31"/>
      <c r="D910" s="31"/>
    </row>
    <row r="911">
      <c r="A911" s="31"/>
      <c r="D911" s="31"/>
    </row>
    <row r="912">
      <c r="A912" s="31"/>
      <c r="D912" s="31"/>
    </row>
    <row r="913">
      <c r="A913" s="31"/>
      <c r="D913" s="31"/>
    </row>
    <row r="914">
      <c r="A914" s="31"/>
      <c r="D914" s="31"/>
    </row>
    <row r="915">
      <c r="A915" s="31"/>
      <c r="D915" s="31"/>
    </row>
    <row r="916">
      <c r="A916" s="31"/>
      <c r="D916" s="31"/>
    </row>
    <row r="917">
      <c r="A917" s="31"/>
      <c r="D917" s="31"/>
    </row>
    <row r="918">
      <c r="A918" s="31"/>
      <c r="D918" s="31"/>
    </row>
    <row r="919">
      <c r="A919" s="31"/>
      <c r="D919" s="31"/>
    </row>
    <row r="920">
      <c r="A920" s="31"/>
      <c r="D920" s="31"/>
    </row>
    <row r="921">
      <c r="A921" s="31"/>
      <c r="D921" s="31"/>
    </row>
    <row r="922">
      <c r="A922" s="31"/>
      <c r="D922" s="31"/>
    </row>
    <row r="923">
      <c r="A923" s="31"/>
      <c r="D923" s="31"/>
    </row>
    <row r="924">
      <c r="A924" s="31"/>
      <c r="D924" s="31"/>
    </row>
    <row r="925">
      <c r="A925" s="31"/>
      <c r="D925" s="31"/>
    </row>
    <row r="926">
      <c r="A926" s="31"/>
      <c r="D926" s="31"/>
    </row>
    <row r="927">
      <c r="A927" s="31"/>
      <c r="D927" s="31"/>
    </row>
    <row r="928">
      <c r="A928" s="31"/>
      <c r="D928" s="31"/>
    </row>
    <row r="929">
      <c r="A929" s="31"/>
      <c r="D929" s="31"/>
    </row>
    <row r="930">
      <c r="A930" s="31"/>
      <c r="D930" s="31"/>
    </row>
    <row r="931">
      <c r="A931" s="31"/>
      <c r="D931" s="31"/>
    </row>
    <row r="932">
      <c r="A932" s="31"/>
      <c r="D932" s="31"/>
    </row>
    <row r="933">
      <c r="A933" s="31"/>
      <c r="D933" s="31"/>
    </row>
    <row r="934">
      <c r="A934" s="31"/>
      <c r="D934" s="31"/>
    </row>
    <row r="935">
      <c r="A935" s="31"/>
      <c r="D935" s="31"/>
    </row>
    <row r="936">
      <c r="A936" s="31"/>
      <c r="D936" s="31"/>
    </row>
    <row r="937">
      <c r="A937" s="31"/>
      <c r="D937" s="31"/>
    </row>
    <row r="938">
      <c r="A938" s="31"/>
      <c r="D938" s="31"/>
    </row>
    <row r="939">
      <c r="A939" s="31"/>
      <c r="D939" s="31"/>
    </row>
    <row r="940">
      <c r="A940" s="31"/>
      <c r="D940" s="31"/>
    </row>
    <row r="941">
      <c r="A941" s="31"/>
      <c r="D941" s="31"/>
    </row>
    <row r="942">
      <c r="A942" s="31"/>
      <c r="D942" s="31"/>
    </row>
    <row r="943">
      <c r="A943" s="31"/>
      <c r="D943" s="31"/>
    </row>
    <row r="944">
      <c r="A944" s="31"/>
      <c r="D944" s="31"/>
    </row>
    <row r="945">
      <c r="A945" s="31"/>
      <c r="D945" s="31"/>
    </row>
    <row r="946">
      <c r="A946" s="31"/>
      <c r="D946" s="31"/>
    </row>
    <row r="947">
      <c r="A947" s="31"/>
      <c r="D947" s="31"/>
    </row>
    <row r="948">
      <c r="A948" s="31"/>
      <c r="D948" s="31"/>
    </row>
    <row r="949">
      <c r="A949" s="31"/>
      <c r="D949" s="31"/>
    </row>
    <row r="950">
      <c r="A950" s="31"/>
      <c r="D950" s="31"/>
    </row>
    <row r="951">
      <c r="A951" s="31"/>
      <c r="D951" s="31"/>
    </row>
    <row r="952">
      <c r="A952" s="31"/>
      <c r="D952" s="31"/>
    </row>
    <row r="953">
      <c r="A953" s="31"/>
      <c r="D953" s="31"/>
    </row>
    <row r="954">
      <c r="A954" s="31"/>
      <c r="D954" s="31"/>
    </row>
    <row r="955">
      <c r="A955" s="31"/>
      <c r="D955" s="31"/>
    </row>
    <row r="956">
      <c r="A956" s="31"/>
      <c r="D956" s="31"/>
    </row>
    <row r="957">
      <c r="A957" s="31"/>
      <c r="D957" s="31"/>
    </row>
    <row r="958">
      <c r="A958" s="31"/>
      <c r="D958" s="31"/>
    </row>
    <row r="959">
      <c r="A959" s="31"/>
      <c r="D959" s="31"/>
    </row>
    <row r="960">
      <c r="A960" s="31"/>
      <c r="D960" s="31"/>
    </row>
    <row r="961">
      <c r="A961" s="31"/>
      <c r="D961" s="31"/>
    </row>
    <row r="962">
      <c r="A962" s="31"/>
      <c r="D962" s="31"/>
    </row>
    <row r="963">
      <c r="A963" s="31"/>
      <c r="D963" s="31"/>
    </row>
    <row r="964">
      <c r="A964" s="31"/>
      <c r="D964" s="31"/>
    </row>
    <row r="965">
      <c r="A965" s="31"/>
      <c r="D965" s="31"/>
    </row>
    <row r="966">
      <c r="A966" s="31"/>
      <c r="D966" s="31"/>
    </row>
    <row r="967">
      <c r="A967" s="31"/>
      <c r="D967" s="31"/>
    </row>
    <row r="968">
      <c r="A968" s="31"/>
      <c r="D968" s="31"/>
    </row>
    <row r="969">
      <c r="A969" s="31"/>
      <c r="D969" s="31"/>
    </row>
    <row r="970">
      <c r="A970" s="31"/>
      <c r="D970" s="31"/>
    </row>
    <row r="971">
      <c r="A971" s="31"/>
      <c r="D971" s="31"/>
    </row>
    <row r="972">
      <c r="A972" s="31"/>
      <c r="D972" s="31"/>
    </row>
    <row r="973">
      <c r="A973" s="31"/>
      <c r="D973" s="31"/>
    </row>
    <row r="974">
      <c r="A974" s="31"/>
      <c r="D974" s="31"/>
    </row>
    <row r="975">
      <c r="A975" s="31"/>
      <c r="D975" s="31"/>
    </row>
    <row r="976">
      <c r="A976" s="31"/>
      <c r="D976" s="31"/>
    </row>
    <row r="977">
      <c r="A977" s="31"/>
      <c r="D977" s="31"/>
    </row>
    <row r="978">
      <c r="A978" s="31"/>
      <c r="D978" s="31"/>
    </row>
    <row r="979">
      <c r="A979" s="31"/>
      <c r="D979" s="31"/>
    </row>
    <row r="980">
      <c r="A980" s="31"/>
      <c r="D980" s="31"/>
    </row>
    <row r="981">
      <c r="A981" s="31"/>
      <c r="D981" s="31"/>
    </row>
    <row r="982">
      <c r="A982" s="31"/>
      <c r="D982" s="31"/>
    </row>
    <row r="983">
      <c r="A983" s="31"/>
      <c r="D983" s="31"/>
    </row>
    <row r="984">
      <c r="A984" s="31"/>
      <c r="D984" s="31"/>
    </row>
    <row r="985">
      <c r="A985" s="31"/>
      <c r="D985" s="31"/>
    </row>
    <row r="986">
      <c r="A986" s="31"/>
      <c r="D986" s="31"/>
    </row>
    <row r="987">
      <c r="A987" s="31"/>
      <c r="D987" s="31"/>
    </row>
    <row r="988">
      <c r="A988" s="31"/>
      <c r="D988" s="31"/>
    </row>
    <row r="989">
      <c r="A989" s="31"/>
      <c r="D989" s="31"/>
    </row>
    <row r="990">
      <c r="A990" s="31"/>
      <c r="D990" s="31"/>
    </row>
    <row r="991">
      <c r="A991" s="31"/>
      <c r="D991" s="31"/>
    </row>
    <row r="992">
      <c r="A992" s="31"/>
      <c r="D992" s="31"/>
    </row>
    <row r="993">
      <c r="A993" s="31"/>
      <c r="D993" s="31"/>
    </row>
    <row r="994">
      <c r="A994" s="31"/>
      <c r="D994" s="31"/>
    </row>
    <row r="995">
      <c r="A995" s="31"/>
      <c r="D995" s="31"/>
    </row>
    <row r="996">
      <c r="A996" s="31"/>
      <c r="D996" s="31"/>
    </row>
    <row r="997">
      <c r="A997" s="31"/>
      <c r="D997" s="31"/>
    </row>
    <row r="998">
      <c r="A998" s="31"/>
      <c r="D998" s="31"/>
    </row>
    <row r="999">
      <c r="A999" s="31"/>
      <c r="D999" s="31"/>
    </row>
    <row r="1000">
      <c r="A1000" s="31"/>
      <c r="D1000" s="31"/>
    </row>
  </sheetData>
  <mergeCells count="2">
    <mergeCell ref="A1:B1"/>
    <mergeCell ref="D1:E1"/>
  </mergeCells>
  <dataValidations>
    <dataValidation type="list" allowBlank="1" showErrorMessage="1" sqref="B4:B31 E4:E31 L4:L31">
      <formula1>"Yes,No,Maybe"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4.75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5">
        <v>570.0</v>
      </c>
      <c r="B3" s="15" t="s">
        <v>17</v>
      </c>
      <c r="C3" s="15" t="s">
        <v>17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19</v>
      </c>
      <c r="L3" s="16" t="b">
        <v>1</v>
      </c>
      <c r="N3" s="16" t="s">
        <v>19</v>
      </c>
      <c r="P3" s="17">
        <f>COUNTIF(N3:N52, "Yes")/50</f>
        <v>0.92</v>
      </c>
      <c r="R3" s="18" t="s">
        <v>20</v>
      </c>
      <c r="S3" s="18" t="s">
        <v>22</v>
      </c>
      <c r="T3" s="18" t="s">
        <v>21</v>
      </c>
    </row>
    <row r="4">
      <c r="A4" s="15">
        <v>375.0</v>
      </c>
      <c r="B4" s="15" t="s">
        <v>26</v>
      </c>
      <c r="C4" s="15" t="s">
        <v>26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0</v>
      </c>
      <c r="J4" s="16" t="b">
        <v>1</v>
      </c>
      <c r="K4" s="16" t="s">
        <v>25</v>
      </c>
      <c r="L4" s="16" t="b">
        <v>1</v>
      </c>
      <c r="M4" s="16" t="s">
        <v>59</v>
      </c>
      <c r="N4" s="16" t="s">
        <v>25</v>
      </c>
      <c r="P4" s="19">
        <f>COUNTIF(N3:N52, "Maybe")/50</f>
        <v>0.06</v>
      </c>
      <c r="R4" s="20">
        <f>COUNTIFS(C:C,C3,N:N,"Yes")/COUNTIF(C:C,C3)</f>
        <v>0.9285714286</v>
      </c>
      <c r="S4" s="20">
        <f>COUNTIFS(C:C,C7,N:N,"Yes")/COUNTIF(C:C,C7)</f>
        <v>0.9090909091</v>
      </c>
      <c r="T4" s="21" t="s">
        <v>50</v>
      </c>
    </row>
    <row r="5">
      <c r="A5" s="15">
        <v>528.0</v>
      </c>
      <c r="B5" s="15" t="s">
        <v>17</v>
      </c>
      <c r="C5" s="15" t="s">
        <v>17</v>
      </c>
      <c r="D5" s="16" t="b">
        <v>1</v>
      </c>
      <c r="E5" s="14" t="b">
        <v>0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19</v>
      </c>
      <c r="L5" s="16" t="b">
        <v>1</v>
      </c>
      <c r="N5" s="16" t="s">
        <v>19</v>
      </c>
      <c r="P5" s="22">
        <f>COUNTIF(N3:N52, "No")/50</f>
        <v>0.02</v>
      </c>
      <c r="R5" s="23">
        <f>COUNTIFS(C:C,C3,N:N,"No")/COUNTIF(C:C,C3)</f>
        <v>0</v>
      </c>
      <c r="S5" s="23">
        <f>COUNTIFS(C:C,C7,N:N,"No")/COUNTIF(C:C,C7)</f>
        <v>0.04545454545</v>
      </c>
      <c r="T5" s="24" t="s">
        <v>50</v>
      </c>
    </row>
    <row r="6">
      <c r="A6" s="15">
        <v>436.0</v>
      </c>
      <c r="B6" s="15" t="s">
        <v>17</v>
      </c>
      <c r="C6" s="15" t="s">
        <v>17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19</v>
      </c>
      <c r="L6" s="16" t="b">
        <v>1</v>
      </c>
      <c r="N6" s="16" t="s">
        <v>19</v>
      </c>
      <c r="R6" s="25">
        <f>COUNTIFS(C:C,C3,N:N,"Maybe")/COUNTIF(C:C,C3)</f>
        <v>0.07142857143</v>
      </c>
      <c r="S6" s="25">
        <f>COUNTIFS(C:C,C7,N:N,"Maybe")/COUNTIF(C:C,C7)</f>
        <v>0.04545454545</v>
      </c>
      <c r="T6" s="26" t="s">
        <v>50</v>
      </c>
    </row>
    <row r="7">
      <c r="A7" s="15">
        <v>633.0</v>
      </c>
      <c r="B7" s="15" t="s">
        <v>26</v>
      </c>
      <c r="C7" s="15" t="s">
        <v>26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19</v>
      </c>
      <c r="L7" s="16" t="b">
        <v>1</v>
      </c>
      <c r="N7" s="16" t="s">
        <v>19</v>
      </c>
    </row>
    <row r="8">
      <c r="A8" s="15">
        <v>14.0</v>
      </c>
      <c r="B8" s="15" t="s">
        <v>17</v>
      </c>
      <c r="C8" s="15" t="s">
        <v>17</v>
      </c>
      <c r="D8" s="16" t="b">
        <v>0</v>
      </c>
      <c r="E8" s="16" t="b">
        <v>1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19</v>
      </c>
      <c r="L8" s="16" t="b">
        <v>1</v>
      </c>
      <c r="M8" s="28" t="s">
        <v>28</v>
      </c>
      <c r="N8" s="16" t="s">
        <v>29</v>
      </c>
    </row>
    <row r="9">
      <c r="A9" s="15">
        <v>55.0</v>
      </c>
      <c r="B9" s="15" t="s">
        <v>26</v>
      </c>
      <c r="C9" s="15" t="s">
        <v>26</v>
      </c>
      <c r="D9" s="16" t="b">
        <v>1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19</v>
      </c>
      <c r="L9" s="16" t="b">
        <v>1</v>
      </c>
      <c r="N9" s="16" t="s">
        <v>19</v>
      </c>
    </row>
    <row r="10">
      <c r="A10" s="15">
        <v>187.0</v>
      </c>
      <c r="B10" s="15" t="s">
        <v>26</v>
      </c>
      <c r="C10" s="15" t="s">
        <v>26</v>
      </c>
      <c r="D10" s="16" t="b">
        <v>1</v>
      </c>
      <c r="E10" s="14" t="b">
        <v>0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19</v>
      </c>
      <c r="L10" s="16" t="b">
        <v>1</v>
      </c>
      <c r="N10" s="16" t="s">
        <v>19</v>
      </c>
    </row>
    <row r="11">
      <c r="A11" s="15">
        <v>618.0</v>
      </c>
      <c r="B11" s="15" t="s">
        <v>17</v>
      </c>
      <c r="C11" s="15" t="s">
        <v>17</v>
      </c>
      <c r="D11" s="16" t="b">
        <v>1</v>
      </c>
      <c r="E11" s="14" t="b">
        <v>0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19</v>
      </c>
      <c r="L11" s="16" t="b">
        <v>1</v>
      </c>
      <c r="N11" s="16" t="s">
        <v>19</v>
      </c>
    </row>
    <row r="12">
      <c r="A12" s="15">
        <v>680.0</v>
      </c>
      <c r="B12" s="15" t="s">
        <v>17</v>
      </c>
      <c r="C12" s="15" t="s">
        <v>17</v>
      </c>
      <c r="D12" s="16" t="b">
        <v>1</v>
      </c>
      <c r="E12" s="14" t="b">
        <v>0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19</v>
      </c>
      <c r="L12" s="16" t="b">
        <v>1</v>
      </c>
      <c r="N12" s="16" t="s">
        <v>19</v>
      </c>
    </row>
    <row r="13">
      <c r="A13" s="15">
        <v>0.0</v>
      </c>
      <c r="B13" s="15" t="s">
        <v>17</v>
      </c>
      <c r="C13" s="15" t="s">
        <v>17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19</v>
      </c>
      <c r="L13" s="16" t="b">
        <v>1</v>
      </c>
      <c r="N13" s="16" t="s">
        <v>19</v>
      </c>
    </row>
    <row r="14">
      <c r="A14" s="15">
        <v>518.0</v>
      </c>
      <c r="B14" s="15" t="s">
        <v>17</v>
      </c>
      <c r="C14" s="15" t="s">
        <v>17</v>
      </c>
      <c r="D14" s="16" t="b">
        <v>1</v>
      </c>
      <c r="E14" s="14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19</v>
      </c>
      <c r="L14" s="16" t="b">
        <v>1</v>
      </c>
      <c r="N14" s="16" t="s">
        <v>19</v>
      </c>
    </row>
    <row r="15">
      <c r="A15" s="15">
        <v>301.0</v>
      </c>
      <c r="B15" s="15" t="s">
        <v>26</v>
      </c>
      <c r="C15" s="15" t="s">
        <v>26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19</v>
      </c>
      <c r="L15" s="16" t="b">
        <v>1</v>
      </c>
      <c r="N15" s="16" t="s">
        <v>19</v>
      </c>
    </row>
    <row r="16">
      <c r="A16" s="15">
        <v>6.0</v>
      </c>
      <c r="B16" s="15" t="s">
        <v>17</v>
      </c>
      <c r="C16" s="15" t="s">
        <v>17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19</v>
      </c>
      <c r="L16" s="16" t="b">
        <v>1</v>
      </c>
      <c r="N16" s="16" t="s">
        <v>19</v>
      </c>
    </row>
    <row r="17">
      <c r="A17" s="15">
        <v>199.0</v>
      </c>
      <c r="B17" s="15" t="s">
        <v>26</v>
      </c>
      <c r="C17" s="15" t="s">
        <v>26</v>
      </c>
      <c r="D17" s="16" t="b">
        <v>1</v>
      </c>
      <c r="E17" s="14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19</v>
      </c>
      <c r="L17" s="16" t="b">
        <v>1</v>
      </c>
      <c r="N17" s="16" t="s">
        <v>19</v>
      </c>
    </row>
    <row r="18">
      <c r="A18" s="15">
        <v>619.0</v>
      </c>
      <c r="B18" s="15" t="s">
        <v>26</v>
      </c>
      <c r="C18" s="15" t="s">
        <v>26</v>
      </c>
      <c r="D18" s="16" t="b">
        <v>1</v>
      </c>
      <c r="E18" s="14" t="b">
        <v>0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19</v>
      </c>
      <c r="L18" s="16" t="b">
        <v>1</v>
      </c>
      <c r="N18" s="16" t="s">
        <v>19</v>
      </c>
    </row>
    <row r="19">
      <c r="A19" s="15">
        <v>155.0</v>
      </c>
      <c r="B19" s="15" t="s">
        <v>26</v>
      </c>
      <c r="C19" s="15" t="s">
        <v>26</v>
      </c>
      <c r="D19" s="16" t="b">
        <v>1</v>
      </c>
      <c r="E19" s="14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19</v>
      </c>
      <c r="L19" s="16" t="b">
        <v>1</v>
      </c>
      <c r="N19" s="16" t="s">
        <v>19</v>
      </c>
    </row>
    <row r="20">
      <c r="A20" s="15">
        <v>534.0</v>
      </c>
      <c r="B20" s="15" t="s">
        <v>17</v>
      </c>
      <c r="C20" s="15" t="s">
        <v>17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19</v>
      </c>
      <c r="L20" s="16" t="b">
        <v>1</v>
      </c>
      <c r="N20" s="16" t="s">
        <v>19</v>
      </c>
    </row>
    <row r="21">
      <c r="A21" s="15">
        <v>435.0</v>
      </c>
      <c r="B21" s="15" t="s">
        <v>26</v>
      </c>
      <c r="C21" s="15" t="s">
        <v>26</v>
      </c>
      <c r="D21" s="16" t="b">
        <v>1</v>
      </c>
      <c r="E21" s="14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19</v>
      </c>
      <c r="L21" s="16" t="b">
        <v>1</v>
      </c>
      <c r="N21" s="16" t="s">
        <v>19</v>
      </c>
    </row>
    <row r="22">
      <c r="A22" s="15">
        <v>671.0</v>
      </c>
      <c r="B22" s="15" t="s">
        <v>26</v>
      </c>
      <c r="C22" s="15" t="s">
        <v>26</v>
      </c>
      <c r="D22" s="16" t="b">
        <v>1</v>
      </c>
      <c r="E22" s="14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19</v>
      </c>
      <c r="L22" s="16" t="b">
        <v>1</v>
      </c>
      <c r="N22" s="16" t="s">
        <v>19</v>
      </c>
    </row>
    <row r="23">
      <c r="A23" s="15">
        <v>389.0</v>
      </c>
      <c r="B23" s="15" t="s">
        <v>26</v>
      </c>
      <c r="C23" s="15" t="s">
        <v>26</v>
      </c>
      <c r="D23" s="16" t="b">
        <v>1</v>
      </c>
      <c r="E23" s="14" t="b">
        <v>0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19</v>
      </c>
      <c r="L23" s="16" t="b">
        <v>1</v>
      </c>
      <c r="N23" s="16" t="s">
        <v>19</v>
      </c>
    </row>
    <row r="24">
      <c r="A24" s="15">
        <v>554.0</v>
      </c>
      <c r="B24" s="15" t="s">
        <v>17</v>
      </c>
      <c r="C24" s="15" t="s">
        <v>17</v>
      </c>
      <c r="D24" s="16" t="b">
        <v>1</v>
      </c>
      <c r="E24" s="14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19</v>
      </c>
      <c r="L24" s="16" t="b">
        <v>1</v>
      </c>
      <c r="N24" s="16" t="s">
        <v>19</v>
      </c>
    </row>
    <row r="25">
      <c r="A25" s="15">
        <v>514.0</v>
      </c>
      <c r="B25" s="15" t="s">
        <v>17</v>
      </c>
      <c r="C25" s="15" t="s">
        <v>17</v>
      </c>
      <c r="D25" s="16" t="b">
        <v>1</v>
      </c>
      <c r="E25" s="14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19</v>
      </c>
      <c r="L25" s="16" t="b">
        <v>1</v>
      </c>
      <c r="N25" s="16" t="s">
        <v>19</v>
      </c>
    </row>
    <row r="26">
      <c r="A26" s="15">
        <v>164.0</v>
      </c>
      <c r="B26" s="15" t="s">
        <v>17</v>
      </c>
      <c r="C26" s="15" t="s">
        <v>17</v>
      </c>
      <c r="D26" s="16" t="b">
        <v>1</v>
      </c>
      <c r="E26" s="14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19</v>
      </c>
      <c r="L26" s="16" t="b">
        <v>1</v>
      </c>
      <c r="N26" s="16" t="s">
        <v>19</v>
      </c>
    </row>
    <row r="27">
      <c r="A27" s="15">
        <v>178.0</v>
      </c>
      <c r="B27" s="15" t="s">
        <v>17</v>
      </c>
      <c r="C27" s="15" t="s">
        <v>17</v>
      </c>
      <c r="D27" s="16" t="b">
        <v>1</v>
      </c>
      <c r="E27" s="14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19</v>
      </c>
      <c r="L27" s="16" t="b">
        <v>1</v>
      </c>
      <c r="N27" s="16" t="s">
        <v>19</v>
      </c>
    </row>
    <row r="28">
      <c r="A28" s="15">
        <v>627.0</v>
      </c>
      <c r="B28" s="15" t="s">
        <v>26</v>
      </c>
      <c r="C28" s="15" t="s">
        <v>26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19</v>
      </c>
      <c r="L28" s="16" t="b">
        <v>1</v>
      </c>
      <c r="N28" s="16" t="s">
        <v>19</v>
      </c>
    </row>
    <row r="29">
      <c r="A29" s="15">
        <v>431.0</v>
      </c>
      <c r="B29" s="15" t="s">
        <v>26</v>
      </c>
      <c r="C29" s="15" t="s">
        <v>26</v>
      </c>
      <c r="D29" s="16" t="b">
        <v>1</v>
      </c>
      <c r="E29" s="14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19</v>
      </c>
      <c r="L29" s="16" t="b">
        <v>1</v>
      </c>
      <c r="M29" s="16" t="s">
        <v>60</v>
      </c>
      <c r="N29" s="16" t="s">
        <v>29</v>
      </c>
    </row>
    <row r="30">
      <c r="A30" s="15">
        <v>715.0</v>
      </c>
      <c r="B30" s="15" t="s">
        <v>26</v>
      </c>
      <c r="C30" s="15" t="s">
        <v>26</v>
      </c>
      <c r="D30" s="16" t="b">
        <v>1</v>
      </c>
      <c r="E30" s="14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19</v>
      </c>
      <c r="L30" s="16" t="b">
        <v>1</v>
      </c>
      <c r="N30" s="16" t="s">
        <v>19</v>
      </c>
    </row>
    <row r="31">
      <c r="A31" s="15">
        <v>685.0</v>
      </c>
      <c r="B31" s="15" t="s">
        <v>26</v>
      </c>
      <c r="C31" s="15" t="s">
        <v>26</v>
      </c>
      <c r="D31" s="16" t="b">
        <v>1</v>
      </c>
      <c r="E31" s="14" t="b">
        <v>0</v>
      </c>
      <c r="F31" s="16" t="b">
        <v>1</v>
      </c>
      <c r="G31" s="16" t="b">
        <v>1</v>
      </c>
      <c r="H31" s="16" t="b">
        <v>0</v>
      </c>
      <c r="I31" s="16" t="b">
        <v>1</v>
      </c>
      <c r="J31" s="16" t="b">
        <v>1</v>
      </c>
      <c r="K31" s="16" t="s">
        <v>19</v>
      </c>
      <c r="L31" s="16" t="b">
        <v>1</v>
      </c>
      <c r="M31" s="16" t="s">
        <v>61</v>
      </c>
      <c r="N31" s="16" t="s">
        <v>19</v>
      </c>
    </row>
    <row r="32">
      <c r="A32" s="15">
        <v>698.0</v>
      </c>
      <c r="B32" s="15" t="s">
        <v>17</v>
      </c>
      <c r="C32" s="15" t="s">
        <v>17</v>
      </c>
      <c r="D32" s="16" t="b">
        <v>1</v>
      </c>
      <c r="E32" s="14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19</v>
      </c>
      <c r="L32" s="16" t="b">
        <v>1</v>
      </c>
      <c r="N32" s="16" t="s">
        <v>19</v>
      </c>
    </row>
    <row r="33">
      <c r="A33" s="15">
        <v>662.0</v>
      </c>
      <c r="B33" s="15" t="s">
        <v>17</v>
      </c>
      <c r="C33" s="15" t="s">
        <v>17</v>
      </c>
      <c r="D33" s="16" t="b">
        <v>1</v>
      </c>
      <c r="E33" s="14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19</v>
      </c>
      <c r="L33" s="16" t="b">
        <v>1</v>
      </c>
      <c r="N33" s="16" t="s">
        <v>19</v>
      </c>
    </row>
    <row r="34">
      <c r="A34" s="15">
        <v>23.0</v>
      </c>
      <c r="B34" s="15" t="s">
        <v>26</v>
      </c>
      <c r="C34" s="15" t="s">
        <v>26</v>
      </c>
      <c r="D34" s="16" t="b">
        <v>1</v>
      </c>
      <c r="E34" s="14" t="b">
        <v>0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19</v>
      </c>
      <c r="L34" s="16" t="b">
        <v>1</v>
      </c>
      <c r="N34" s="16" t="s">
        <v>19</v>
      </c>
    </row>
    <row r="35">
      <c r="A35" s="15">
        <v>206.0</v>
      </c>
      <c r="B35" s="15" t="s">
        <v>17</v>
      </c>
      <c r="C35" s="15" t="s">
        <v>17</v>
      </c>
      <c r="D35" s="16" t="b">
        <v>1</v>
      </c>
      <c r="E35" s="14" t="b">
        <v>0</v>
      </c>
      <c r="F35" s="16" t="b">
        <v>1</v>
      </c>
      <c r="G35" s="16" t="b">
        <v>1</v>
      </c>
      <c r="H35" s="16" t="b">
        <v>1</v>
      </c>
      <c r="I35" s="16" t="b">
        <v>1</v>
      </c>
      <c r="J35" s="16" t="b">
        <v>1</v>
      </c>
      <c r="K35" s="16" t="s">
        <v>19</v>
      </c>
      <c r="L35" s="16" t="b">
        <v>1</v>
      </c>
      <c r="N35" s="16" t="s">
        <v>19</v>
      </c>
    </row>
    <row r="36">
      <c r="A36" s="15">
        <v>362.0</v>
      </c>
      <c r="B36" s="15" t="s">
        <v>17</v>
      </c>
      <c r="C36" s="15" t="s">
        <v>17</v>
      </c>
      <c r="D36" s="16" t="b">
        <v>1</v>
      </c>
      <c r="E36" s="14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19</v>
      </c>
      <c r="L36" s="16" t="b">
        <v>1</v>
      </c>
      <c r="N36" s="16" t="s">
        <v>19</v>
      </c>
    </row>
    <row r="37">
      <c r="A37" s="15">
        <v>339.0</v>
      </c>
      <c r="B37" s="15" t="s">
        <v>26</v>
      </c>
      <c r="C37" s="15" t="s">
        <v>26</v>
      </c>
      <c r="D37" s="16" t="b">
        <v>1</v>
      </c>
      <c r="E37" s="14" t="b">
        <v>0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19</v>
      </c>
      <c r="L37" s="16" t="b">
        <v>1</v>
      </c>
      <c r="M37" s="16" t="s">
        <v>62</v>
      </c>
      <c r="N37" s="16" t="s">
        <v>19</v>
      </c>
    </row>
    <row r="38">
      <c r="A38" s="15">
        <v>651.0</v>
      </c>
      <c r="B38" s="15" t="s">
        <v>26</v>
      </c>
      <c r="C38" s="15" t="s">
        <v>26</v>
      </c>
      <c r="D38" s="16" t="b">
        <v>1</v>
      </c>
      <c r="E38" s="14" t="b">
        <v>0</v>
      </c>
      <c r="F38" s="16" t="b">
        <v>1</v>
      </c>
      <c r="G38" s="16" t="b">
        <v>1</v>
      </c>
      <c r="H38" s="16" t="b">
        <v>1</v>
      </c>
      <c r="I38" s="16" t="b">
        <v>1</v>
      </c>
      <c r="J38" s="16" t="b">
        <v>1</v>
      </c>
      <c r="K38" s="16" t="s">
        <v>19</v>
      </c>
      <c r="L38" s="16" t="b">
        <v>1</v>
      </c>
      <c r="N38" s="16" t="s">
        <v>19</v>
      </c>
    </row>
    <row r="39">
      <c r="A39" s="15">
        <v>580.0</v>
      </c>
      <c r="B39" s="15" t="s">
        <v>17</v>
      </c>
      <c r="C39" s="15" t="s">
        <v>17</v>
      </c>
      <c r="D39" s="16" t="b">
        <v>1</v>
      </c>
      <c r="E39" s="14" t="b">
        <v>0</v>
      </c>
      <c r="F39" s="16" t="b">
        <v>1</v>
      </c>
      <c r="G39" s="16" t="b">
        <v>1</v>
      </c>
      <c r="H39" s="16" t="b">
        <v>1</v>
      </c>
      <c r="I39" s="16" t="b">
        <v>1</v>
      </c>
      <c r="J39" s="16" t="b">
        <v>1</v>
      </c>
      <c r="K39" s="16" t="s">
        <v>19</v>
      </c>
      <c r="L39" s="16" t="b">
        <v>1</v>
      </c>
      <c r="N39" s="16" t="s">
        <v>19</v>
      </c>
    </row>
    <row r="40">
      <c r="A40" s="15">
        <v>211.0</v>
      </c>
      <c r="B40" s="15" t="s">
        <v>26</v>
      </c>
      <c r="C40" s="15" t="s">
        <v>26</v>
      </c>
      <c r="D40" s="16" t="b">
        <v>1</v>
      </c>
      <c r="E40" s="14" t="b">
        <v>0</v>
      </c>
      <c r="F40" s="16" t="b">
        <v>1</v>
      </c>
      <c r="G40" s="16" t="b">
        <v>1</v>
      </c>
      <c r="H40" s="16" t="b">
        <v>1</v>
      </c>
      <c r="I40" s="16" t="b">
        <v>1</v>
      </c>
      <c r="J40" s="16" t="b">
        <v>1</v>
      </c>
      <c r="K40" s="16" t="s">
        <v>19</v>
      </c>
      <c r="L40" s="16" t="b">
        <v>1</v>
      </c>
      <c r="N40" s="16" t="s">
        <v>19</v>
      </c>
    </row>
    <row r="41">
      <c r="A41" s="15">
        <v>710.0</v>
      </c>
      <c r="B41" s="15" t="s">
        <v>17</v>
      </c>
      <c r="C41" s="15" t="s">
        <v>17</v>
      </c>
      <c r="D41" s="16" t="b">
        <v>1</v>
      </c>
      <c r="E41" s="14" t="b">
        <v>0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19</v>
      </c>
      <c r="L41" s="16" t="b">
        <v>1</v>
      </c>
      <c r="N41" s="16" t="s">
        <v>19</v>
      </c>
    </row>
    <row r="42">
      <c r="A42" s="15">
        <v>313.0</v>
      </c>
      <c r="B42" s="15" t="s">
        <v>26</v>
      </c>
      <c r="C42" s="15" t="s">
        <v>26</v>
      </c>
      <c r="D42" s="16" t="b">
        <v>1</v>
      </c>
      <c r="E42" s="14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19</v>
      </c>
      <c r="L42" s="16" t="b">
        <v>1</v>
      </c>
      <c r="N42" s="16" t="s">
        <v>19</v>
      </c>
    </row>
    <row r="43">
      <c r="A43" s="15">
        <v>190.0</v>
      </c>
      <c r="B43" s="15" t="s">
        <v>17</v>
      </c>
      <c r="C43" s="15" t="s">
        <v>17</v>
      </c>
      <c r="D43" s="16" t="b">
        <v>1</v>
      </c>
      <c r="E43" s="14" t="b">
        <v>0</v>
      </c>
      <c r="F43" s="16" t="b">
        <v>1</v>
      </c>
      <c r="G43" s="16" t="b">
        <v>1</v>
      </c>
      <c r="H43" s="16" t="b">
        <v>1</v>
      </c>
      <c r="I43" s="16" t="b">
        <v>1</v>
      </c>
      <c r="J43" s="16" t="b">
        <v>1</v>
      </c>
      <c r="K43" s="16" t="s">
        <v>19</v>
      </c>
      <c r="L43" s="16" t="b">
        <v>1</v>
      </c>
      <c r="N43" s="16" t="s">
        <v>19</v>
      </c>
    </row>
    <row r="44">
      <c r="A44" s="15">
        <v>317.0</v>
      </c>
      <c r="B44" s="15" t="s">
        <v>26</v>
      </c>
      <c r="C44" s="15" t="s">
        <v>26</v>
      </c>
      <c r="D44" s="16" t="b">
        <v>1</v>
      </c>
      <c r="E44" s="14" t="b">
        <v>0</v>
      </c>
      <c r="F44" s="16" t="b">
        <v>1</v>
      </c>
      <c r="G44" s="16" t="b">
        <v>1</v>
      </c>
      <c r="H44" s="16" t="b">
        <v>1</v>
      </c>
      <c r="I44" s="16" t="b">
        <v>1</v>
      </c>
      <c r="J44" s="16" t="b">
        <v>1</v>
      </c>
      <c r="K44" s="16" t="s">
        <v>19</v>
      </c>
      <c r="L44" s="16" t="b">
        <v>1</v>
      </c>
      <c r="N44" s="16" t="s">
        <v>19</v>
      </c>
    </row>
    <row r="45">
      <c r="A45" s="15">
        <v>532.0</v>
      </c>
      <c r="B45" s="15" t="s">
        <v>17</v>
      </c>
      <c r="C45" s="15" t="s">
        <v>17</v>
      </c>
      <c r="D45" s="16" t="b">
        <v>1</v>
      </c>
      <c r="E45" s="14" t="b">
        <v>0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19</v>
      </c>
      <c r="L45" s="16" t="b">
        <v>1</v>
      </c>
      <c r="N45" s="16" t="s">
        <v>19</v>
      </c>
    </row>
    <row r="46">
      <c r="A46" s="15">
        <v>310.0</v>
      </c>
      <c r="B46" s="15" t="s">
        <v>17</v>
      </c>
      <c r="C46" s="15" t="s">
        <v>17</v>
      </c>
      <c r="D46" s="16" t="b">
        <v>1</v>
      </c>
      <c r="E46" s="14" t="b">
        <v>0</v>
      </c>
      <c r="F46" s="16" t="b">
        <v>1</v>
      </c>
      <c r="G46" s="16" t="b">
        <v>1</v>
      </c>
      <c r="H46" s="16" t="b">
        <v>1</v>
      </c>
      <c r="I46" s="16" t="b">
        <v>1</v>
      </c>
      <c r="J46" s="16" t="b">
        <v>1</v>
      </c>
      <c r="K46" s="16" t="s">
        <v>19</v>
      </c>
      <c r="L46" s="16" t="b">
        <v>1</v>
      </c>
      <c r="N46" s="16" t="s">
        <v>19</v>
      </c>
    </row>
    <row r="47">
      <c r="A47" s="15">
        <v>470.0</v>
      </c>
      <c r="B47" s="15" t="s">
        <v>17</v>
      </c>
      <c r="C47" s="15" t="s">
        <v>17</v>
      </c>
      <c r="D47" s="16" t="b">
        <v>0</v>
      </c>
      <c r="E47" s="16" t="b">
        <v>1</v>
      </c>
      <c r="F47" s="16" t="b">
        <v>1</v>
      </c>
      <c r="G47" s="16" t="b">
        <v>1</v>
      </c>
      <c r="H47" s="16" t="b">
        <v>1</v>
      </c>
      <c r="I47" s="16" t="b">
        <v>1</v>
      </c>
      <c r="J47" s="16" t="b">
        <v>1</v>
      </c>
      <c r="K47" s="16" t="s">
        <v>19</v>
      </c>
      <c r="L47" s="16" t="b">
        <v>1</v>
      </c>
      <c r="M47" s="28" t="s">
        <v>28</v>
      </c>
      <c r="N47" s="16" t="s">
        <v>29</v>
      </c>
    </row>
    <row r="48">
      <c r="A48" s="15">
        <v>410.0</v>
      </c>
      <c r="B48" s="15" t="s">
        <v>17</v>
      </c>
      <c r="C48" s="15" t="s">
        <v>17</v>
      </c>
      <c r="D48" s="16" t="b">
        <v>1</v>
      </c>
      <c r="E48" s="14" t="b">
        <v>0</v>
      </c>
      <c r="F48" s="16" t="b">
        <v>1</v>
      </c>
      <c r="G48" s="16" t="b">
        <v>1</v>
      </c>
      <c r="H48" s="16" t="b">
        <v>1</v>
      </c>
      <c r="I48" s="16" t="b">
        <v>1</v>
      </c>
      <c r="J48" s="16" t="b">
        <v>1</v>
      </c>
      <c r="K48" s="16" t="s">
        <v>19</v>
      </c>
      <c r="L48" s="16" t="b">
        <v>1</v>
      </c>
      <c r="N48" s="16" t="s">
        <v>19</v>
      </c>
    </row>
    <row r="49">
      <c r="A49" s="15">
        <v>147.0</v>
      </c>
      <c r="B49" s="15" t="s">
        <v>26</v>
      </c>
      <c r="C49" s="15" t="s">
        <v>26</v>
      </c>
      <c r="D49" s="16" t="b">
        <v>1</v>
      </c>
      <c r="E49" s="14" t="b">
        <v>0</v>
      </c>
      <c r="F49" s="16" t="b">
        <v>1</v>
      </c>
      <c r="G49" s="16" t="b">
        <v>1</v>
      </c>
      <c r="H49" s="16" t="b">
        <v>1</v>
      </c>
      <c r="I49" s="16" t="b">
        <v>1</v>
      </c>
      <c r="J49" s="16" t="b">
        <v>1</v>
      </c>
      <c r="K49" s="16" t="s">
        <v>19</v>
      </c>
      <c r="L49" s="16" t="b">
        <v>1</v>
      </c>
      <c r="N49" s="16" t="s">
        <v>19</v>
      </c>
    </row>
    <row r="50">
      <c r="A50" s="15">
        <v>32.0</v>
      </c>
      <c r="B50" s="15" t="s">
        <v>17</v>
      </c>
      <c r="C50" s="15" t="s">
        <v>17</v>
      </c>
      <c r="D50" s="16" t="b">
        <v>1</v>
      </c>
      <c r="E50" s="14" t="b">
        <v>0</v>
      </c>
      <c r="F50" s="16" t="b">
        <v>1</v>
      </c>
      <c r="G50" s="16" t="b">
        <v>1</v>
      </c>
      <c r="H50" s="16" t="b">
        <v>1</v>
      </c>
      <c r="I50" s="16" t="b">
        <v>1</v>
      </c>
      <c r="J50" s="16" t="b">
        <v>1</v>
      </c>
      <c r="K50" s="16" t="s">
        <v>19</v>
      </c>
      <c r="L50" s="16" t="b">
        <v>1</v>
      </c>
      <c r="N50" s="16" t="s">
        <v>19</v>
      </c>
    </row>
    <row r="51">
      <c r="A51" s="15">
        <v>610.0</v>
      </c>
      <c r="B51" s="15" t="s">
        <v>17</v>
      </c>
      <c r="C51" s="15" t="s">
        <v>17</v>
      </c>
      <c r="D51" s="16" t="b">
        <v>1</v>
      </c>
      <c r="E51" s="14" t="b">
        <v>0</v>
      </c>
      <c r="F51" s="16" t="b">
        <v>1</v>
      </c>
      <c r="G51" s="16" t="b">
        <v>1</v>
      </c>
      <c r="H51" s="16" t="b">
        <v>1</v>
      </c>
      <c r="I51" s="16" t="b">
        <v>1</v>
      </c>
      <c r="J51" s="16" t="b">
        <v>1</v>
      </c>
      <c r="K51" s="16" t="s">
        <v>19</v>
      </c>
      <c r="L51" s="16" t="b">
        <v>1</v>
      </c>
      <c r="N51" s="16" t="s">
        <v>19</v>
      </c>
    </row>
    <row r="52">
      <c r="A52" s="15">
        <v>384.0</v>
      </c>
      <c r="B52" s="15" t="s">
        <v>17</v>
      </c>
      <c r="C52" s="15" t="s">
        <v>17</v>
      </c>
      <c r="D52" s="16" t="b">
        <v>1</v>
      </c>
      <c r="E52" s="14" t="b">
        <v>0</v>
      </c>
      <c r="F52" s="16" t="b">
        <v>1</v>
      </c>
      <c r="G52" s="16" t="b">
        <v>1</v>
      </c>
      <c r="H52" s="16" t="b">
        <v>1</v>
      </c>
      <c r="I52" s="16" t="b">
        <v>1</v>
      </c>
      <c r="J52" s="16" t="b">
        <v>1</v>
      </c>
      <c r="K52" s="16" t="s">
        <v>19</v>
      </c>
      <c r="L52" s="16" t="b">
        <v>1</v>
      </c>
      <c r="N52" s="16" t="s">
        <v>19</v>
      </c>
    </row>
    <row r="58">
      <c r="E58" s="27" t="s">
        <v>36</v>
      </c>
    </row>
    <row r="59">
      <c r="E59" s="28" t="s">
        <v>37</v>
      </c>
    </row>
    <row r="60">
      <c r="E60" s="28" t="s">
        <v>28</v>
      </c>
    </row>
    <row r="61">
      <c r="E61" s="29" t="s">
        <v>38</v>
      </c>
    </row>
    <row r="62">
      <c r="E62" s="29" t="s">
        <v>35</v>
      </c>
    </row>
    <row r="63">
      <c r="E63" s="29" t="s">
        <v>39</v>
      </c>
    </row>
    <row r="64">
      <c r="E64" s="29" t="s">
        <v>40</v>
      </c>
    </row>
    <row r="65">
      <c r="E65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75"/>
    <col customWidth="1" min="5" max="5" width="11.13"/>
    <col customWidth="1" min="6" max="7" width="10.13"/>
    <col customWidth="1" min="8" max="8" width="9.63"/>
    <col customWidth="1" min="9" max="9" width="10.63"/>
    <col customWidth="1" min="10" max="10" width="10.38"/>
    <col customWidth="1" min="11" max="11" width="11.13"/>
    <col customWidth="1" min="13" max="13" width="34.75"/>
  </cols>
  <sheetData>
    <row r="1" ht="55.5" customHeight="1">
      <c r="A1" s="1"/>
      <c r="B1" s="1"/>
      <c r="C1" s="1"/>
      <c r="D1" s="2" t="s">
        <v>0</v>
      </c>
      <c r="H1" s="3" t="s">
        <v>1</v>
      </c>
      <c r="J1" s="4" t="s">
        <v>2</v>
      </c>
      <c r="M1" s="5"/>
      <c r="N1" s="1"/>
    </row>
    <row r="2" ht="55.5" customHeight="1">
      <c r="A2" s="6" t="s">
        <v>3</v>
      </c>
      <c r="B2" s="6" t="s">
        <v>4</v>
      </c>
      <c r="C2" s="6" t="s">
        <v>5</v>
      </c>
      <c r="D2" s="7" t="s">
        <v>6</v>
      </c>
      <c r="E2" s="7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13" t="s">
        <v>15</v>
      </c>
      <c r="N2" s="6" t="s">
        <v>16</v>
      </c>
    </row>
    <row r="3">
      <c r="A3" s="15">
        <v>570.0</v>
      </c>
      <c r="B3" s="15" t="s">
        <v>17</v>
      </c>
      <c r="C3" s="15" t="s">
        <v>17</v>
      </c>
      <c r="D3" s="16" t="b">
        <v>1</v>
      </c>
      <c r="E3" s="14" t="b">
        <v>0</v>
      </c>
      <c r="F3" s="16" t="b">
        <v>1</v>
      </c>
      <c r="G3" s="16" t="b">
        <v>1</v>
      </c>
      <c r="H3" s="16" t="b">
        <v>1</v>
      </c>
      <c r="I3" s="16" t="b">
        <v>1</v>
      </c>
      <c r="J3" s="16" t="b">
        <v>1</v>
      </c>
      <c r="K3" s="16" t="s">
        <v>19</v>
      </c>
      <c r="L3" s="16" t="b">
        <v>1</v>
      </c>
      <c r="N3" s="16" t="s">
        <v>19</v>
      </c>
      <c r="P3" s="17">
        <f>COUNTIF(N3:N52, "Yes")/50</f>
        <v>0.94</v>
      </c>
      <c r="R3" s="18" t="s">
        <v>20</v>
      </c>
      <c r="S3" s="18" t="s">
        <v>22</v>
      </c>
      <c r="T3" s="18" t="s">
        <v>21</v>
      </c>
    </row>
    <row r="4">
      <c r="A4" s="15">
        <v>375.0</v>
      </c>
      <c r="B4" s="15" t="s">
        <v>26</v>
      </c>
      <c r="C4" s="15" t="s">
        <v>26</v>
      </c>
      <c r="D4" s="16" t="b">
        <v>1</v>
      </c>
      <c r="E4" s="14" t="b">
        <v>0</v>
      </c>
      <c r="F4" s="16" t="b">
        <v>1</v>
      </c>
      <c r="G4" s="16" t="b">
        <v>1</v>
      </c>
      <c r="H4" s="16" t="b">
        <v>1</v>
      </c>
      <c r="I4" s="16" t="b">
        <v>0</v>
      </c>
      <c r="J4" s="16" t="b">
        <v>1</v>
      </c>
      <c r="K4" s="16" t="s">
        <v>25</v>
      </c>
      <c r="L4" s="16" t="b">
        <v>1</v>
      </c>
      <c r="M4" s="16" t="s">
        <v>63</v>
      </c>
      <c r="N4" s="16" t="s">
        <v>25</v>
      </c>
      <c r="P4" s="19">
        <f>COUNTIF(N3:N52, "Maybe")/50</f>
        <v>0.04</v>
      </c>
      <c r="R4" s="20">
        <f>COUNTIFS(C:C,C3,N:N,"Yes")/COUNTIF(C:C,C3)</f>
        <v>0.9285714286</v>
      </c>
      <c r="S4" s="20">
        <f>COUNTIFS(C:C,C7,N:N,"Yes")/COUNTIF(C:C,C7)</f>
        <v>0.9545454545</v>
      </c>
      <c r="T4" s="21" t="s">
        <v>50</v>
      </c>
    </row>
    <row r="5">
      <c r="A5" s="15">
        <v>528.0</v>
      </c>
      <c r="B5" s="15" t="s">
        <v>17</v>
      </c>
      <c r="C5" s="15" t="s">
        <v>17</v>
      </c>
      <c r="D5" s="16" t="b">
        <v>1</v>
      </c>
      <c r="E5" s="14" t="b">
        <v>0</v>
      </c>
      <c r="F5" s="16" t="b">
        <v>1</v>
      </c>
      <c r="G5" s="16" t="b">
        <v>1</v>
      </c>
      <c r="H5" s="16" t="b">
        <v>1</v>
      </c>
      <c r="I5" s="16" t="b">
        <v>1</v>
      </c>
      <c r="J5" s="16" t="b">
        <v>1</v>
      </c>
      <c r="K5" s="16" t="s">
        <v>19</v>
      </c>
      <c r="L5" s="16" t="b">
        <v>1</v>
      </c>
      <c r="N5" s="16" t="s">
        <v>19</v>
      </c>
      <c r="P5" s="22">
        <f>COUNTIF(N3:N52, "No")/50</f>
        <v>0.02</v>
      </c>
      <c r="R5" s="23">
        <f>COUNTIFS(C:C,C3,N:N,"No")/COUNTIF(C:C,C3)</f>
        <v>0</v>
      </c>
      <c r="S5" s="23">
        <f>COUNTIFS(C:C,C7,N:N,"No")/COUNTIF(C:C,C7)</f>
        <v>0.04545454545</v>
      </c>
      <c r="T5" s="24" t="s">
        <v>50</v>
      </c>
    </row>
    <row r="6">
      <c r="A6" s="15">
        <v>436.0</v>
      </c>
      <c r="B6" s="15" t="s">
        <v>17</v>
      </c>
      <c r="C6" s="15" t="s">
        <v>17</v>
      </c>
      <c r="D6" s="16" t="b">
        <v>1</v>
      </c>
      <c r="E6" s="14" t="b">
        <v>0</v>
      </c>
      <c r="F6" s="16" t="b">
        <v>1</v>
      </c>
      <c r="G6" s="16" t="b">
        <v>1</v>
      </c>
      <c r="H6" s="16" t="b">
        <v>1</v>
      </c>
      <c r="I6" s="16" t="b">
        <v>1</v>
      </c>
      <c r="J6" s="16" t="b">
        <v>1</v>
      </c>
      <c r="K6" s="16" t="s">
        <v>19</v>
      </c>
      <c r="L6" s="16" t="b">
        <v>1</v>
      </c>
      <c r="N6" s="16" t="s">
        <v>19</v>
      </c>
      <c r="R6" s="25">
        <f>COUNTIFS(C:C,C3,N:N,"Maybe")/COUNTIF(C:C,C3)</f>
        <v>0.07142857143</v>
      </c>
      <c r="S6" s="25">
        <f>COUNTIFS(C:C,C7,N:N,"Maybe")/COUNTIF(C:C,C7)</f>
        <v>0</v>
      </c>
      <c r="T6" s="26" t="s">
        <v>50</v>
      </c>
    </row>
    <row r="7">
      <c r="A7" s="15">
        <v>633.0</v>
      </c>
      <c r="B7" s="15" t="s">
        <v>26</v>
      </c>
      <c r="C7" s="15" t="s">
        <v>26</v>
      </c>
      <c r="D7" s="16" t="b">
        <v>1</v>
      </c>
      <c r="E7" s="14" t="b">
        <v>0</v>
      </c>
      <c r="F7" s="16" t="b">
        <v>1</v>
      </c>
      <c r="G7" s="16" t="b">
        <v>1</v>
      </c>
      <c r="H7" s="16" t="b">
        <v>1</v>
      </c>
      <c r="I7" s="16" t="b">
        <v>1</v>
      </c>
      <c r="J7" s="16" t="b">
        <v>1</v>
      </c>
      <c r="K7" s="16" t="s">
        <v>19</v>
      </c>
      <c r="L7" s="16" t="b">
        <v>1</v>
      </c>
      <c r="N7" s="16" t="s">
        <v>19</v>
      </c>
    </row>
    <row r="8">
      <c r="A8" s="15">
        <v>14.0</v>
      </c>
      <c r="B8" s="15" t="s">
        <v>17</v>
      </c>
      <c r="C8" s="15" t="s">
        <v>17</v>
      </c>
      <c r="D8" s="16" t="b">
        <v>0</v>
      </c>
      <c r="E8" s="16" t="b">
        <v>1</v>
      </c>
      <c r="F8" s="16" t="b">
        <v>1</v>
      </c>
      <c r="G8" s="16" t="b">
        <v>1</v>
      </c>
      <c r="H8" s="16" t="b">
        <v>1</v>
      </c>
      <c r="I8" s="16" t="b">
        <v>1</v>
      </c>
      <c r="J8" s="16" t="b">
        <v>1</v>
      </c>
      <c r="K8" s="16" t="s">
        <v>19</v>
      </c>
      <c r="L8" s="16" t="b">
        <v>1</v>
      </c>
      <c r="M8" s="28" t="s">
        <v>28</v>
      </c>
      <c r="N8" s="16" t="s">
        <v>29</v>
      </c>
    </row>
    <row r="9">
      <c r="A9" s="15">
        <v>55.0</v>
      </c>
      <c r="B9" s="15" t="s">
        <v>26</v>
      </c>
      <c r="C9" s="15" t="s">
        <v>26</v>
      </c>
      <c r="D9" s="16" t="b">
        <v>1</v>
      </c>
      <c r="E9" s="14" t="b">
        <v>0</v>
      </c>
      <c r="F9" s="16" t="b">
        <v>1</v>
      </c>
      <c r="G9" s="16" t="b">
        <v>1</v>
      </c>
      <c r="H9" s="16" t="b">
        <v>1</v>
      </c>
      <c r="I9" s="16" t="b">
        <v>1</v>
      </c>
      <c r="J9" s="16" t="b">
        <v>1</v>
      </c>
      <c r="K9" s="16" t="s">
        <v>19</v>
      </c>
      <c r="L9" s="16" t="b">
        <v>1</v>
      </c>
      <c r="N9" s="16" t="s">
        <v>19</v>
      </c>
    </row>
    <row r="10">
      <c r="A10" s="15">
        <v>187.0</v>
      </c>
      <c r="B10" s="15" t="s">
        <v>26</v>
      </c>
      <c r="C10" s="15" t="s">
        <v>26</v>
      </c>
      <c r="D10" s="16" t="b">
        <v>1</v>
      </c>
      <c r="E10" s="14" t="b">
        <v>0</v>
      </c>
      <c r="F10" s="16" t="b">
        <v>1</v>
      </c>
      <c r="G10" s="16" t="b">
        <v>1</v>
      </c>
      <c r="H10" s="16" t="b">
        <v>1</v>
      </c>
      <c r="I10" s="16" t="b">
        <v>1</v>
      </c>
      <c r="J10" s="16" t="b">
        <v>1</v>
      </c>
      <c r="K10" s="16" t="s">
        <v>19</v>
      </c>
      <c r="L10" s="16" t="b">
        <v>1</v>
      </c>
      <c r="N10" s="16" t="s">
        <v>19</v>
      </c>
    </row>
    <row r="11">
      <c r="A11" s="15">
        <v>618.0</v>
      </c>
      <c r="B11" s="15" t="s">
        <v>17</v>
      </c>
      <c r="C11" s="15" t="s">
        <v>17</v>
      </c>
      <c r="D11" s="16" t="b">
        <v>1</v>
      </c>
      <c r="E11" s="14" t="b">
        <v>0</v>
      </c>
      <c r="F11" s="16" t="b">
        <v>1</v>
      </c>
      <c r="G11" s="16" t="b">
        <v>1</v>
      </c>
      <c r="H11" s="16" t="b">
        <v>1</v>
      </c>
      <c r="I11" s="16" t="b">
        <v>1</v>
      </c>
      <c r="J11" s="16" t="b">
        <v>1</v>
      </c>
      <c r="K11" s="16" t="s">
        <v>19</v>
      </c>
      <c r="L11" s="16" t="b">
        <v>1</v>
      </c>
      <c r="N11" s="16" t="s">
        <v>19</v>
      </c>
    </row>
    <row r="12">
      <c r="A12" s="15">
        <v>680.0</v>
      </c>
      <c r="B12" s="15" t="s">
        <v>17</v>
      </c>
      <c r="C12" s="15" t="s">
        <v>17</v>
      </c>
      <c r="D12" s="16" t="b">
        <v>1</v>
      </c>
      <c r="E12" s="14" t="b">
        <v>0</v>
      </c>
      <c r="F12" s="16" t="b">
        <v>1</v>
      </c>
      <c r="G12" s="16" t="b">
        <v>1</v>
      </c>
      <c r="H12" s="16" t="b">
        <v>1</v>
      </c>
      <c r="I12" s="16" t="b">
        <v>1</v>
      </c>
      <c r="J12" s="16" t="b">
        <v>1</v>
      </c>
      <c r="K12" s="16" t="s">
        <v>19</v>
      </c>
      <c r="L12" s="16" t="b">
        <v>1</v>
      </c>
      <c r="N12" s="16" t="s">
        <v>19</v>
      </c>
    </row>
    <row r="13">
      <c r="A13" s="15">
        <v>0.0</v>
      </c>
      <c r="B13" s="15" t="s">
        <v>17</v>
      </c>
      <c r="C13" s="15" t="s">
        <v>17</v>
      </c>
      <c r="D13" s="16" t="b">
        <v>1</v>
      </c>
      <c r="E13" s="14" t="b">
        <v>0</v>
      </c>
      <c r="F13" s="16" t="b">
        <v>1</v>
      </c>
      <c r="G13" s="16" t="b">
        <v>1</v>
      </c>
      <c r="H13" s="16" t="b">
        <v>1</v>
      </c>
      <c r="I13" s="16" t="b">
        <v>1</v>
      </c>
      <c r="J13" s="16" t="b">
        <v>1</v>
      </c>
      <c r="K13" s="16" t="s">
        <v>19</v>
      </c>
      <c r="L13" s="16" t="b">
        <v>1</v>
      </c>
      <c r="N13" s="16" t="s">
        <v>19</v>
      </c>
    </row>
    <row r="14">
      <c r="A14" s="15">
        <v>518.0</v>
      </c>
      <c r="B14" s="15" t="s">
        <v>17</v>
      </c>
      <c r="C14" s="15" t="s">
        <v>17</v>
      </c>
      <c r="D14" s="16" t="b">
        <v>1</v>
      </c>
      <c r="E14" s="14" t="b">
        <v>0</v>
      </c>
      <c r="F14" s="16" t="b">
        <v>1</v>
      </c>
      <c r="G14" s="16" t="b">
        <v>1</v>
      </c>
      <c r="H14" s="16" t="b">
        <v>1</v>
      </c>
      <c r="I14" s="16" t="b">
        <v>1</v>
      </c>
      <c r="J14" s="16" t="b">
        <v>1</v>
      </c>
      <c r="K14" s="16" t="s">
        <v>19</v>
      </c>
      <c r="L14" s="16" t="b">
        <v>1</v>
      </c>
      <c r="N14" s="16" t="s">
        <v>19</v>
      </c>
    </row>
    <row r="15">
      <c r="A15" s="15">
        <v>301.0</v>
      </c>
      <c r="B15" s="15" t="s">
        <v>26</v>
      </c>
      <c r="C15" s="15" t="s">
        <v>26</v>
      </c>
      <c r="D15" s="16" t="b">
        <v>1</v>
      </c>
      <c r="E15" s="14" t="b">
        <v>0</v>
      </c>
      <c r="F15" s="16" t="b">
        <v>1</v>
      </c>
      <c r="G15" s="16" t="b">
        <v>1</v>
      </c>
      <c r="H15" s="16" t="b">
        <v>1</v>
      </c>
      <c r="I15" s="16" t="b">
        <v>1</v>
      </c>
      <c r="J15" s="16" t="b">
        <v>1</v>
      </c>
      <c r="K15" s="16" t="s">
        <v>19</v>
      </c>
      <c r="L15" s="16" t="b">
        <v>1</v>
      </c>
      <c r="N15" s="16" t="s">
        <v>19</v>
      </c>
    </row>
    <row r="16">
      <c r="A16" s="15">
        <v>6.0</v>
      </c>
      <c r="B16" s="15" t="s">
        <v>17</v>
      </c>
      <c r="C16" s="15" t="s">
        <v>17</v>
      </c>
      <c r="D16" s="16" t="b">
        <v>1</v>
      </c>
      <c r="E16" s="14" t="b">
        <v>0</v>
      </c>
      <c r="F16" s="16" t="b">
        <v>1</v>
      </c>
      <c r="G16" s="16" t="b">
        <v>1</v>
      </c>
      <c r="H16" s="16" t="b">
        <v>1</v>
      </c>
      <c r="I16" s="16" t="b">
        <v>1</v>
      </c>
      <c r="J16" s="16" t="b">
        <v>1</v>
      </c>
      <c r="K16" s="16" t="s">
        <v>19</v>
      </c>
      <c r="L16" s="16" t="b">
        <v>1</v>
      </c>
      <c r="N16" s="16" t="s">
        <v>19</v>
      </c>
    </row>
    <row r="17">
      <c r="A17" s="15">
        <v>199.0</v>
      </c>
      <c r="B17" s="15" t="s">
        <v>26</v>
      </c>
      <c r="C17" s="15" t="s">
        <v>26</v>
      </c>
      <c r="D17" s="16" t="b">
        <v>1</v>
      </c>
      <c r="E17" s="14" t="b">
        <v>0</v>
      </c>
      <c r="F17" s="16" t="b">
        <v>1</v>
      </c>
      <c r="G17" s="16" t="b">
        <v>1</v>
      </c>
      <c r="H17" s="16" t="b">
        <v>1</v>
      </c>
      <c r="I17" s="16" t="b">
        <v>1</v>
      </c>
      <c r="J17" s="16" t="b">
        <v>1</v>
      </c>
      <c r="K17" s="16" t="s">
        <v>19</v>
      </c>
      <c r="L17" s="16" t="b">
        <v>1</v>
      </c>
      <c r="N17" s="16" t="s">
        <v>19</v>
      </c>
    </row>
    <row r="18">
      <c r="A18" s="15">
        <v>619.0</v>
      </c>
      <c r="B18" s="15" t="s">
        <v>26</v>
      </c>
      <c r="C18" s="15" t="s">
        <v>26</v>
      </c>
      <c r="D18" s="16" t="b">
        <v>1</v>
      </c>
      <c r="E18" s="14" t="b">
        <v>0</v>
      </c>
      <c r="F18" s="16" t="b">
        <v>1</v>
      </c>
      <c r="G18" s="16" t="b">
        <v>1</v>
      </c>
      <c r="H18" s="16" t="b">
        <v>1</v>
      </c>
      <c r="I18" s="16" t="b">
        <v>1</v>
      </c>
      <c r="J18" s="16" t="b">
        <v>1</v>
      </c>
      <c r="K18" s="16" t="s">
        <v>19</v>
      </c>
      <c r="L18" s="16" t="b">
        <v>1</v>
      </c>
      <c r="N18" s="16" t="s">
        <v>19</v>
      </c>
    </row>
    <row r="19">
      <c r="A19" s="15">
        <v>155.0</v>
      </c>
      <c r="B19" s="15" t="s">
        <v>26</v>
      </c>
      <c r="C19" s="15" t="s">
        <v>26</v>
      </c>
      <c r="D19" s="16" t="b">
        <v>1</v>
      </c>
      <c r="E19" s="14" t="b">
        <v>0</v>
      </c>
      <c r="F19" s="16" t="b">
        <v>1</v>
      </c>
      <c r="G19" s="16" t="b">
        <v>1</v>
      </c>
      <c r="H19" s="16" t="b">
        <v>1</v>
      </c>
      <c r="I19" s="16" t="b">
        <v>1</v>
      </c>
      <c r="J19" s="16" t="b">
        <v>1</v>
      </c>
      <c r="K19" s="16" t="s">
        <v>19</v>
      </c>
      <c r="L19" s="16" t="b">
        <v>1</v>
      </c>
      <c r="N19" s="16" t="s">
        <v>19</v>
      </c>
    </row>
    <row r="20">
      <c r="A20" s="15">
        <v>534.0</v>
      </c>
      <c r="B20" s="15" t="s">
        <v>17</v>
      </c>
      <c r="C20" s="15" t="s">
        <v>17</v>
      </c>
      <c r="D20" s="16" t="b">
        <v>1</v>
      </c>
      <c r="E20" s="14" t="b">
        <v>0</v>
      </c>
      <c r="F20" s="16" t="b">
        <v>1</v>
      </c>
      <c r="G20" s="16" t="b">
        <v>1</v>
      </c>
      <c r="H20" s="16" t="b">
        <v>1</v>
      </c>
      <c r="I20" s="16" t="b">
        <v>1</v>
      </c>
      <c r="J20" s="16" t="b">
        <v>1</v>
      </c>
      <c r="K20" s="16" t="s">
        <v>19</v>
      </c>
      <c r="L20" s="16" t="b">
        <v>1</v>
      </c>
      <c r="N20" s="16" t="s">
        <v>19</v>
      </c>
    </row>
    <row r="21">
      <c r="A21" s="15">
        <v>435.0</v>
      </c>
      <c r="B21" s="15" t="s">
        <v>26</v>
      </c>
      <c r="C21" s="15" t="s">
        <v>26</v>
      </c>
      <c r="D21" s="16" t="b">
        <v>1</v>
      </c>
      <c r="E21" s="14" t="b">
        <v>0</v>
      </c>
      <c r="F21" s="16" t="b">
        <v>1</v>
      </c>
      <c r="G21" s="16" t="b">
        <v>1</v>
      </c>
      <c r="H21" s="16" t="b">
        <v>1</v>
      </c>
      <c r="I21" s="16" t="b">
        <v>1</v>
      </c>
      <c r="J21" s="16" t="b">
        <v>1</v>
      </c>
      <c r="K21" s="16" t="s">
        <v>19</v>
      </c>
      <c r="L21" s="16" t="b">
        <v>1</v>
      </c>
      <c r="N21" s="16" t="s">
        <v>19</v>
      </c>
    </row>
    <row r="22">
      <c r="A22" s="15">
        <v>671.0</v>
      </c>
      <c r="B22" s="15" t="s">
        <v>26</v>
      </c>
      <c r="C22" s="15" t="s">
        <v>26</v>
      </c>
      <c r="D22" s="16" t="b">
        <v>1</v>
      </c>
      <c r="E22" s="14" t="b">
        <v>0</v>
      </c>
      <c r="F22" s="16" t="b">
        <v>1</v>
      </c>
      <c r="G22" s="16" t="b">
        <v>1</v>
      </c>
      <c r="H22" s="16" t="b">
        <v>1</v>
      </c>
      <c r="I22" s="16" t="b">
        <v>1</v>
      </c>
      <c r="J22" s="16" t="b">
        <v>1</v>
      </c>
      <c r="K22" s="16" t="s">
        <v>19</v>
      </c>
      <c r="L22" s="16" t="b">
        <v>1</v>
      </c>
      <c r="N22" s="16" t="s">
        <v>19</v>
      </c>
    </row>
    <row r="23">
      <c r="A23" s="15">
        <v>389.0</v>
      </c>
      <c r="B23" s="15" t="s">
        <v>26</v>
      </c>
      <c r="C23" s="15" t="s">
        <v>26</v>
      </c>
      <c r="D23" s="16" t="b">
        <v>1</v>
      </c>
      <c r="E23" s="14" t="b">
        <v>0</v>
      </c>
      <c r="F23" s="16" t="b">
        <v>1</v>
      </c>
      <c r="G23" s="16" t="b">
        <v>1</v>
      </c>
      <c r="H23" s="16" t="b">
        <v>1</v>
      </c>
      <c r="I23" s="16" t="b">
        <v>1</v>
      </c>
      <c r="J23" s="16" t="b">
        <v>1</v>
      </c>
      <c r="K23" s="16" t="s">
        <v>19</v>
      </c>
      <c r="L23" s="16" t="b">
        <v>1</v>
      </c>
      <c r="N23" s="16" t="s">
        <v>19</v>
      </c>
    </row>
    <row r="24">
      <c r="A24" s="15">
        <v>554.0</v>
      </c>
      <c r="B24" s="15" t="s">
        <v>17</v>
      </c>
      <c r="C24" s="15" t="s">
        <v>17</v>
      </c>
      <c r="D24" s="16" t="b">
        <v>1</v>
      </c>
      <c r="E24" s="14" t="b">
        <v>0</v>
      </c>
      <c r="F24" s="16" t="b">
        <v>1</v>
      </c>
      <c r="G24" s="16" t="b">
        <v>1</v>
      </c>
      <c r="H24" s="16" t="b">
        <v>1</v>
      </c>
      <c r="I24" s="16" t="b">
        <v>1</v>
      </c>
      <c r="J24" s="16" t="b">
        <v>1</v>
      </c>
      <c r="K24" s="16" t="s">
        <v>19</v>
      </c>
      <c r="L24" s="16" t="b">
        <v>1</v>
      </c>
      <c r="N24" s="16" t="s">
        <v>19</v>
      </c>
    </row>
    <row r="25">
      <c r="A25" s="15">
        <v>514.0</v>
      </c>
      <c r="B25" s="15" t="s">
        <v>17</v>
      </c>
      <c r="C25" s="15" t="s">
        <v>17</v>
      </c>
      <c r="D25" s="16" t="b">
        <v>1</v>
      </c>
      <c r="E25" s="14" t="b">
        <v>0</v>
      </c>
      <c r="F25" s="16" t="b">
        <v>1</v>
      </c>
      <c r="G25" s="16" t="b">
        <v>1</v>
      </c>
      <c r="H25" s="16" t="b">
        <v>1</v>
      </c>
      <c r="I25" s="16" t="b">
        <v>1</v>
      </c>
      <c r="J25" s="16" t="b">
        <v>1</v>
      </c>
      <c r="K25" s="16" t="s">
        <v>19</v>
      </c>
      <c r="L25" s="16" t="b">
        <v>1</v>
      </c>
      <c r="N25" s="16" t="s">
        <v>19</v>
      </c>
    </row>
    <row r="26">
      <c r="A26" s="15">
        <v>164.0</v>
      </c>
      <c r="B26" s="15" t="s">
        <v>17</v>
      </c>
      <c r="C26" s="15" t="s">
        <v>17</v>
      </c>
      <c r="D26" s="16" t="b">
        <v>1</v>
      </c>
      <c r="E26" s="14" t="b">
        <v>0</v>
      </c>
      <c r="F26" s="16" t="b">
        <v>1</v>
      </c>
      <c r="G26" s="16" t="b">
        <v>1</v>
      </c>
      <c r="H26" s="16" t="b">
        <v>1</v>
      </c>
      <c r="I26" s="16" t="b">
        <v>1</v>
      </c>
      <c r="J26" s="16" t="b">
        <v>1</v>
      </c>
      <c r="K26" s="16" t="s">
        <v>19</v>
      </c>
      <c r="L26" s="16" t="b">
        <v>1</v>
      </c>
      <c r="N26" s="16" t="s">
        <v>19</v>
      </c>
    </row>
    <row r="27">
      <c r="A27" s="15">
        <v>178.0</v>
      </c>
      <c r="B27" s="15" t="s">
        <v>17</v>
      </c>
      <c r="C27" s="15" t="s">
        <v>17</v>
      </c>
      <c r="D27" s="16" t="b">
        <v>1</v>
      </c>
      <c r="E27" s="14" t="b">
        <v>0</v>
      </c>
      <c r="F27" s="16" t="b">
        <v>1</v>
      </c>
      <c r="G27" s="16" t="b">
        <v>1</v>
      </c>
      <c r="H27" s="16" t="b">
        <v>1</v>
      </c>
      <c r="I27" s="16" t="b">
        <v>1</v>
      </c>
      <c r="J27" s="16" t="b">
        <v>1</v>
      </c>
      <c r="K27" s="16" t="s">
        <v>19</v>
      </c>
      <c r="L27" s="16" t="b">
        <v>1</v>
      </c>
      <c r="N27" s="16" t="s">
        <v>19</v>
      </c>
    </row>
    <row r="28">
      <c r="A28" s="15">
        <v>627.0</v>
      </c>
      <c r="B28" s="15" t="s">
        <v>26</v>
      </c>
      <c r="C28" s="15" t="s">
        <v>26</v>
      </c>
      <c r="D28" s="16" t="b">
        <v>1</v>
      </c>
      <c r="E28" s="14" t="b">
        <v>0</v>
      </c>
      <c r="F28" s="16" t="b">
        <v>1</v>
      </c>
      <c r="G28" s="16" t="b">
        <v>1</v>
      </c>
      <c r="H28" s="16" t="b">
        <v>1</v>
      </c>
      <c r="I28" s="16" t="b">
        <v>1</v>
      </c>
      <c r="J28" s="16" t="b">
        <v>1</v>
      </c>
      <c r="K28" s="16" t="s">
        <v>19</v>
      </c>
      <c r="L28" s="16" t="b">
        <v>1</v>
      </c>
      <c r="N28" s="16" t="s">
        <v>19</v>
      </c>
    </row>
    <row r="29">
      <c r="A29" s="15">
        <v>431.0</v>
      </c>
      <c r="B29" s="15" t="s">
        <v>26</v>
      </c>
      <c r="C29" s="15" t="s">
        <v>26</v>
      </c>
      <c r="D29" s="16" t="b">
        <v>1</v>
      </c>
      <c r="E29" s="14" t="b">
        <v>0</v>
      </c>
      <c r="F29" s="16" t="b">
        <v>1</v>
      </c>
      <c r="G29" s="16" t="b">
        <v>1</v>
      </c>
      <c r="H29" s="16" t="b">
        <v>1</v>
      </c>
      <c r="I29" s="16" t="b">
        <v>1</v>
      </c>
      <c r="J29" s="16" t="b">
        <v>1</v>
      </c>
      <c r="K29" s="16" t="s">
        <v>19</v>
      </c>
      <c r="L29" s="16" t="b">
        <v>1</v>
      </c>
      <c r="M29" s="16" t="s">
        <v>64</v>
      </c>
      <c r="N29" s="16" t="s">
        <v>19</v>
      </c>
    </row>
    <row r="30">
      <c r="A30" s="15">
        <v>715.0</v>
      </c>
      <c r="B30" s="15" t="s">
        <v>26</v>
      </c>
      <c r="C30" s="15" t="s">
        <v>26</v>
      </c>
      <c r="D30" s="16" t="b">
        <v>1</v>
      </c>
      <c r="E30" s="14" t="b">
        <v>0</v>
      </c>
      <c r="F30" s="16" t="b">
        <v>1</v>
      </c>
      <c r="G30" s="16" t="b">
        <v>1</v>
      </c>
      <c r="H30" s="16" t="b">
        <v>1</v>
      </c>
      <c r="I30" s="16" t="b">
        <v>1</v>
      </c>
      <c r="J30" s="16" t="b">
        <v>1</v>
      </c>
      <c r="K30" s="16" t="s">
        <v>19</v>
      </c>
      <c r="L30" s="16" t="b">
        <v>1</v>
      </c>
      <c r="N30" s="16" t="s">
        <v>19</v>
      </c>
    </row>
    <row r="31">
      <c r="A31" s="15">
        <v>685.0</v>
      </c>
      <c r="B31" s="15" t="s">
        <v>26</v>
      </c>
      <c r="C31" s="15" t="s">
        <v>26</v>
      </c>
      <c r="D31" s="16" t="b">
        <v>1</v>
      </c>
      <c r="E31" s="14" t="b">
        <v>0</v>
      </c>
      <c r="F31" s="16" t="b">
        <v>1</v>
      </c>
      <c r="G31" s="16" t="b">
        <v>1</v>
      </c>
      <c r="H31" s="16" t="b">
        <v>1</v>
      </c>
      <c r="I31" s="16" t="b">
        <v>1</v>
      </c>
      <c r="J31" s="16" t="b">
        <v>1</v>
      </c>
      <c r="K31" s="16" t="s">
        <v>19</v>
      </c>
      <c r="L31" s="16" t="b">
        <v>1</v>
      </c>
      <c r="N31" s="16" t="s">
        <v>19</v>
      </c>
    </row>
    <row r="32">
      <c r="A32" s="15">
        <v>698.0</v>
      </c>
      <c r="B32" s="15" t="s">
        <v>17</v>
      </c>
      <c r="C32" s="15" t="s">
        <v>17</v>
      </c>
      <c r="D32" s="16" t="b">
        <v>1</v>
      </c>
      <c r="E32" s="14" t="b">
        <v>0</v>
      </c>
      <c r="F32" s="16" t="b">
        <v>1</v>
      </c>
      <c r="G32" s="16" t="b">
        <v>1</v>
      </c>
      <c r="H32" s="16" t="b">
        <v>1</v>
      </c>
      <c r="I32" s="16" t="b">
        <v>1</v>
      </c>
      <c r="J32" s="16" t="b">
        <v>1</v>
      </c>
      <c r="K32" s="16" t="s">
        <v>19</v>
      </c>
      <c r="L32" s="16" t="b">
        <v>1</v>
      </c>
      <c r="N32" s="16" t="s">
        <v>19</v>
      </c>
    </row>
    <row r="33">
      <c r="A33" s="15">
        <v>662.0</v>
      </c>
      <c r="B33" s="15" t="s">
        <v>17</v>
      </c>
      <c r="C33" s="15" t="s">
        <v>17</v>
      </c>
      <c r="D33" s="16" t="b">
        <v>1</v>
      </c>
      <c r="E33" s="14" t="b">
        <v>0</v>
      </c>
      <c r="F33" s="16" t="b">
        <v>1</v>
      </c>
      <c r="G33" s="16" t="b">
        <v>1</v>
      </c>
      <c r="H33" s="16" t="b">
        <v>1</v>
      </c>
      <c r="I33" s="16" t="b">
        <v>1</v>
      </c>
      <c r="J33" s="16" t="b">
        <v>1</v>
      </c>
      <c r="K33" s="16" t="s">
        <v>19</v>
      </c>
      <c r="L33" s="16" t="b">
        <v>1</v>
      </c>
      <c r="N33" s="16" t="s">
        <v>19</v>
      </c>
    </row>
    <row r="34">
      <c r="A34" s="15">
        <v>23.0</v>
      </c>
      <c r="B34" s="15" t="s">
        <v>26</v>
      </c>
      <c r="C34" s="15" t="s">
        <v>26</v>
      </c>
      <c r="D34" s="16" t="b">
        <v>1</v>
      </c>
      <c r="E34" s="14" t="b">
        <v>0</v>
      </c>
      <c r="F34" s="16" t="b">
        <v>1</v>
      </c>
      <c r="G34" s="16" t="b">
        <v>1</v>
      </c>
      <c r="H34" s="16" t="b">
        <v>1</v>
      </c>
      <c r="I34" s="16" t="b">
        <v>1</v>
      </c>
      <c r="J34" s="16" t="b">
        <v>1</v>
      </c>
      <c r="K34" s="16" t="s">
        <v>19</v>
      </c>
      <c r="L34" s="16" t="b">
        <v>1</v>
      </c>
      <c r="N34" s="16" t="s">
        <v>19</v>
      </c>
    </row>
    <row r="35">
      <c r="A35" s="15">
        <v>206.0</v>
      </c>
      <c r="B35" s="15" t="s">
        <v>17</v>
      </c>
      <c r="C35" s="15" t="s">
        <v>17</v>
      </c>
      <c r="D35" s="16" t="b">
        <v>1</v>
      </c>
      <c r="E35" s="14" t="b">
        <v>0</v>
      </c>
      <c r="F35" s="16" t="b">
        <v>1</v>
      </c>
      <c r="G35" s="16" t="b">
        <v>1</v>
      </c>
      <c r="H35" s="16" t="b">
        <v>1</v>
      </c>
      <c r="I35" s="16" t="b">
        <v>1</v>
      </c>
      <c r="J35" s="16" t="b">
        <v>1</v>
      </c>
      <c r="K35" s="16" t="s">
        <v>19</v>
      </c>
      <c r="L35" s="16" t="b">
        <v>1</v>
      </c>
      <c r="N35" s="16" t="s">
        <v>19</v>
      </c>
    </row>
    <row r="36">
      <c r="A36" s="15">
        <v>362.0</v>
      </c>
      <c r="B36" s="15" t="s">
        <v>17</v>
      </c>
      <c r="C36" s="15" t="s">
        <v>17</v>
      </c>
      <c r="D36" s="16" t="b">
        <v>1</v>
      </c>
      <c r="E36" s="14" t="b">
        <v>0</v>
      </c>
      <c r="F36" s="16" t="b">
        <v>1</v>
      </c>
      <c r="G36" s="16" t="b">
        <v>1</v>
      </c>
      <c r="H36" s="16" t="b">
        <v>1</v>
      </c>
      <c r="I36" s="16" t="b">
        <v>1</v>
      </c>
      <c r="J36" s="16" t="b">
        <v>1</v>
      </c>
      <c r="K36" s="16" t="s">
        <v>19</v>
      </c>
      <c r="L36" s="16" t="b">
        <v>1</v>
      </c>
      <c r="N36" s="16" t="s">
        <v>19</v>
      </c>
    </row>
    <row r="37">
      <c r="A37" s="15">
        <v>339.0</v>
      </c>
      <c r="B37" s="15" t="s">
        <v>26</v>
      </c>
      <c r="C37" s="15" t="s">
        <v>26</v>
      </c>
      <c r="D37" s="16" t="b">
        <v>1</v>
      </c>
      <c r="E37" s="14" t="b">
        <v>0</v>
      </c>
      <c r="F37" s="16" t="b">
        <v>1</v>
      </c>
      <c r="G37" s="16" t="b">
        <v>1</v>
      </c>
      <c r="H37" s="16" t="b">
        <v>1</v>
      </c>
      <c r="I37" s="16" t="b">
        <v>1</v>
      </c>
      <c r="J37" s="16" t="b">
        <v>1</v>
      </c>
      <c r="K37" s="16" t="s">
        <v>19</v>
      </c>
      <c r="L37" s="16" t="b">
        <v>1</v>
      </c>
      <c r="N37" s="16" t="s">
        <v>19</v>
      </c>
    </row>
    <row r="38">
      <c r="A38" s="15">
        <v>651.0</v>
      </c>
      <c r="B38" s="15" t="s">
        <v>26</v>
      </c>
      <c r="C38" s="15" t="s">
        <v>26</v>
      </c>
      <c r="D38" s="16" t="b">
        <v>1</v>
      </c>
      <c r="E38" s="14" t="b">
        <v>0</v>
      </c>
      <c r="F38" s="16" t="b">
        <v>1</v>
      </c>
      <c r="G38" s="16" t="b">
        <v>1</v>
      </c>
      <c r="H38" s="16" t="b">
        <v>1</v>
      </c>
      <c r="I38" s="16" t="b">
        <v>1</v>
      </c>
      <c r="J38" s="16" t="b">
        <v>1</v>
      </c>
      <c r="K38" s="16" t="s">
        <v>19</v>
      </c>
      <c r="L38" s="16" t="b">
        <v>1</v>
      </c>
      <c r="N38" s="16" t="s">
        <v>19</v>
      </c>
    </row>
    <row r="39">
      <c r="A39" s="15">
        <v>580.0</v>
      </c>
      <c r="B39" s="15" t="s">
        <v>17</v>
      </c>
      <c r="C39" s="15" t="s">
        <v>17</v>
      </c>
      <c r="D39" s="16" t="b">
        <v>1</v>
      </c>
      <c r="E39" s="14" t="b">
        <v>0</v>
      </c>
      <c r="F39" s="16" t="b">
        <v>1</v>
      </c>
      <c r="G39" s="16" t="b">
        <v>1</v>
      </c>
      <c r="H39" s="16" t="b">
        <v>1</v>
      </c>
      <c r="I39" s="16" t="b">
        <v>1</v>
      </c>
      <c r="J39" s="16" t="b">
        <v>1</v>
      </c>
      <c r="K39" s="16" t="s">
        <v>19</v>
      </c>
      <c r="L39" s="16" t="b">
        <v>1</v>
      </c>
      <c r="N39" s="16" t="s">
        <v>19</v>
      </c>
    </row>
    <row r="40">
      <c r="A40" s="15">
        <v>211.0</v>
      </c>
      <c r="B40" s="15" t="s">
        <v>26</v>
      </c>
      <c r="C40" s="15" t="s">
        <v>26</v>
      </c>
      <c r="D40" s="16" t="b">
        <v>1</v>
      </c>
      <c r="E40" s="14" t="b">
        <v>0</v>
      </c>
      <c r="F40" s="16" t="b">
        <v>1</v>
      </c>
      <c r="G40" s="16" t="b">
        <v>1</v>
      </c>
      <c r="H40" s="16" t="b">
        <v>1</v>
      </c>
      <c r="I40" s="16" t="b">
        <v>1</v>
      </c>
      <c r="J40" s="16" t="b">
        <v>1</v>
      </c>
      <c r="K40" s="16" t="s">
        <v>19</v>
      </c>
      <c r="L40" s="16" t="b">
        <v>1</v>
      </c>
      <c r="N40" s="16" t="s">
        <v>19</v>
      </c>
    </row>
    <row r="41">
      <c r="A41" s="15">
        <v>710.0</v>
      </c>
      <c r="B41" s="15" t="s">
        <v>17</v>
      </c>
      <c r="C41" s="15" t="s">
        <v>17</v>
      </c>
      <c r="D41" s="16" t="b">
        <v>1</v>
      </c>
      <c r="E41" s="14" t="b">
        <v>0</v>
      </c>
      <c r="F41" s="16" t="b">
        <v>1</v>
      </c>
      <c r="G41" s="16" t="b">
        <v>1</v>
      </c>
      <c r="H41" s="16" t="b">
        <v>1</v>
      </c>
      <c r="I41" s="16" t="b">
        <v>1</v>
      </c>
      <c r="J41" s="16" t="b">
        <v>1</v>
      </c>
      <c r="K41" s="16" t="s">
        <v>19</v>
      </c>
      <c r="L41" s="16" t="b">
        <v>1</v>
      </c>
      <c r="N41" s="16" t="s">
        <v>19</v>
      </c>
    </row>
    <row r="42">
      <c r="A42" s="15">
        <v>313.0</v>
      </c>
      <c r="B42" s="15" t="s">
        <v>26</v>
      </c>
      <c r="C42" s="15" t="s">
        <v>26</v>
      </c>
      <c r="D42" s="16" t="b">
        <v>1</v>
      </c>
      <c r="E42" s="14" t="b">
        <v>0</v>
      </c>
      <c r="F42" s="16" t="b">
        <v>1</v>
      </c>
      <c r="G42" s="16" t="b">
        <v>1</v>
      </c>
      <c r="H42" s="16" t="b">
        <v>1</v>
      </c>
      <c r="I42" s="16" t="b">
        <v>1</v>
      </c>
      <c r="J42" s="16" t="b">
        <v>1</v>
      </c>
      <c r="K42" s="16" t="s">
        <v>19</v>
      </c>
      <c r="L42" s="16" t="b">
        <v>1</v>
      </c>
      <c r="N42" s="16" t="s">
        <v>19</v>
      </c>
    </row>
    <row r="43">
      <c r="A43" s="15">
        <v>190.0</v>
      </c>
      <c r="B43" s="15" t="s">
        <v>17</v>
      </c>
      <c r="C43" s="15" t="s">
        <v>17</v>
      </c>
      <c r="D43" s="16" t="b">
        <v>1</v>
      </c>
      <c r="E43" s="14" t="b">
        <v>0</v>
      </c>
      <c r="F43" s="16" t="b">
        <v>1</v>
      </c>
      <c r="G43" s="16" t="b">
        <v>1</v>
      </c>
      <c r="H43" s="16" t="b">
        <v>1</v>
      </c>
      <c r="I43" s="16" t="b">
        <v>1</v>
      </c>
      <c r="J43" s="16" t="b">
        <v>1</v>
      </c>
      <c r="K43" s="16" t="s">
        <v>19</v>
      </c>
      <c r="L43" s="16" t="b">
        <v>1</v>
      </c>
      <c r="N43" s="16" t="s">
        <v>19</v>
      </c>
    </row>
    <row r="44">
      <c r="A44" s="15">
        <v>317.0</v>
      </c>
      <c r="B44" s="15" t="s">
        <v>26</v>
      </c>
      <c r="C44" s="15" t="s">
        <v>26</v>
      </c>
      <c r="D44" s="16" t="b">
        <v>1</v>
      </c>
      <c r="E44" s="14" t="b">
        <v>0</v>
      </c>
      <c r="F44" s="16" t="b">
        <v>1</v>
      </c>
      <c r="G44" s="16" t="b">
        <v>1</v>
      </c>
      <c r="H44" s="16" t="b">
        <v>1</v>
      </c>
      <c r="I44" s="16" t="b">
        <v>1</v>
      </c>
      <c r="J44" s="16" t="b">
        <v>1</v>
      </c>
      <c r="K44" s="16" t="s">
        <v>19</v>
      </c>
      <c r="L44" s="16" t="b">
        <v>1</v>
      </c>
      <c r="N44" s="16" t="s">
        <v>19</v>
      </c>
    </row>
    <row r="45">
      <c r="A45" s="15">
        <v>532.0</v>
      </c>
      <c r="B45" s="15" t="s">
        <v>17</v>
      </c>
      <c r="C45" s="15" t="s">
        <v>17</v>
      </c>
      <c r="D45" s="16" t="b">
        <v>1</v>
      </c>
      <c r="E45" s="14" t="b">
        <v>0</v>
      </c>
      <c r="F45" s="16" t="b">
        <v>1</v>
      </c>
      <c r="G45" s="16" t="b">
        <v>1</v>
      </c>
      <c r="H45" s="16" t="b">
        <v>1</v>
      </c>
      <c r="I45" s="16" t="b">
        <v>1</v>
      </c>
      <c r="J45" s="16" t="b">
        <v>1</v>
      </c>
      <c r="K45" s="16" t="s">
        <v>19</v>
      </c>
      <c r="L45" s="16" t="b">
        <v>1</v>
      </c>
      <c r="N45" s="16" t="s">
        <v>19</v>
      </c>
    </row>
    <row r="46">
      <c r="A46" s="15">
        <v>310.0</v>
      </c>
      <c r="B46" s="15" t="s">
        <v>17</v>
      </c>
      <c r="C46" s="15" t="s">
        <v>17</v>
      </c>
      <c r="D46" s="16" t="b">
        <v>1</v>
      </c>
      <c r="E46" s="14" t="b">
        <v>0</v>
      </c>
      <c r="F46" s="16" t="b">
        <v>1</v>
      </c>
      <c r="G46" s="16" t="b">
        <v>1</v>
      </c>
      <c r="H46" s="16" t="b">
        <v>1</v>
      </c>
      <c r="I46" s="16" t="b">
        <v>1</v>
      </c>
      <c r="J46" s="16" t="b">
        <v>1</v>
      </c>
      <c r="K46" s="16" t="s">
        <v>19</v>
      </c>
      <c r="L46" s="16" t="b">
        <v>1</v>
      </c>
      <c r="N46" s="16" t="s">
        <v>19</v>
      </c>
    </row>
    <row r="47">
      <c r="A47" s="15">
        <v>470.0</v>
      </c>
      <c r="B47" s="15" t="s">
        <v>17</v>
      </c>
      <c r="C47" s="15" t="s">
        <v>17</v>
      </c>
      <c r="D47" s="16" t="b">
        <v>0</v>
      </c>
      <c r="E47" s="16" t="b">
        <v>1</v>
      </c>
      <c r="F47" s="16" t="b">
        <v>1</v>
      </c>
      <c r="G47" s="16" t="b">
        <v>1</v>
      </c>
      <c r="H47" s="16" t="b">
        <v>1</v>
      </c>
      <c r="I47" s="16" t="b">
        <v>1</v>
      </c>
      <c r="J47" s="16" t="b">
        <v>1</v>
      </c>
      <c r="K47" s="16" t="s">
        <v>19</v>
      </c>
      <c r="L47" s="16" t="b">
        <v>1</v>
      </c>
      <c r="M47" s="28" t="s">
        <v>28</v>
      </c>
      <c r="N47" s="16" t="s">
        <v>29</v>
      </c>
    </row>
    <row r="48">
      <c r="A48" s="15">
        <v>410.0</v>
      </c>
      <c r="B48" s="15" t="s">
        <v>17</v>
      </c>
      <c r="C48" s="15" t="s">
        <v>17</v>
      </c>
      <c r="D48" s="16" t="b">
        <v>1</v>
      </c>
      <c r="E48" s="14" t="b">
        <v>0</v>
      </c>
      <c r="F48" s="16" t="b">
        <v>1</v>
      </c>
      <c r="G48" s="16" t="b">
        <v>1</v>
      </c>
      <c r="H48" s="16" t="b">
        <v>1</v>
      </c>
      <c r="I48" s="16" t="b">
        <v>1</v>
      </c>
      <c r="J48" s="16" t="b">
        <v>1</v>
      </c>
      <c r="K48" s="16" t="s">
        <v>19</v>
      </c>
      <c r="L48" s="16" t="b">
        <v>1</v>
      </c>
      <c r="N48" s="16" t="s">
        <v>19</v>
      </c>
    </row>
    <row r="49">
      <c r="A49" s="15">
        <v>147.0</v>
      </c>
      <c r="B49" s="15" t="s">
        <v>26</v>
      </c>
      <c r="C49" s="15" t="s">
        <v>26</v>
      </c>
      <c r="D49" s="16" t="b">
        <v>1</v>
      </c>
      <c r="E49" s="14" t="b">
        <v>0</v>
      </c>
      <c r="F49" s="16" t="b">
        <v>1</v>
      </c>
      <c r="G49" s="16" t="b">
        <v>1</v>
      </c>
      <c r="H49" s="16" t="b">
        <v>1</v>
      </c>
      <c r="I49" s="16" t="b">
        <v>1</v>
      </c>
      <c r="J49" s="16" t="b">
        <v>1</v>
      </c>
      <c r="K49" s="16" t="s">
        <v>19</v>
      </c>
      <c r="L49" s="16" t="b">
        <v>1</v>
      </c>
      <c r="N49" s="16" t="s">
        <v>19</v>
      </c>
    </row>
    <row r="50">
      <c r="A50" s="15">
        <v>32.0</v>
      </c>
      <c r="B50" s="15" t="s">
        <v>17</v>
      </c>
      <c r="C50" s="15" t="s">
        <v>17</v>
      </c>
      <c r="D50" s="16" t="b">
        <v>1</v>
      </c>
      <c r="E50" s="14" t="b">
        <v>0</v>
      </c>
      <c r="F50" s="16" t="b">
        <v>1</v>
      </c>
      <c r="G50" s="16" t="b">
        <v>1</v>
      </c>
      <c r="H50" s="16" t="b">
        <v>1</v>
      </c>
      <c r="I50" s="16" t="b">
        <v>1</v>
      </c>
      <c r="J50" s="16" t="b">
        <v>1</v>
      </c>
      <c r="K50" s="16" t="s">
        <v>19</v>
      </c>
      <c r="L50" s="16" t="b">
        <v>1</v>
      </c>
      <c r="N50" s="16" t="s">
        <v>19</v>
      </c>
    </row>
    <row r="51">
      <c r="A51" s="15">
        <v>610.0</v>
      </c>
      <c r="B51" s="15" t="s">
        <v>17</v>
      </c>
      <c r="C51" s="15" t="s">
        <v>17</v>
      </c>
      <c r="D51" s="16" t="b">
        <v>1</v>
      </c>
      <c r="E51" s="14" t="b">
        <v>0</v>
      </c>
      <c r="F51" s="16" t="b">
        <v>1</v>
      </c>
      <c r="G51" s="16" t="b">
        <v>1</v>
      </c>
      <c r="H51" s="16" t="b">
        <v>1</v>
      </c>
      <c r="I51" s="16" t="b">
        <v>1</v>
      </c>
      <c r="J51" s="16" t="b">
        <v>1</v>
      </c>
      <c r="K51" s="16" t="s">
        <v>19</v>
      </c>
      <c r="L51" s="16" t="b">
        <v>1</v>
      </c>
      <c r="N51" s="16" t="s">
        <v>19</v>
      </c>
    </row>
    <row r="52">
      <c r="A52" s="15">
        <v>384.0</v>
      </c>
      <c r="B52" s="15" t="s">
        <v>17</v>
      </c>
      <c r="C52" s="15" t="s">
        <v>17</v>
      </c>
      <c r="D52" s="16" t="b">
        <v>1</v>
      </c>
      <c r="E52" s="14" t="b">
        <v>0</v>
      </c>
      <c r="F52" s="16" t="b">
        <v>1</v>
      </c>
      <c r="G52" s="16" t="b">
        <v>1</v>
      </c>
      <c r="H52" s="16" t="b">
        <v>1</v>
      </c>
      <c r="I52" s="16" t="b">
        <v>1</v>
      </c>
      <c r="J52" s="16" t="b">
        <v>1</v>
      </c>
      <c r="K52" s="16" t="s">
        <v>19</v>
      </c>
      <c r="L52" s="16" t="b">
        <v>1</v>
      </c>
      <c r="N52" s="16" t="s">
        <v>19</v>
      </c>
    </row>
    <row r="58">
      <c r="E58" s="27" t="s">
        <v>36</v>
      </c>
    </row>
    <row r="59">
      <c r="E59" s="28" t="s">
        <v>37</v>
      </c>
    </row>
    <row r="60">
      <c r="E60" s="28" t="s">
        <v>28</v>
      </c>
    </row>
    <row r="61">
      <c r="E61" s="29" t="s">
        <v>38</v>
      </c>
    </row>
    <row r="62">
      <c r="E62" s="29" t="s">
        <v>35</v>
      </c>
    </row>
    <row r="63">
      <c r="E63" s="29" t="s">
        <v>39</v>
      </c>
    </row>
    <row r="64">
      <c r="E64" s="29" t="s">
        <v>40</v>
      </c>
    </row>
    <row r="65">
      <c r="E65" s="29" t="s">
        <v>41</v>
      </c>
    </row>
  </sheetData>
  <mergeCells count="3">
    <mergeCell ref="D1:G1"/>
    <mergeCell ref="H1:I1"/>
    <mergeCell ref="J1:L1"/>
  </mergeCells>
  <dataValidations>
    <dataValidation type="list" allowBlank="1" showErrorMessage="1" sqref="K3:K52">
      <formula1>"Yes,No,N/A"</formula1>
    </dataValidation>
    <dataValidation type="list" allowBlank="1" showErrorMessage="1" sqref="N3:N52">
      <formula1>"Yes,No,Maybe"</formula1>
    </dataValidation>
  </dataValidations>
  <drawing r:id="rId1"/>
</worksheet>
</file>