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hidePivotFieldList="1"/>
  <xr:revisionPtr revIDLastSave="1" documentId="8_{A0DD334C-1925-4FD8-A060-AE6D7F0B1E1B}" xr6:coauthVersionLast="47" xr6:coauthVersionMax="47" xr10:uidLastSave="{3572A6D2-842A-4DD5-862F-40A67A38B379}"/>
  <bookViews>
    <workbookView xWindow="-120" yWindow="-120" windowWidth="29040" windowHeight="15840" activeTab="1" xr2:uid="{00000000-000D-0000-FFFF-FFFF00000000}"/>
  </bookViews>
  <sheets>
    <sheet name="Задание" sheetId="1" r:id="rId1"/>
    <sheet name="Дэшборд" sheetId="7" r:id="rId2"/>
    <sheet name="Price2018" sheetId="2" r:id="rId3"/>
    <sheet name="Price2017" sheetId="3" r:id="rId4"/>
    <sheet name="Продажи" sheetId="4" state="hidden" r:id="rId5"/>
    <sheet name="Сегмент" sheetId="5" state="hidden" r:id="rId6"/>
    <sheet name="Повышение" sheetId="6" state="hidden" r:id="rId7"/>
    <sheet name="Лист5" sheetId="8" state="hidden" r:id="rId8"/>
  </sheets>
  <definedNames>
    <definedName name="Срез_Наименование__Model_Name1">#N/A</definedName>
    <definedName name="Срез_Сегмент__Segment1">#N/A</definedName>
  </definedNames>
  <calcPr calcId="191029"/>
  <pivotCaches>
    <pivotCache cacheId="1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7" l="1"/>
  <c r="U9" i="7"/>
  <c r="F5" i="1"/>
  <c r="G4" i="1"/>
  <c r="G5" i="1"/>
  <c r="G6" i="1"/>
  <c r="G7" i="1"/>
  <c r="G8" i="1"/>
  <c r="H8" i="1" s="1"/>
  <c r="I8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H23" i="1" l="1"/>
  <c r="I23" i="1" s="1"/>
  <c r="H15" i="1"/>
  <c r="I15" i="1" s="1"/>
  <c r="H7" i="1"/>
  <c r="I7" i="1" s="1"/>
  <c r="H22" i="1"/>
  <c r="I22" i="1" s="1"/>
  <c r="H6" i="1"/>
  <c r="I6" i="1" s="1"/>
  <c r="H25" i="1"/>
  <c r="I25" i="1" s="1"/>
  <c r="H17" i="1"/>
  <c r="I17" i="1" s="1"/>
  <c r="H9" i="1"/>
  <c r="I9" i="1" s="1"/>
  <c r="H14" i="1"/>
  <c r="I14" i="1" s="1"/>
  <c r="H24" i="1"/>
  <c r="I24" i="1" s="1"/>
  <c r="H16" i="1"/>
  <c r="I16" i="1" s="1"/>
  <c r="H4" i="1"/>
  <c r="H26" i="1"/>
  <c r="I26" i="1" s="1"/>
  <c r="H18" i="1"/>
  <c r="I18" i="1" s="1"/>
  <c r="H10" i="1"/>
  <c r="I10" i="1" s="1"/>
  <c r="H29" i="1"/>
  <c r="I29" i="1" s="1"/>
  <c r="H21" i="1"/>
  <c r="I21" i="1" s="1"/>
  <c r="H13" i="1"/>
  <c r="I13" i="1" s="1"/>
  <c r="H28" i="1"/>
  <c r="I28" i="1" s="1"/>
  <c r="H20" i="1"/>
  <c r="I20" i="1" s="1"/>
  <c r="H12" i="1"/>
  <c r="I12" i="1" s="1"/>
  <c r="H27" i="1"/>
  <c r="I27" i="1" s="1"/>
  <c r="H19" i="1"/>
  <c r="I19" i="1" s="1"/>
  <c r="H11" i="1"/>
  <c r="I11" i="1" s="1"/>
  <c r="H5" i="1"/>
  <c r="I5" i="1" s="1"/>
  <c r="I4" i="1" l="1"/>
  <c r="L8" i="1" s="1"/>
  <c r="L5" i="1"/>
</calcChain>
</file>

<file path=xl/sharedStrings.xml><?xml version="1.0" encoding="utf-8"?>
<sst xmlns="http://schemas.openxmlformats.org/spreadsheetml/2006/main" count="1792" uniqueCount="467">
  <si>
    <t>Сегмент/
Segment</t>
  </si>
  <si>
    <t>Артикул/
Art.No</t>
  </si>
  <si>
    <t>Наименование/
Model Name</t>
  </si>
  <si>
    <t>IXO</t>
  </si>
  <si>
    <t>06039A8022</t>
  </si>
  <si>
    <t>IXO V (full)</t>
  </si>
  <si>
    <t>Drill</t>
  </si>
  <si>
    <t>06039B3001</t>
  </si>
  <si>
    <t>EasyDrill 12</t>
  </si>
  <si>
    <t>06039A210A</t>
  </si>
  <si>
    <t>EasyDrill 1200</t>
  </si>
  <si>
    <t>PSR</t>
  </si>
  <si>
    <t>060397340N</t>
  </si>
  <si>
    <t xml:space="preserve">PSR 14,4 LI-2 </t>
  </si>
  <si>
    <t>060397340P</t>
  </si>
  <si>
    <t>PSR 14,4 LI-2  (2 акк.)</t>
  </si>
  <si>
    <t>060397330H</t>
  </si>
  <si>
    <t xml:space="preserve">PSR 18 LI-2 (2 акк.) </t>
  </si>
  <si>
    <t>06039A3120</t>
  </si>
  <si>
    <t>PSR 1800 LI-2</t>
  </si>
  <si>
    <t>Impact</t>
  </si>
  <si>
    <t>06039A4102</t>
  </si>
  <si>
    <t xml:space="preserve">EasyImpact 1200 </t>
  </si>
  <si>
    <t>060398390D</t>
  </si>
  <si>
    <t>EasyImpact 12</t>
  </si>
  <si>
    <t>PSB</t>
  </si>
  <si>
    <t>060398230B</t>
  </si>
  <si>
    <t>PSB 18 LI-2</t>
  </si>
  <si>
    <t>06039A3320</t>
  </si>
  <si>
    <t>PSB 1800 LI-2</t>
  </si>
  <si>
    <t>Vac</t>
  </si>
  <si>
    <t>06033D1000</t>
  </si>
  <si>
    <t>EasyVac 3</t>
  </si>
  <si>
    <t>06033D1100</t>
  </si>
  <si>
    <t>UniversalVac 15</t>
  </si>
  <si>
    <t>06033D1200</t>
  </si>
  <si>
    <t>AdvancedVac 20</t>
  </si>
  <si>
    <t>0603131020</t>
  </si>
  <si>
    <t>UniversalImpact 700</t>
  </si>
  <si>
    <t>0603131120</t>
  </si>
  <si>
    <t>UniversalImpact 800</t>
  </si>
  <si>
    <t>Uneo</t>
  </si>
  <si>
    <t>0603984027</t>
  </si>
  <si>
    <t xml:space="preserve">Uneo 12 </t>
  </si>
  <si>
    <t>PWS</t>
  </si>
  <si>
    <t>06033A2020</t>
  </si>
  <si>
    <t>PWS 700-115</t>
  </si>
  <si>
    <t>06033A2023</t>
  </si>
  <si>
    <t>PWS 700-125</t>
  </si>
  <si>
    <t xml:space="preserve">PST </t>
  </si>
  <si>
    <t>06033A0720</t>
  </si>
  <si>
    <t>PST 650</t>
  </si>
  <si>
    <t>06033A0020</t>
  </si>
  <si>
    <t>PST 700 E</t>
  </si>
  <si>
    <t>Cut</t>
  </si>
  <si>
    <t>06033C9020</t>
  </si>
  <si>
    <t xml:space="preserve">EasyCut12 </t>
  </si>
  <si>
    <t>PKS</t>
  </si>
  <si>
    <t>06033C5000</t>
  </si>
  <si>
    <t>PKS 40</t>
  </si>
  <si>
    <t>0603500020</t>
  </si>
  <si>
    <t>PKS 55</t>
  </si>
  <si>
    <t>PHG</t>
  </si>
  <si>
    <t>060329A008</t>
  </si>
  <si>
    <t>PHG 500-2</t>
  </si>
  <si>
    <t>060329B008</t>
  </si>
  <si>
    <t>PHG 600-3</t>
  </si>
  <si>
    <t xml:space="preserve">продажи </t>
  </si>
  <si>
    <t>Упаковка / Packaging</t>
  </si>
  <si>
    <t xml:space="preserve">Базовая Цена с НДС,
RUR/ RRP 
</t>
  </si>
  <si>
    <t>0603955420</t>
  </si>
  <si>
    <t>PSR 14,4</t>
  </si>
  <si>
    <t>Картонная упаковка</t>
  </si>
  <si>
    <t>0603955421</t>
  </si>
  <si>
    <t>PSR 14,4 (2 акк.)</t>
  </si>
  <si>
    <t>Пластмассовый кейс</t>
  </si>
  <si>
    <t>06039A8020</t>
  </si>
  <si>
    <t>IXO V (basic)</t>
  </si>
  <si>
    <t>Металическая коробка</t>
  </si>
  <si>
    <t>06039A8021</t>
  </si>
  <si>
    <t>IXO V (medium)</t>
  </si>
  <si>
    <t>06039A800G</t>
  </si>
  <si>
    <t xml:space="preserve">IXO V BBQ Set
</t>
  </si>
  <si>
    <t>06039A800M</t>
  </si>
  <si>
    <t>IXO V Family Set (IXO V+IXOino)</t>
  </si>
  <si>
    <t>06039A800L</t>
  </si>
  <si>
    <t>IXO GOLD&amp;BLACK - АПРЕЛЬ 2018</t>
  </si>
  <si>
    <t>1600A001Y5</t>
  </si>
  <si>
    <t>Torque Setting Adapter</t>
  </si>
  <si>
    <t>1600A001Y8</t>
  </si>
  <si>
    <t>Angle Screw Adapter</t>
  </si>
  <si>
    <t>1600A001YA</t>
  </si>
  <si>
    <t>Eccentric Adapter</t>
  </si>
  <si>
    <t>1600A001YC</t>
  </si>
  <si>
    <t>BBQ</t>
  </si>
  <si>
    <t>1600A001YD</t>
  </si>
  <si>
    <t>Vino</t>
  </si>
  <si>
    <t>1600A001YE</t>
  </si>
  <si>
    <t>Spice</t>
  </si>
  <si>
    <t>1600A001YF</t>
  </si>
  <si>
    <t>Cutter</t>
  </si>
  <si>
    <t>1600A00B9P</t>
  </si>
  <si>
    <t>Drill Adapter</t>
  </si>
  <si>
    <t>1600A0010D</t>
  </si>
  <si>
    <t>Насадка-ножницы для травы для IXO Grass</t>
  </si>
  <si>
    <t>0603977020</t>
  </si>
  <si>
    <t>PSR Select</t>
  </si>
  <si>
    <t>0603957720</t>
  </si>
  <si>
    <t xml:space="preserve">PSR 7,2 LI </t>
  </si>
  <si>
    <t>0603985021</t>
  </si>
  <si>
    <t>PSR 1080 LI (интегр. акк.)</t>
  </si>
  <si>
    <t>06039A210B</t>
  </si>
  <si>
    <t>EasyDrill 1200 (2 акк.)</t>
  </si>
  <si>
    <t>0603972A04</t>
  </si>
  <si>
    <t>EasyDrill 12-2 (без акк.и з.у.)</t>
  </si>
  <si>
    <t>060397290V</t>
  </si>
  <si>
    <t xml:space="preserve">EasyDrill 12-2 </t>
  </si>
  <si>
    <t>060397290X</t>
  </si>
  <si>
    <t>EasyDrill 12-2 (2 акк.)</t>
  </si>
  <si>
    <t>Accessories</t>
  </si>
  <si>
    <t>1600A00H3D</t>
  </si>
  <si>
    <t>Аккумулятор 12 LI (2.5 А*ч)</t>
  </si>
  <si>
    <t>Блистер упаковка</t>
  </si>
  <si>
    <t>1600Z0003L</t>
  </si>
  <si>
    <t>AL 1130 CV
30 мин 10,8 LI</t>
  </si>
  <si>
    <t>1600Z0003P</t>
  </si>
  <si>
    <t>AL 1115 CV
60 мин 10,8 LI</t>
  </si>
  <si>
    <t>06039A3020</t>
  </si>
  <si>
    <t>PSR 1440 LI-2</t>
  </si>
  <si>
    <t>06039A3021</t>
  </si>
  <si>
    <t>PSR 1440 LI-2 (2 акк.)</t>
  </si>
  <si>
    <t>1607A3500U</t>
  </si>
  <si>
    <t>PBA 14,4  2,5 А*ч W-B</t>
  </si>
  <si>
    <t>060397330G</t>
  </si>
  <si>
    <t>PSR 18 LI-2</t>
  </si>
  <si>
    <t>06039B0100</t>
  </si>
  <si>
    <t xml:space="preserve">PSR 18 LI-2 Ergonomic </t>
  </si>
  <si>
    <t>06039A3121</t>
  </si>
  <si>
    <t>PSR 1800 LI-2 (2 акк.)</t>
  </si>
  <si>
    <t>1600A005B0</t>
  </si>
  <si>
    <t>PBA 18  2,5 А*ч W-B</t>
  </si>
  <si>
    <t>060398390N</t>
  </si>
  <si>
    <t>EasyImpact 12 (без акк.и заряд. у-ва)</t>
  </si>
  <si>
    <t>060398390E</t>
  </si>
  <si>
    <t>EasyImpact 12 (2 акк.)</t>
  </si>
  <si>
    <t>PLI</t>
  </si>
  <si>
    <t>06039A1000</t>
  </si>
  <si>
    <t>PLI 10,8 LI</t>
  </si>
  <si>
    <t>Lamp</t>
  </si>
  <si>
    <t>06039A1008</t>
  </si>
  <si>
    <t>EasyLamp 12</t>
  </si>
  <si>
    <t>06039A3220</t>
  </si>
  <si>
    <t>PSB 1440 LI-2</t>
  </si>
  <si>
    <t>06039A3221</t>
  </si>
  <si>
    <t>PSB 1440 LI-2 (2 акк.)</t>
  </si>
  <si>
    <t>0603982302</t>
  </si>
  <si>
    <t>PSB 18 LI-2 (без акк. и заряд. у-ва)</t>
  </si>
  <si>
    <t>06039B0300</t>
  </si>
  <si>
    <t>PSB 18 LI-2 Ergonomic</t>
  </si>
  <si>
    <t>06039B0301</t>
  </si>
  <si>
    <t>PSB 18 LI-2 Ergonomic (2 акк.)</t>
  </si>
  <si>
    <t>06039A3321</t>
  </si>
  <si>
    <t>PSB 1800 LI-2 (2 акк.)</t>
  </si>
  <si>
    <t>06039A3400</t>
  </si>
  <si>
    <t>AdvancedImpact 18V Quick Snap</t>
  </si>
  <si>
    <t>06039A3401</t>
  </si>
  <si>
    <t>AdvancedImpact 18V Quick Snap (2 акк)</t>
  </si>
  <si>
    <t>06039A3402</t>
  </si>
  <si>
    <t>AdvancedImpact 18V Quick Snap (без акк. и з.у.)</t>
  </si>
  <si>
    <t>PAS</t>
  </si>
  <si>
    <t>06033B9001</t>
  </si>
  <si>
    <t>PAS 18 LI (без акк. и з.у.)</t>
  </si>
  <si>
    <t>06033B9002</t>
  </si>
  <si>
    <t>PAS 18 LI Set</t>
  </si>
  <si>
    <t>06033D0001</t>
  </si>
  <si>
    <t xml:space="preserve">EasyVac 12 </t>
  </si>
  <si>
    <t>06033D0000</t>
  </si>
  <si>
    <t>EasyVac 12 (без акк. и з.у.)</t>
  </si>
  <si>
    <t>1600A005B3</t>
  </si>
  <si>
    <t>AL 1830CV</t>
  </si>
  <si>
    <t>0603130020</t>
  </si>
  <si>
    <t>EasyImpact 550</t>
  </si>
  <si>
    <t>0603130120</t>
  </si>
  <si>
    <t>EasyImpact 570</t>
  </si>
  <si>
    <t>0603130021</t>
  </si>
  <si>
    <t>EasyImpact 550+DA</t>
  </si>
  <si>
    <t>0603174020</t>
  </si>
  <si>
    <t>AdvancedImpact 900</t>
  </si>
  <si>
    <t>PBH</t>
  </si>
  <si>
    <t>06033A9320</t>
  </si>
  <si>
    <t>PBH 2100 RE</t>
  </si>
  <si>
    <t>06033A9321</t>
  </si>
  <si>
    <t>PBH 2100 SRE</t>
  </si>
  <si>
    <t>0603344421</t>
  </si>
  <si>
    <t>PBH 2500 RE</t>
  </si>
  <si>
    <t>0603393220</t>
  </si>
  <si>
    <t>PBH 3000 FRE</t>
  </si>
  <si>
    <t>060398400C</t>
  </si>
  <si>
    <t>Uneo 12 (без акк. и з.у.)</t>
  </si>
  <si>
    <t>060395230C</t>
  </si>
  <si>
    <t>UNEO Maxx (без акк. и з.у.)</t>
  </si>
  <si>
    <t>0603952324</t>
  </si>
  <si>
    <t>Uneo Maxx</t>
  </si>
  <si>
    <t>060395230F</t>
  </si>
  <si>
    <t xml:space="preserve">UNEO Maxx </t>
  </si>
  <si>
    <t>06033C6001</t>
  </si>
  <si>
    <t>PWS 2000-230 JE</t>
  </si>
  <si>
    <t>06033A2420</t>
  </si>
  <si>
    <t>PWS 750-115</t>
  </si>
  <si>
    <t>06033A2422</t>
  </si>
  <si>
    <t>PWS 750-125</t>
  </si>
  <si>
    <t>06033A2720</t>
  </si>
  <si>
    <t>PWS 850-125</t>
  </si>
  <si>
    <t>06033A2620</t>
  </si>
  <si>
    <t>PWS 1000-125</t>
  </si>
  <si>
    <t>06033A2820</t>
  </si>
  <si>
    <t>PWS 1000-125 CE</t>
  </si>
  <si>
    <t>06033D3100</t>
  </si>
  <si>
    <t>AdvancedGrind 18 
ДОСТУПНОСТЬ  - АПРЕЛЬ 2018</t>
  </si>
  <si>
    <t>Saw</t>
  </si>
  <si>
    <t>06033B4005</t>
  </si>
  <si>
    <t>EasySaw 12 (без акк. и заряд. у-ва)</t>
  </si>
  <si>
    <t>06033B4004</t>
  </si>
  <si>
    <t xml:space="preserve">EasySaw 12 </t>
  </si>
  <si>
    <t>0603011020</t>
  </si>
  <si>
    <t>PST 18 LI (без акк. и заряд. у-ва)</t>
  </si>
  <si>
    <t>0603011023</t>
  </si>
  <si>
    <t>PST 18 LI</t>
  </si>
  <si>
    <t>06033A0520</t>
  </si>
  <si>
    <t>PST 750 PE</t>
  </si>
  <si>
    <t>06033A0120</t>
  </si>
  <si>
    <t>PST 800 PEL</t>
  </si>
  <si>
    <t>06033A0220</t>
  </si>
  <si>
    <t>PST 900 PEL</t>
  </si>
  <si>
    <t>06033C9001</t>
  </si>
  <si>
    <t xml:space="preserve">EasyCut 12 baretool </t>
  </si>
  <si>
    <t>EasyCut</t>
  </si>
  <si>
    <t>06033C8020</t>
  </si>
  <si>
    <t>EasyCut 50</t>
  </si>
  <si>
    <t>06033C8120</t>
  </si>
  <si>
    <t>AdvancedCut 50</t>
  </si>
  <si>
    <t>Circ</t>
  </si>
  <si>
    <t>06033C7003</t>
  </si>
  <si>
    <t>UniversalCirc 12 (без акк. и заряд. у-ва)</t>
  </si>
  <si>
    <t>06033C7002</t>
  </si>
  <si>
    <t>UniversalCirc 12</t>
  </si>
  <si>
    <t>06033B1300</t>
  </si>
  <si>
    <t>PKS 18 LI (без акк. и заряд. у-ва)</t>
  </si>
  <si>
    <t>06033B1302</t>
  </si>
  <si>
    <t>PKS 18 LI</t>
  </si>
  <si>
    <t>0603501020</t>
  </si>
  <si>
    <t>PKS 55 A</t>
  </si>
  <si>
    <t>0603502022</t>
  </si>
  <si>
    <t>PKS 66 A</t>
  </si>
  <si>
    <t>06033B3020</t>
  </si>
  <si>
    <t>PKS 16 Multi</t>
  </si>
  <si>
    <t>Benchtop</t>
  </si>
  <si>
    <t>0603B03400</t>
  </si>
  <si>
    <t>PTS 10</t>
  </si>
  <si>
    <t>0603B10000</t>
  </si>
  <si>
    <t>PCM 8</t>
  </si>
  <si>
    <t>0603B10100</t>
  </si>
  <si>
    <t>PCM 8 S</t>
  </si>
  <si>
    <t>PMF</t>
  </si>
  <si>
    <t>0603102020</t>
  </si>
  <si>
    <t xml:space="preserve">PMF 220 CE
</t>
  </si>
  <si>
    <t>0603102021</t>
  </si>
  <si>
    <t xml:space="preserve">PMF 220 CE Set
</t>
  </si>
  <si>
    <t>0603102120</t>
  </si>
  <si>
    <t xml:space="preserve">PMF 250 CES
</t>
  </si>
  <si>
    <t>0603102121</t>
  </si>
  <si>
    <t>PMF 250 CES Set</t>
  </si>
  <si>
    <t>0603102220</t>
  </si>
  <si>
    <t xml:space="preserve">PMF 350 CES
</t>
  </si>
  <si>
    <t>0603103020</t>
  </si>
  <si>
    <t>UniversalMulti 12 (без акк. и з.у.)</t>
  </si>
  <si>
    <t>0603101924</t>
  </si>
  <si>
    <t>PMF 10,8 LI (без акк. и з.у.)</t>
  </si>
  <si>
    <t>0603103021</t>
  </si>
  <si>
    <t xml:space="preserve">UniversalMulti 12 </t>
  </si>
  <si>
    <t>0603101925</t>
  </si>
  <si>
    <t>PMF 10,8 LI</t>
  </si>
  <si>
    <t>0603101926</t>
  </si>
  <si>
    <t>PMF 10,8 LI (2 акк.)</t>
  </si>
  <si>
    <t>0603104020</t>
  </si>
  <si>
    <t>AdvancedMulti18 (без акк. и з.у.)</t>
  </si>
  <si>
    <t>0603104021</t>
  </si>
  <si>
    <t>AdvancedMulti18</t>
  </si>
  <si>
    <t>PFS</t>
  </si>
  <si>
    <t>0603207300</t>
  </si>
  <si>
    <t>PFS 2000</t>
  </si>
  <si>
    <t>0603207100</t>
  </si>
  <si>
    <t>PFS 3000-2</t>
  </si>
  <si>
    <t>0603207200</t>
  </si>
  <si>
    <t>PFS 5000 E</t>
  </si>
  <si>
    <t>1600A001GG</t>
  </si>
  <si>
    <t>1000 ml SDS контейнер для краски</t>
  </si>
  <si>
    <t>1600A008W7</t>
  </si>
  <si>
    <t>Пистолет краскораспылителя</t>
  </si>
  <si>
    <t>1600A008W8</t>
  </si>
  <si>
    <t>1600A008WH</t>
  </si>
  <si>
    <t xml:space="preserve">Контейнер для краски 800мл </t>
  </si>
  <si>
    <t>PTK</t>
  </si>
  <si>
    <t>0603265520</t>
  </si>
  <si>
    <t>PTK 14 EDT</t>
  </si>
  <si>
    <t>0603968120</t>
  </si>
  <si>
    <t>PTK 3,6 LI</t>
  </si>
  <si>
    <t>Gluepen</t>
  </si>
  <si>
    <t>06032A2020</t>
  </si>
  <si>
    <t>GluePen</t>
  </si>
  <si>
    <t>PKP</t>
  </si>
  <si>
    <t>0603264620</t>
  </si>
  <si>
    <t>PKP 3,6 LI</t>
  </si>
  <si>
    <t>06032A2103</t>
  </si>
  <si>
    <t>GLUEY Cupcake Pink   ДОСТУПНОСТЬ  - ИЮНЬ 2018</t>
  </si>
  <si>
    <t>06032A2100</t>
  </si>
  <si>
    <t>GLUEY Evergreen 
ДОСТУПНОСТЬ  - ИЮНЬ 2018</t>
  </si>
  <si>
    <t>06032A2104</t>
  </si>
  <si>
    <t>GLUEY Lagoon Blue
ДОСТУПНОСТЬ  - ИЮНЬ 2018</t>
  </si>
  <si>
    <t>06032A2102</t>
  </si>
  <si>
    <t>GLUEY Marshmallow
ДОСТУПНОСТЬ  - ИЮНЬ 2018</t>
  </si>
  <si>
    <t>06032A2101</t>
  </si>
  <si>
    <t>GLUEY Smoky Grey
ДОСТУПНОСТЬ  - ИЮНЬ 2018</t>
  </si>
  <si>
    <t>0603264508</t>
  </si>
  <si>
    <t>PKP 18 E</t>
  </si>
  <si>
    <t>PBS</t>
  </si>
  <si>
    <t>06032A1020</t>
  </si>
  <si>
    <t>PBS 75 A</t>
  </si>
  <si>
    <t>06032A1120</t>
  </si>
  <si>
    <t>PBS 75 AЕ</t>
  </si>
  <si>
    <t>PEX</t>
  </si>
  <si>
    <t>0603378020</t>
  </si>
  <si>
    <t xml:space="preserve">PEX 220 A </t>
  </si>
  <si>
    <t>06033A3020</t>
  </si>
  <si>
    <t>PEX 300 AE</t>
  </si>
  <si>
    <t>06033A4020</t>
  </si>
  <si>
    <t>PEX 400 AE</t>
  </si>
  <si>
    <t>06033D2100</t>
  </si>
  <si>
    <t>AdvancedOrbit 18 - ДОСТУПНОСТЬ - ИЮНЬ 2018</t>
  </si>
  <si>
    <t>PSM</t>
  </si>
  <si>
    <t>06033B8020</t>
  </si>
  <si>
    <t>PSM Primo</t>
  </si>
  <si>
    <t>06033B7020</t>
  </si>
  <si>
    <t>PSM 100 A</t>
  </si>
  <si>
    <t>06033B6020</t>
  </si>
  <si>
    <t>PSM 200 AES</t>
  </si>
  <si>
    <t>Sander</t>
  </si>
  <si>
    <t>060397690B</t>
  </si>
  <si>
    <t>EasySander 12 (без акк.и з.у.)</t>
  </si>
  <si>
    <t>0603976909</t>
  </si>
  <si>
    <t>EasySander 12</t>
  </si>
  <si>
    <t>PSS</t>
  </si>
  <si>
    <t>0603340120</t>
  </si>
  <si>
    <t>PSS 200 AC</t>
  </si>
  <si>
    <t>0603340220</t>
  </si>
  <si>
    <t>PSS 250 AE</t>
  </si>
  <si>
    <t>060329C708</t>
  </si>
  <si>
    <t>PHG 630 DCE</t>
  </si>
  <si>
    <t>PHO</t>
  </si>
  <si>
    <t>06032A4020</t>
  </si>
  <si>
    <t>PHO 1500</t>
  </si>
  <si>
    <t>06032A4120</t>
  </si>
  <si>
    <t>PHO 2000</t>
  </si>
  <si>
    <t>0603271120</t>
  </si>
  <si>
    <t>PHO 3100</t>
  </si>
  <si>
    <t>PSA</t>
  </si>
  <si>
    <t>06033A7020</t>
  </si>
  <si>
    <t>PSA 700 E</t>
  </si>
  <si>
    <t>06033A6000</t>
  </si>
  <si>
    <t>PSA 900 E</t>
  </si>
  <si>
    <t>PDR</t>
  </si>
  <si>
    <t>0603980301</t>
  </si>
  <si>
    <t>PDR 18 LI (Baretool)
ДОСТУПНОСТЬ-ИЮНЬ 2018</t>
  </si>
  <si>
    <t>POF</t>
  </si>
  <si>
    <t>060326A100</t>
  </si>
  <si>
    <t>POF 1200 AE</t>
  </si>
  <si>
    <t>060326C820</t>
  </si>
  <si>
    <t>POF 1400 ACE</t>
  </si>
  <si>
    <t>0603B07000</t>
  </si>
  <si>
    <t>PBD 40</t>
  </si>
  <si>
    <t>0603B04000</t>
  </si>
  <si>
    <t>PLS 300</t>
  </si>
  <si>
    <t>0603B04100</t>
  </si>
  <si>
    <t>PLS 300 + PTC 1</t>
  </si>
  <si>
    <t>0603B05000</t>
  </si>
  <si>
    <t>PTA 2400</t>
  </si>
  <si>
    <t>0603B05200</t>
  </si>
  <si>
    <t>PWB 600</t>
  </si>
  <si>
    <t>0603B05100</t>
  </si>
  <si>
    <t>PTA 1000</t>
  </si>
  <si>
    <t>PTC</t>
  </si>
  <si>
    <t>0603B04200</t>
  </si>
  <si>
    <t>PTC 1</t>
  </si>
  <si>
    <t>PRA</t>
  </si>
  <si>
    <t>06039B1000</t>
  </si>
  <si>
    <t xml:space="preserve">PRA 10,8 LI
</t>
  </si>
  <si>
    <t>06039A9000</t>
  </si>
  <si>
    <t>PRA Multipower</t>
  </si>
  <si>
    <t>060397290R</t>
  </si>
  <si>
    <t>EasyDrill 12 +PAA 12 LI USB зарядка promo</t>
  </si>
  <si>
    <t>060397340T</t>
  </si>
  <si>
    <t xml:space="preserve">PSR 14,4 LI-2, 2B, 2,5 Ah + USB зарядка promo
</t>
  </si>
  <si>
    <t>0603128005</t>
  </si>
  <si>
    <t xml:space="preserve">PSB 650 RE + X-line set (15 шт.) promo
</t>
  </si>
  <si>
    <t>0603128007</t>
  </si>
  <si>
    <t xml:space="preserve">PSB 650 RE + набор оснастки (39 шт.) promo
</t>
  </si>
  <si>
    <t>0603128022</t>
  </si>
  <si>
    <t>PSB 680 RE promo</t>
  </si>
  <si>
    <t>0603130003</t>
  </si>
  <si>
    <t>EasyImpact 500 promo</t>
  </si>
  <si>
    <t>0603130006</t>
  </si>
  <si>
    <t>EasyImpact 5500 promo</t>
  </si>
  <si>
    <t>0603131022</t>
  </si>
  <si>
    <t>UniversalImpact 730 promo</t>
  </si>
  <si>
    <t>06033A0722</t>
  </si>
  <si>
    <t>PST 670 (в кейсе) + 4 пильных полотна promo</t>
  </si>
  <si>
    <t>PST</t>
  </si>
  <si>
    <t>06033A0101</t>
  </si>
  <si>
    <t>PST 800 PEL Compact + 10 пилок
 promo</t>
  </si>
  <si>
    <t>06033A0201</t>
  </si>
  <si>
    <t>PST 900 PEL + набор оснастки (10 шт.)
 promo</t>
  </si>
  <si>
    <t>06033A9322</t>
  </si>
  <si>
    <t>PBH 2000 promo</t>
  </si>
  <si>
    <t>06033A9302</t>
  </si>
  <si>
    <t xml:space="preserve">PBH 2100 RE + 2 сверла, 2 зубила promo
</t>
  </si>
  <si>
    <t>06033A2021</t>
  </si>
  <si>
    <t>PWS 700-115 (картон) promo</t>
  </si>
  <si>
    <t>0603501002</t>
  </si>
  <si>
    <t>PKS 55 A + диск Precision promo</t>
  </si>
  <si>
    <t>06033B8001</t>
  </si>
  <si>
    <t>PSM Primo + 12 шт. шлифлистов (4x K80, 4 x K120, 4 x K180) promo</t>
  </si>
  <si>
    <t>060329B063</t>
  </si>
  <si>
    <t xml:space="preserve">PHG 600-3 Case + понижающее сопло 20 мм + угловое сопло 80 мм promo
</t>
  </si>
  <si>
    <t xml:space="preserve">0603100522 </t>
  </si>
  <si>
    <t>PMF 1800 E promo</t>
  </si>
  <si>
    <t>0603207000</t>
  </si>
  <si>
    <t>PFS 1000 promo</t>
  </si>
  <si>
    <t>WorkLight</t>
  </si>
  <si>
    <t>0603975801</t>
  </si>
  <si>
    <t>Фонарь WorkLight promo</t>
  </si>
  <si>
    <t>1600A0122L</t>
  </si>
  <si>
    <t>WorkBox promo</t>
  </si>
  <si>
    <t>1600A003RF</t>
  </si>
  <si>
    <t xml:space="preserve">Сумка Pack&amp;Go 10.8 promo </t>
  </si>
  <si>
    <t>1600A003EH</t>
  </si>
  <si>
    <t>Сумка Pack&amp;Go 10.8 c акк и ЗУ promo</t>
  </si>
  <si>
    <t>06039A310P</t>
  </si>
  <si>
    <t xml:space="preserve"> PSR 1800 + WorkBox promo</t>
  </si>
  <si>
    <t>Ящик WorkBox</t>
  </si>
  <si>
    <t>06039A300D</t>
  </si>
  <si>
    <t xml:space="preserve"> PSR 1440 + WorkBox promo</t>
  </si>
  <si>
    <t>2017</t>
  </si>
  <si>
    <t>2018</t>
  </si>
  <si>
    <t>Повышение цен</t>
  </si>
  <si>
    <t>Средневзвешенное повышение цен:</t>
  </si>
  <si>
    <t>Артикул</t>
  </si>
  <si>
    <t xml:space="preserve">2018 </t>
  </si>
  <si>
    <t xml:space="preserve">2017 </t>
  </si>
  <si>
    <t>ВПР(VLOOKUP)</t>
  </si>
  <si>
    <t>(Все)</t>
  </si>
  <si>
    <t>Повышение цен (%)</t>
  </si>
  <si>
    <t>Названия строк</t>
  </si>
  <si>
    <t>Общий итог</t>
  </si>
  <si>
    <t xml:space="preserve">Сумма по полю продажи </t>
  </si>
  <si>
    <t>Сумма по полю Повышение цен (%)</t>
  </si>
  <si>
    <t>Сумма по полю 2017</t>
  </si>
  <si>
    <t>Сумма по полю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</si>
</sst>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0000000000"/>
    <numFmt numFmtId="165" formatCode="#,##0.00\ &quot;₽&quot;"/>
  </numFmts>
  <fonts count="9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6">
    <xf numFmtId="0" fontId="0" fillId="0" borderId="0"/>
    <xf numFmtId="0" fontId="2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0" borderId="0"/>
    <xf numFmtId="0" fontId="2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1" applyFont="1" applyBorder="1" applyAlignment="1">
      <alignment horizontal="center"/>
    </xf>
    <xf numFmtId="1" fontId="1" fillId="0" borderId="1" xfId="3" applyNumberFormat="1" applyFont="1" applyFill="1" applyBorder="1" applyAlignment="1">
      <alignment horizontal="center" vertical="center"/>
    </xf>
    <xf numFmtId="49" fontId="1" fillId="0" borderId="1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49" fontId="1" fillId="0" borderId="1" xfId="4" applyNumberFormat="1" applyFont="1" applyBorder="1" applyAlignment="1">
      <alignment horizontal="center" vertical="center"/>
    </xf>
    <xf numFmtId="0" fontId="1" fillId="0" borderId="1" xfId="5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5" quotePrefix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" fillId="0" borderId="1" xfId="1" quotePrefix="1" applyNumberFormat="1" applyFont="1" applyBorder="1" applyAlignment="1">
      <alignment horizontal="center" vertical="center"/>
    </xf>
    <xf numFmtId="17" fontId="1" fillId="0" borderId="1" xfId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1" fontId="1" fillId="0" borderId="7" xfId="1" applyNumberFormat="1" applyFont="1" applyBorder="1" applyAlignment="1">
      <alignment horizontal="center" vertical="center"/>
    </xf>
    <xf numFmtId="49" fontId="1" fillId="0" borderId="8" xfId="1" applyNumberFormat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0" fillId="0" borderId="8" xfId="0" applyBorder="1"/>
    <xf numFmtId="0" fontId="0" fillId="0" borderId="0" xfId="0" applyAlignment="1">
      <alignment horizontal="left"/>
    </xf>
    <xf numFmtId="1" fontId="0" fillId="3" borderId="0" xfId="0" applyNumberFormat="1" applyFill="1"/>
    <xf numFmtId="165" fontId="0" fillId="0" borderId="1" xfId="0" applyNumberFormat="1" applyBorder="1"/>
    <xf numFmtId="165" fontId="0" fillId="0" borderId="8" xfId="0" applyNumberFormat="1" applyBorder="1"/>
    <xf numFmtId="0" fontId="1" fillId="0" borderId="6" xfId="0" applyFont="1" applyBorder="1" applyAlignment="1">
      <alignment horizontal="center" vertical="center"/>
    </xf>
    <xf numFmtId="165" fontId="0" fillId="0" borderId="1" xfId="2" applyNumberFormat="1" applyFont="1" applyBorder="1"/>
    <xf numFmtId="165" fontId="0" fillId="0" borderId="8" xfId="2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pivotButton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3" xfId="0" applyNumberFormat="1" applyBorder="1"/>
    <xf numFmtId="0" fontId="0" fillId="3" borderId="0" xfId="0" applyFill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10" fontId="0" fillId="0" borderId="9" xfId="0" applyNumberFormat="1" applyBorder="1"/>
    <xf numFmtId="10" fontId="0" fillId="5" borderId="0" xfId="0" applyNumberForma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10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</cellXfs>
  <cellStyles count="6">
    <cellStyle name="Standard_Tabelle1" xfId="5" xr:uid="{8B706D14-1DA2-47D0-93BC-376BF49AEE0B}"/>
    <cellStyle name="Stil 1" xfId="4" xr:uid="{CA59042E-B258-4389-B09A-C03A09E77AFF}"/>
    <cellStyle name="Style 1" xfId="1" xr:uid="{00000000-0005-0000-0000-000000000000}"/>
    <cellStyle name="Нейтральный" xfId="3" builtinId="28"/>
    <cellStyle name="Обычный" xfId="0" builtinId="0"/>
    <cellStyle name="Процентный" xfId="2" builtinId="5"/>
  </cellStyles>
  <dxfs count="18"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20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34" formatCode="_-* #,##0.00\ &quot;₽&quot;_-;\-* #,##0.00\ &quot;₽&quot;_-;_-* &quot;-&quot;??\ &quot;₽&quot;_-;_-@_-"/>
    </dxf>
    <dxf>
      <alignment horizontal="center"/>
    </dxf>
    <dxf>
      <alignment horizontal="right" indent="1"/>
    </dxf>
    <dxf>
      <alignment horizontal="left" relativeIndent="1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для стажера Ионов Дмитрий Владиславович.xlsx]Задание!Сводная таблица1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Задание!$Q$3</c:f>
              <c:strCache>
                <c:ptCount val="1"/>
                <c:pt idx="0">
                  <c:v>2018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Задание!$P$4:$P$29</c:f>
              <c:strCache>
                <c:ptCount val="26"/>
                <c:pt idx="0">
                  <c:v>060398230B</c:v>
                </c:pt>
                <c:pt idx="1">
                  <c:v>060397330H</c:v>
                </c:pt>
                <c:pt idx="2">
                  <c:v>0603984027</c:v>
                </c:pt>
                <c:pt idx="3">
                  <c:v>06039A3320</c:v>
                </c:pt>
                <c:pt idx="4">
                  <c:v>060397340P</c:v>
                </c:pt>
                <c:pt idx="5">
                  <c:v>06033C9020</c:v>
                </c:pt>
                <c:pt idx="6">
                  <c:v>06033D1200</c:v>
                </c:pt>
                <c:pt idx="7">
                  <c:v>060397340N</c:v>
                </c:pt>
                <c:pt idx="8">
                  <c:v>06039A3120</c:v>
                </c:pt>
                <c:pt idx="9">
                  <c:v>060398390D</c:v>
                </c:pt>
                <c:pt idx="10">
                  <c:v>0603131120</c:v>
                </c:pt>
                <c:pt idx="11">
                  <c:v>0603500020</c:v>
                </c:pt>
                <c:pt idx="12">
                  <c:v>06039A4102</c:v>
                </c:pt>
                <c:pt idx="13">
                  <c:v>06033D1100</c:v>
                </c:pt>
                <c:pt idx="14">
                  <c:v>06033C5000</c:v>
                </c:pt>
                <c:pt idx="15">
                  <c:v>06033D1000</c:v>
                </c:pt>
                <c:pt idx="16">
                  <c:v>06039A210A</c:v>
                </c:pt>
                <c:pt idx="17">
                  <c:v>0603131020</c:v>
                </c:pt>
                <c:pt idx="18">
                  <c:v>06039B3001</c:v>
                </c:pt>
                <c:pt idx="19">
                  <c:v>06039A8022</c:v>
                </c:pt>
                <c:pt idx="20">
                  <c:v>060329B008</c:v>
                </c:pt>
                <c:pt idx="21">
                  <c:v>06033A0020</c:v>
                </c:pt>
                <c:pt idx="22">
                  <c:v>06033A0720</c:v>
                </c:pt>
                <c:pt idx="23">
                  <c:v>06033A2023</c:v>
                </c:pt>
                <c:pt idx="24">
                  <c:v>06033A2020</c:v>
                </c:pt>
                <c:pt idx="25">
                  <c:v>060329A008</c:v>
                </c:pt>
              </c:strCache>
            </c:strRef>
          </c:cat>
          <c:val>
            <c:numRef>
              <c:f>Задание!$Q$4:$Q$29</c:f>
              <c:numCache>
                <c:formatCode>_("₽"* #,##0.00_);_("₽"* \(#,##0.00\);_("₽"* "-"??_);_(@_)</c:formatCode>
                <c:ptCount val="26"/>
                <c:pt idx="0">
                  <c:v>11999</c:v>
                </c:pt>
                <c:pt idx="1">
                  <c:v>11999</c:v>
                </c:pt>
                <c:pt idx="2">
                  <c:v>10999</c:v>
                </c:pt>
                <c:pt idx="3">
                  <c:v>9999</c:v>
                </c:pt>
                <c:pt idx="4">
                  <c:v>9899</c:v>
                </c:pt>
                <c:pt idx="5">
                  <c:v>9699</c:v>
                </c:pt>
                <c:pt idx="6">
                  <c:v>9499</c:v>
                </c:pt>
                <c:pt idx="7">
                  <c:v>9399</c:v>
                </c:pt>
                <c:pt idx="8">
                  <c:v>8399</c:v>
                </c:pt>
                <c:pt idx="9">
                  <c:v>7999</c:v>
                </c:pt>
                <c:pt idx="10">
                  <c:v>7399</c:v>
                </c:pt>
                <c:pt idx="11">
                  <c:v>7199</c:v>
                </c:pt>
                <c:pt idx="12">
                  <c:v>6699</c:v>
                </c:pt>
                <c:pt idx="13">
                  <c:v>6699</c:v>
                </c:pt>
                <c:pt idx="14">
                  <c:v>6199</c:v>
                </c:pt>
                <c:pt idx="15">
                  <c:v>6099</c:v>
                </c:pt>
                <c:pt idx="16">
                  <c:v>5799</c:v>
                </c:pt>
                <c:pt idx="17">
                  <c:v>4899</c:v>
                </c:pt>
                <c:pt idx="18">
                  <c:v>4899</c:v>
                </c:pt>
                <c:pt idx="19">
                  <c:v>4699</c:v>
                </c:pt>
                <c:pt idx="20">
                  <c:v>4369</c:v>
                </c:pt>
                <c:pt idx="21">
                  <c:v>4099</c:v>
                </c:pt>
                <c:pt idx="22">
                  <c:v>3699</c:v>
                </c:pt>
                <c:pt idx="23">
                  <c:v>3699</c:v>
                </c:pt>
                <c:pt idx="24">
                  <c:v>3599</c:v>
                </c:pt>
                <c:pt idx="25">
                  <c:v>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A-40E1-9716-1A2A615BE0BE}"/>
            </c:ext>
          </c:extLst>
        </c:ser>
        <c:ser>
          <c:idx val="1"/>
          <c:order val="1"/>
          <c:tx>
            <c:strRef>
              <c:f>Задание!$R$3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Задание!$P$4:$P$29</c:f>
              <c:strCache>
                <c:ptCount val="26"/>
                <c:pt idx="0">
                  <c:v>060398230B</c:v>
                </c:pt>
                <c:pt idx="1">
                  <c:v>060397330H</c:v>
                </c:pt>
                <c:pt idx="2">
                  <c:v>0603984027</c:v>
                </c:pt>
                <c:pt idx="3">
                  <c:v>06039A3320</c:v>
                </c:pt>
                <c:pt idx="4">
                  <c:v>060397340P</c:v>
                </c:pt>
                <c:pt idx="5">
                  <c:v>06033C9020</c:v>
                </c:pt>
                <c:pt idx="6">
                  <c:v>06033D1200</c:v>
                </c:pt>
                <c:pt idx="7">
                  <c:v>060397340N</c:v>
                </c:pt>
                <c:pt idx="8">
                  <c:v>06039A3120</c:v>
                </c:pt>
                <c:pt idx="9">
                  <c:v>060398390D</c:v>
                </c:pt>
                <c:pt idx="10">
                  <c:v>0603131120</c:v>
                </c:pt>
                <c:pt idx="11">
                  <c:v>0603500020</c:v>
                </c:pt>
                <c:pt idx="12">
                  <c:v>06039A4102</c:v>
                </c:pt>
                <c:pt idx="13">
                  <c:v>06033D1100</c:v>
                </c:pt>
                <c:pt idx="14">
                  <c:v>06033C5000</c:v>
                </c:pt>
                <c:pt idx="15">
                  <c:v>06033D1000</c:v>
                </c:pt>
                <c:pt idx="16">
                  <c:v>06039A210A</c:v>
                </c:pt>
                <c:pt idx="17">
                  <c:v>0603131020</c:v>
                </c:pt>
                <c:pt idx="18">
                  <c:v>06039B3001</c:v>
                </c:pt>
                <c:pt idx="19">
                  <c:v>06039A8022</c:v>
                </c:pt>
                <c:pt idx="20">
                  <c:v>060329B008</c:v>
                </c:pt>
                <c:pt idx="21">
                  <c:v>06033A0020</c:v>
                </c:pt>
                <c:pt idx="22">
                  <c:v>06033A0720</c:v>
                </c:pt>
                <c:pt idx="23">
                  <c:v>06033A2023</c:v>
                </c:pt>
                <c:pt idx="24">
                  <c:v>06033A2020</c:v>
                </c:pt>
                <c:pt idx="25">
                  <c:v>060329A008</c:v>
                </c:pt>
              </c:strCache>
            </c:strRef>
          </c:cat>
          <c:val>
            <c:numRef>
              <c:f>Задание!$R$4:$R$29</c:f>
              <c:numCache>
                <c:formatCode>_("₽"* #,##0.00_);_("₽"* \(#,##0.00\);_("₽"* "-"??_);_(@_)</c:formatCode>
                <c:ptCount val="26"/>
                <c:pt idx="0">
                  <c:v>11399</c:v>
                </c:pt>
                <c:pt idx="1">
                  <c:v>10919</c:v>
                </c:pt>
                <c:pt idx="2">
                  <c:v>10119</c:v>
                </c:pt>
                <c:pt idx="3">
                  <c:v>9199</c:v>
                </c:pt>
                <c:pt idx="4">
                  <c:v>9305</c:v>
                </c:pt>
                <c:pt idx="5">
                  <c:v>9117</c:v>
                </c:pt>
                <c:pt idx="6">
                  <c:v>9024</c:v>
                </c:pt>
                <c:pt idx="7">
                  <c:v>8929</c:v>
                </c:pt>
                <c:pt idx="8">
                  <c:v>7979</c:v>
                </c:pt>
                <c:pt idx="9">
                  <c:v>7199</c:v>
                </c:pt>
                <c:pt idx="10">
                  <c:v>6881</c:v>
                </c:pt>
                <c:pt idx="11">
                  <c:v>6695</c:v>
                </c:pt>
                <c:pt idx="12">
                  <c:v>6096</c:v>
                </c:pt>
                <c:pt idx="13">
                  <c:v>6029</c:v>
                </c:pt>
                <c:pt idx="14">
                  <c:v>5827</c:v>
                </c:pt>
                <c:pt idx="15">
                  <c:v>5550</c:v>
                </c:pt>
                <c:pt idx="16">
                  <c:v>5393</c:v>
                </c:pt>
                <c:pt idx="17">
                  <c:v>4605</c:v>
                </c:pt>
                <c:pt idx="18">
                  <c:v>4605</c:v>
                </c:pt>
                <c:pt idx="19">
                  <c:v>4276</c:v>
                </c:pt>
                <c:pt idx="20">
                  <c:v>3976</c:v>
                </c:pt>
                <c:pt idx="21">
                  <c:v>3812</c:v>
                </c:pt>
                <c:pt idx="22">
                  <c:v>3477</c:v>
                </c:pt>
                <c:pt idx="23">
                  <c:v>3403</c:v>
                </c:pt>
                <c:pt idx="24">
                  <c:v>3347</c:v>
                </c:pt>
                <c:pt idx="25">
                  <c:v>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A-40E1-9716-1A2A615BE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68"/>
        <c:axId val="567863000"/>
        <c:axId val="567862016"/>
      </c:barChart>
      <c:catAx>
        <c:axId val="5678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862016"/>
        <c:crosses val="autoZero"/>
        <c:auto val="1"/>
        <c:lblAlgn val="ctr"/>
        <c:lblOffset val="100"/>
        <c:noMultiLvlLbl val="0"/>
      </c:catAx>
      <c:valAx>
        <c:axId val="5678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86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для стажера Ионов Дмитрий Владиславович.xlsx]Продажи!Продажи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Продажи!$B$3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Продажи!$A$4:$A$30</c:f>
              <c:strCache>
                <c:ptCount val="26"/>
                <c:pt idx="0">
                  <c:v>EasyCut12 </c:v>
                </c:pt>
                <c:pt idx="1">
                  <c:v>PSR 1800 LI-2</c:v>
                </c:pt>
                <c:pt idx="2">
                  <c:v>EasyVac 3</c:v>
                </c:pt>
                <c:pt idx="3">
                  <c:v>PSR 14,4 LI-2  (2 акк.)</c:v>
                </c:pt>
                <c:pt idx="4">
                  <c:v>PST 650</c:v>
                </c:pt>
                <c:pt idx="5">
                  <c:v>UniversalImpact 700</c:v>
                </c:pt>
                <c:pt idx="6">
                  <c:v>PWS 700-115</c:v>
                </c:pt>
                <c:pt idx="7">
                  <c:v>PSB 1800 LI-2</c:v>
                </c:pt>
                <c:pt idx="8">
                  <c:v>EasyDrill 1200</c:v>
                </c:pt>
                <c:pt idx="9">
                  <c:v>PSR 14,4 LI-2 </c:v>
                </c:pt>
                <c:pt idx="10">
                  <c:v>PST 700 E</c:v>
                </c:pt>
                <c:pt idx="11">
                  <c:v>PKS 40</c:v>
                </c:pt>
                <c:pt idx="12">
                  <c:v>EasyDrill 12</c:v>
                </c:pt>
                <c:pt idx="13">
                  <c:v>UniversalVac 15</c:v>
                </c:pt>
                <c:pt idx="14">
                  <c:v>AdvancedVac 20</c:v>
                </c:pt>
                <c:pt idx="15">
                  <c:v>IXO V (full)</c:v>
                </c:pt>
                <c:pt idx="16">
                  <c:v>EasyImpact 12</c:v>
                </c:pt>
                <c:pt idx="17">
                  <c:v>PSR 18 LI-2 (2 акк.) </c:v>
                </c:pt>
                <c:pt idx="18">
                  <c:v>Uneo 12 </c:v>
                </c:pt>
                <c:pt idx="19">
                  <c:v>PWS 700-125</c:v>
                </c:pt>
                <c:pt idx="20">
                  <c:v>PHG 500-2</c:v>
                </c:pt>
                <c:pt idx="21">
                  <c:v>EasyImpact 1200 </c:v>
                </c:pt>
                <c:pt idx="22">
                  <c:v>PHG 600-3</c:v>
                </c:pt>
                <c:pt idx="23">
                  <c:v>PKS 55</c:v>
                </c:pt>
                <c:pt idx="24">
                  <c:v>PSB 18 LI-2</c:v>
                </c:pt>
                <c:pt idx="25">
                  <c:v>UniversalImpact 800</c:v>
                </c:pt>
              </c:strCache>
            </c:strRef>
          </c:cat>
          <c:val>
            <c:numRef>
              <c:f>Продажи!$B$4:$B$30</c:f>
              <c:numCache>
                <c:formatCode>General</c:formatCode>
                <c:ptCount val="26"/>
                <c:pt idx="0">
                  <c:v>13000</c:v>
                </c:pt>
                <c:pt idx="1">
                  <c:v>9576</c:v>
                </c:pt>
                <c:pt idx="2">
                  <c:v>8000</c:v>
                </c:pt>
                <c:pt idx="3">
                  <c:v>904</c:v>
                </c:pt>
                <c:pt idx="4">
                  <c:v>800</c:v>
                </c:pt>
                <c:pt idx="5">
                  <c:v>789</c:v>
                </c:pt>
                <c:pt idx="6">
                  <c:v>783</c:v>
                </c:pt>
                <c:pt idx="7">
                  <c:v>567</c:v>
                </c:pt>
                <c:pt idx="8">
                  <c:v>500</c:v>
                </c:pt>
                <c:pt idx="9">
                  <c:v>467</c:v>
                </c:pt>
                <c:pt idx="10">
                  <c:v>400</c:v>
                </c:pt>
                <c:pt idx="11">
                  <c:v>300</c:v>
                </c:pt>
                <c:pt idx="12">
                  <c:v>200</c:v>
                </c:pt>
                <c:pt idx="13">
                  <c:v>131</c:v>
                </c:pt>
                <c:pt idx="14">
                  <c:v>121</c:v>
                </c:pt>
                <c:pt idx="15">
                  <c:v>100</c:v>
                </c:pt>
                <c:pt idx="16">
                  <c:v>67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D-4891-BD46-376EFFB3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2660288"/>
        <c:axId val="401670592"/>
      </c:barChart>
      <c:catAx>
        <c:axId val="4026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670592"/>
        <c:crosses val="autoZero"/>
        <c:auto val="1"/>
        <c:lblAlgn val="ctr"/>
        <c:lblOffset val="100"/>
        <c:noMultiLvlLbl val="0"/>
      </c:catAx>
      <c:valAx>
        <c:axId val="4016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[Задание для стажера Ионов Дмитрий Владиславович.xlsx]Сегмент!Сегмент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0"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ln w="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ln w="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shade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shade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tint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tint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ln w="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>
              <a:shade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>
              <a:shade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>
              <a:tint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>
              <a:tint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Сегмент!$B$1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0-43EF-8237-473B1366D267}"/>
              </c:ext>
            </c:extLst>
          </c:dPt>
          <c:dPt>
            <c:idx val="1"/>
            <c:bubble3D val="0"/>
            <c:spPr>
              <a:solidFill>
                <a:schemeClr val="accent1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0-43EF-8237-473B1366D267}"/>
              </c:ext>
            </c:extLst>
          </c:dPt>
          <c:dPt>
            <c:idx val="2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B0-43EF-8237-473B1366D267}"/>
              </c:ext>
            </c:extLst>
          </c:dPt>
          <c:dPt>
            <c:idx val="3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B0-43EF-8237-473B1366D267}"/>
              </c:ext>
            </c:extLst>
          </c:dPt>
          <c:dPt>
            <c:idx val="4"/>
            <c:bubble3D val="0"/>
            <c:spPr>
              <a:solidFill>
                <a:schemeClr val="accent1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B0-43EF-8237-473B1366D267}"/>
              </c:ext>
            </c:extLst>
          </c:dPt>
          <c:dPt>
            <c:idx val="5"/>
            <c:bubble3D val="0"/>
            <c:spPr>
              <a:solidFill>
                <a:schemeClr val="accent1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B0-43EF-8237-473B1366D267}"/>
              </c:ext>
            </c:extLst>
          </c:dPt>
          <c:dPt>
            <c:idx val="6"/>
            <c:bubble3D val="0"/>
            <c:spPr>
              <a:solidFill>
                <a:schemeClr val="accent1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B0-43EF-8237-473B1366D267}"/>
              </c:ext>
            </c:extLst>
          </c:dPt>
          <c:dPt>
            <c:idx val="7"/>
            <c:bubble3D val="0"/>
            <c:spPr>
              <a:solidFill>
                <a:schemeClr val="accent1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B0-43EF-8237-473B1366D267}"/>
              </c:ext>
            </c:extLst>
          </c:dPt>
          <c:dPt>
            <c:idx val="8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EB0-43EF-8237-473B1366D267}"/>
              </c:ext>
            </c:extLst>
          </c:dPt>
          <c:dPt>
            <c:idx val="9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EB0-43EF-8237-473B1366D267}"/>
              </c:ext>
            </c:extLst>
          </c:dPt>
          <c:dPt>
            <c:idx val="10"/>
            <c:bubble3D val="0"/>
            <c:spPr>
              <a:solidFill>
                <a:schemeClr val="accent1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B0-43EF-8237-473B1366D267}"/>
              </c:ext>
            </c:extLst>
          </c:dPt>
          <c:dPt>
            <c:idx val="11"/>
            <c:bubble3D val="0"/>
            <c:spPr>
              <a:solidFill>
                <a:schemeClr val="accent1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EB0-43EF-8237-473B1366D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ln w="0"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Сегмент!$A$2:$A$13</c:f>
              <c:strCache>
                <c:ptCount val="12"/>
                <c:pt idx="0">
                  <c:v>Impact</c:v>
                </c:pt>
                <c:pt idx="1">
                  <c:v>PSR</c:v>
                </c:pt>
                <c:pt idx="2">
                  <c:v>Vac</c:v>
                </c:pt>
                <c:pt idx="3">
                  <c:v>PHG</c:v>
                </c:pt>
                <c:pt idx="4">
                  <c:v>PWS</c:v>
                </c:pt>
                <c:pt idx="5">
                  <c:v>PSB</c:v>
                </c:pt>
                <c:pt idx="6">
                  <c:v>PST </c:v>
                </c:pt>
                <c:pt idx="7">
                  <c:v>Drill</c:v>
                </c:pt>
                <c:pt idx="8">
                  <c:v>PKS</c:v>
                </c:pt>
                <c:pt idx="9">
                  <c:v>IXO</c:v>
                </c:pt>
                <c:pt idx="10">
                  <c:v>Uneo</c:v>
                </c:pt>
                <c:pt idx="11">
                  <c:v>Cut</c:v>
                </c:pt>
              </c:strCache>
            </c:strRef>
          </c:cat>
          <c:val>
            <c:numRef>
              <c:f>Сегмент!$B$2:$B$13</c:f>
              <c:numCache>
                <c:formatCode>0.00%</c:formatCode>
                <c:ptCount val="12"/>
                <c:pt idx="0">
                  <c:v>0.34916727224607658</c:v>
                </c:pt>
                <c:pt idx="1">
                  <c:v>0.26802245218294862</c:v>
                </c:pt>
                <c:pt idx="2">
                  <c:v>0.26268587082042572</c:v>
                </c:pt>
                <c:pt idx="3">
                  <c:v>0.18582912698754539</c:v>
                </c:pt>
                <c:pt idx="4">
                  <c:v>0.16227338028687144</c:v>
                </c:pt>
                <c:pt idx="5">
                  <c:v>0.13960217072001013</c:v>
                </c:pt>
                <c:pt idx="6">
                  <c:v>0.13913670738696293</c:v>
                </c:pt>
                <c:pt idx="7">
                  <c:v>0.1391264221747216</c:v>
                </c:pt>
                <c:pt idx="8">
                  <c:v>0.13912080112243064</c:v>
                </c:pt>
                <c:pt idx="9">
                  <c:v>9.8924228250701587E-2</c:v>
                </c:pt>
                <c:pt idx="10">
                  <c:v>8.6965115129953557E-2</c:v>
                </c:pt>
                <c:pt idx="11">
                  <c:v>6.383678841724251E-2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EB0-43EF-8237-473B1366D2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0">
            <a:noFill/>
          </a:ln>
          <a:solidFill>
            <a:schemeClr val="bg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для стажера Ионов Дмитрий Владиславович.xlsx]Повышение!Сводная таблица3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Повышение!$D$2</c:f>
              <c:strCache>
                <c:ptCount val="1"/>
                <c:pt idx="0">
                  <c:v>Сумма по полю 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Повышение!$B$3:$B$28</c:f>
              <c:strCache>
                <c:ptCount val="26"/>
                <c:pt idx="0">
                  <c:v>AdvancedVac 20</c:v>
                </c:pt>
                <c:pt idx="1">
                  <c:v>EasyCut12 </c:v>
                </c:pt>
                <c:pt idx="2">
                  <c:v>EasyDrill 12</c:v>
                </c:pt>
                <c:pt idx="3">
                  <c:v>EasyDrill 1200</c:v>
                </c:pt>
                <c:pt idx="4">
                  <c:v>EasyImpact 12</c:v>
                </c:pt>
                <c:pt idx="5">
                  <c:v>EasyImpact 1200 </c:v>
                </c:pt>
                <c:pt idx="6">
                  <c:v>EasyVac 3</c:v>
                </c:pt>
                <c:pt idx="7">
                  <c:v>IXO V (full)</c:v>
                </c:pt>
                <c:pt idx="8">
                  <c:v>PHG 500-2</c:v>
                </c:pt>
                <c:pt idx="9">
                  <c:v>PHG 600-3</c:v>
                </c:pt>
                <c:pt idx="10">
                  <c:v>PKS 40</c:v>
                </c:pt>
                <c:pt idx="11">
                  <c:v>PKS 55</c:v>
                </c:pt>
                <c:pt idx="12">
                  <c:v>PSB 18 LI-2</c:v>
                </c:pt>
                <c:pt idx="13">
                  <c:v>PSB 1800 LI-2</c:v>
                </c:pt>
                <c:pt idx="14">
                  <c:v>PSR 14,4 LI-2 </c:v>
                </c:pt>
                <c:pt idx="15">
                  <c:v>PSR 14,4 LI-2  (2 акк.)</c:v>
                </c:pt>
                <c:pt idx="16">
                  <c:v>PSR 18 LI-2 (2 акк.) </c:v>
                </c:pt>
                <c:pt idx="17">
                  <c:v>PSR 1800 LI-2</c:v>
                </c:pt>
                <c:pt idx="18">
                  <c:v>PST 650</c:v>
                </c:pt>
                <c:pt idx="19">
                  <c:v>PST 700 E</c:v>
                </c:pt>
                <c:pt idx="20">
                  <c:v>PWS 700-115</c:v>
                </c:pt>
                <c:pt idx="21">
                  <c:v>PWS 700-125</c:v>
                </c:pt>
                <c:pt idx="22">
                  <c:v>Uneo 12 </c:v>
                </c:pt>
                <c:pt idx="23">
                  <c:v>UniversalImpact 700</c:v>
                </c:pt>
                <c:pt idx="24">
                  <c:v>UniversalImpact 800</c:v>
                </c:pt>
                <c:pt idx="25">
                  <c:v>UniversalVac 15</c:v>
                </c:pt>
              </c:strCache>
            </c:strRef>
          </c:cat>
          <c:val>
            <c:numRef>
              <c:f>Повышение!$D$3:$D$28</c:f>
              <c:numCache>
                <c:formatCode>General</c:formatCode>
                <c:ptCount val="26"/>
                <c:pt idx="0">
                  <c:v>9499</c:v>
                </c:pt>
                <c:pt idx="1">
                  <c:v>9699</c:v>
                </c:pt>
                <c:pt idx="2">
                  <c:v>4899</c:v>
                </c:pt>
                <c:pt idx="3">
                  <c:v>5799</c:v>
                </c:pt>
                <c:pt idx="4">
                  <c:v>7999</c:v>
                </c:pt>
                <c:pt idx="5">
                  <c:v>6699</c:v>
                </c:pt>
                <c:pt idx="6">
                  <c:v>6099</c:v>
                </c:pt>
                <c:pt idx="7">
                  <c:v>4699</c:v>
                </c:pt>
                <c:pt idx="8">
                  <c:v>3199</c:v>
                </c:pt>
                <c:pt idx="9">
                  <c:v>4369</c:v>
                </c:pt>
                <c:pt idx="10">
                  <c:v>6199</c:v>
                </c:pt>
                <c:pt idx="11">
                  <c:v>7199</c:v>
                </c:pt>
                <c:pt idx="12">
                  <c:v>11999</c:v>
                </c:pt>
                <c:pt idx="13">
                  <c:v>9999</c:v>
                </c:pt>
                <c:pt idx="14">
                  <c:v>9399</c:v>
                </c:pt>
                <c:pt idx="15">
                  <c:v>9899</c:v>
                </c:pt>
                <c:pt idx="16">
                  <c:v>11999</c:v>
                </c:pt>
                <c:pt idx="17">
                  <c:v>8399</c:v>
                </c:pt>
                <c:pt idx="18">
                  <c:v>3699</c:v>
                </c:pt>
                <c:pt idx="19">
                  <c:v>4099</c:v>
                </c:pt>
                <c:pt idx="20">
                  <c:v>3599</c:v>
                </c:pt>
                <c:pt idx="21">
                  <c:v>3699</c:v>
                </c:pt>
                <c:pt idx="22">
                  <c:v>10999</c:v>
                </c:pt>
                <c:pt idx="23">
                  <c:v>4899</c:v>
                </c:pt>
                <c:pt idx="24">
                  <c:v>7399</c:v>
                </c:pt>
                <c:pt idx="25">
                  <c:v>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5FB-A0E0-347BD0A7632B}"/>
            </c:ext>
          </c:extLst>
        </c:ser>
        <c:ser>
          <c:idx val="0"/>
          <c:order val="0"/>
          <c:tx>
            <c:strRef>
              <c:f>Повышение!$C$2</c:f>
              <c:strCache>
                <c:ptCount val="1"/>
                <c:pt idx="0">
                  <c:v>Сумма по полю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Повышение!$B$3:$B$28</c:f>
              <c:strCache>
                <c:ptCount val="26"/>
                <c:pt idx="0">
                  <c:v>AdvancedVac 20</c:v>
                </c:pt>
                <c:pt idx="1">
                  <c:v>EasyCut12 </c:v>
                </c:pt>
                <c:pt idx="2">
                  <c:v>EasyDrill 12</c:v>
                </c:pt>
                <c:pt idx="3">
                  <c:v>EasyDrill 1200</c:v>
                </c:pt>
                <c:pt idx="4">
                  <c:v>EasyImpact 12</c:v>
                </c:pt>
                <c:pt idx="5">
                  <c:v>EasyImpact 1200 </c:v>
                </c:pt>
                <c:pt idx="6">
                  <c:v>EasyVac 3</c:v>
                </c:pt>
                <c:pt idx="7">
                  <c:v>IXO V (full)</c:v>
                </c:pt>
                <c:pt idx="8">
                  <c:v>PHG 500-2</c:v>
                </c:pt>
                <c:pt idx="9">
                  <c:v>PHG 600-3</c:v>
                </c:pt>
                <c:pt idx="10">
                  <c:v>PKS 40</c:v>
                </c:pt>
                <c:pt idx="11">
                  <c:v>PKS 55</c:v>
                </c:pt>
                <c:pt idx="12">
                  <c:v>PSB 18 LI-2</c:v>
                </c:pt>
                <c:pt idx="13">
                  <c:v>PSB 1800 LI-2</c:v>
                </c:pt>
                <c:pt idx="14">
                  <c:v>PSR 14,4 LI-2 </c:v>
                </c:pt>
                <c:pt idx="15">
                  <c:v>PSR 14,4 LI-2  (2 акк.)</c:v>
                </c:pt>
                <c:pt idx="16">
                  <c:v>PSR 18 LI-2 (2 акк.) </c:v>
                </c:pt>
                <c:pt idx="17">
                  <c:v>PSR 1800 LI-2</c:v>
                </c:pt>
                <c:pt idx="18">
                  <c:v>PST 650</c:v>
                </c:pt>
                <c:pt idx="19">
                  <c:v>PST 700 E</c:v>
                </c:pt>
                <c:pt idx="20">
                  <c:v>PWS 700-115</c:v>
                </c:pt>
                <c:pt idx="21">
                  <c:v>PWS 700-125</c:v>
                </c:pt>
                <c:pt idx="22">
                  <c:v>Uneo 12 </c:v>
                </c:pt>
                <c:pt idx="23">
                  <c:v>UniversalImpact 700</c:v>
                </c:pt>
                <c:pt idx="24">
                  <c:v>UniversalImpact 800</c:v>
                </c:pt>
                <c:pt idx="25">
                  <c:v>UniversalVac 15</c:v>
                </c:pt>
              </c:strCache>
            </c:strRef>
          </c:cat>
          <c:val>
            <c:numRef>
              <c:f>Повышение!$C$3:$C$28</c:f>
              <c:numCache>
                <c:formatCode>General</c:formatCode>
                <c:ptCount val="26"/>
                <c:pt idx="0">
                  <c:v>9024</c:v>
                </c:pt>
                <c:pt idx="1">
                  <c:v>9117</c:v>
                </c:pt>
                <c:pt idx="2">
                  <c:v>4605</c:v>
                </c:pt>
                <c:pt idx="3">
                  <c:v>5393</c:v>
                </c:pt>
                <c:pt idx="4">
                  <c:v>7199</c:v>
                </c:pt>
                <c:pt idx="5">
                  <c:v>6096</c:v>
                </c:pt>
                <c:pt idx="6">
                  <c:v>5550</c:v>
                </c:pt>
                <c:pt idx="7">
                  <c:v>4276</c:v>
                </c:pt>
                <c:pt idx="8">
                  <c:v>2943</c:v>
                </c:pt>
                <c:pt idx="9">
                  <c:v>3976</c:v>
                </c:pt>
                <c:pt idx="10">
                  <c:v>5827</c:v>
                </c:pt>
                <c:pt idx="11">
                  <c:v>6695</c:v>
                </c:pt>
                <c:pt idx="12">
                  <c:v>11399</c:v>
                </c:pt>
                <c:pt idx="13">
                  <c:v>9199</c:v>
                </c:pt>
                <c:pt idx="14">
                  <c:v>8929</c:v>
                </c:pt>
                <c:pt idx="15">
                  <c:v>9305</c:v>
                </c:pt>
                <c:pt idx="16">
                  <c:v>10919</c:v>
                </c:pt>
                <c:pt idx="17">
                  <c:v>7979</c:v>
                </c:pt>
                <c:pt idx="18">
                  <c:v>3477</c:v>
                </c:pt>
                <c:pt idx="19">
                  <c:v>3812</c:v>
                </c:pt>
                <c:pt idx="20">
                  <c:v>3347</c:v>
                </c:pt>
                <c:pt idx="21">
                  <c:v>3403</c:v>
                </c:pt>
                <c:pt idx="22">
                  <c:v>10119</c:v>
                </c:pt>
                <c:pt idx="23">
                  <c:v>4605</c:v>
                </c:pt>
                <c:pt idx="24">
                  <c:v>6881</c:v>
                </c:pt>
                <c:pt idx="25">
                  <c:v>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4-45FB-A0E0-347BD0A76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3247368"/>
        <c:axId val="643242120"/>
      </c:barChart>
      <c:catAx>
        <c:axId val="643247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3242120"/>
        <c:crosses val="autoZero"/>
        <c:auto val="1"/>
        <c:lblAlgn val="ctr"/>
        <c:lblOffset val="100"/>
        <c:noMultiLvlLbl val="0"/>
      </c:catAx>
      <c:valAx>
        <c:axId val="64324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24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для стажера Ионов Дмитрий Владиславович.xlsx]Лист5!процентики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</a:t>
            </a:r>
            <a:r>
              <a:rPr lang="ru-RU" baseline="0"/>
              <a:t>Повышение по</a:t>
            </a:r>
            <a:r>
              <a:rPr lang="en-US" baseline="0"/>
              <a:t> Model name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circle"/>
          <c:size val="5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Итог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strRef>
              <c:f>Лист5!$A$2:$A$27</c:f>
              <c:strCache>
                <c:ptCount val="26"/>
                <c:pt idx="0">
                  <c:v>UniversalVac 15</c:v>
                </c:pt>
                <c:pt idx="1">
                  <c:v>EasyImpact 12</c:v>
                </c:pt>
                <c:pt idx="2">
                  <c:v>IXO V (full)</c:v>
                </c:pt>
                <c:pt idx="3">
                  <c:v>EasyVac 3</c:v>
                </c:pt>
                <c:pt idx="4">
                  <c:v>EasyImpact 1200 </c:v>
                </c:pt>
                <c:pt idx="5">
                  <c:v>PSR 18 LI-2 (2 акк.) </c:v>
                </c:pt>
                <c:pt idx="6">
                  <c:v>PHG 600-3</c:v>
                </c:pt>
                <c:pt idx="7">
                  <c:v>PHG 500-2</c:v>
                </c:pt>
                <c:pt idx="8">
                  <c:v>PWS 700-125</c:v>
                </c:pt>
                <c:pt idx="9">
                  <c:v>PSB 1800 LI-2</c:v>
                </c:pt>
                <c:pt idx="10">
                  <c:v>Uneo 12 </c:v>
                </c:pt>
                <c:pt idx="11">
                  <c:v>PWS 700-115</c:v>
                </c:pt>
                <c:pt idx="12">
                  <c:v>PST 700 E</c:v>
                </c:pt>
                <c:pt idx="13">
                  <c:v>EasyDrill 1200</c:v>
                </c:pt>
                <c:pt idx="14">
                  <c:v>PKS 55</c:v>
                </c:pt>
                <c:pt idx="15">
                  <c:v>UniversalImpact 800</c:v>
                </c:pt>
                <c:pt idx="16">
                  <c:v>PST 650</c:v>
                </c:pt>
                <c:pt idx="17">
                  <c:v>UniversalImpact 700</c:v>
                </c:pt>
                <c:pt idx="18">
                  <c:v>EasyDrill 12</c:v>
                </c:pt>
                <c:pt idx="19">
                  <c:v>PKS 40</c:v>
                </c:pt>
                <c:pt idx="20">
                  <c:v>EasyCut12 </c:v>
                </c:pt>
                <c:pt idx="21">
                  <c:v>PSR 14,4 LI-2  (2 акк.)</c:v>
                </c:pt>
                <c:pt idx="22">
                  <c:v>PSR 1800 LI-2</c:v>
                </c:pt>
                <c:pt idx="23">
                  <c:v>PSR 14,4 LI-2 </c:v>
                </c:pt>
                <c:pt idx="24">
                  <c:v>AdvancedVac 20</c:v>
                </c:pt>
                <c:pt idx="25">
                  <c:v>PSB 18 LI-2</c:v>
                </c:pt>
              </c:strCache>
            </c:strRef>
          </c:cat>
          <c:val>
            <c:numRef>
              <c:f>Лист5!$B$2:$B$27</c:f>
              <c:numCache>
                <c:formatCode>0.00%</c:formatCode>
                <c:ptCount val="26"/>
                <c:pt idx="0">
                  <c:v>0.11112954055398905</c:v>
                </c:pt>
                <c:pt idx="1">
                  <c:v>0.11112654535352132</c:v>
                </c:pt>
                <c:pt idx="2">
                  <c:v>9.8924228250701587E-2</c:v>
                </c:pt>
                <c:pt idx="3">
                  <c:v>9.8918918918918922E-2</c:v>
                </c:pt>
                <c:pt idx="4">
                  <c:v>9.8917322834645674E-2</c:v>
                </c:pt>
                <c:pt idx="5">
                  <c:v>9.8910156607747962E-2</c:v>
                </c:pt>
                <c:pt idx="6">
                  <c:v>9.8843058350100599E-2</c:v>
                </c:pt>
                <c:pt idx="7">
                  <c:v>8.6986068637444791E-2</c:v>
                </c:pt>
                <c:pt idx="8">
                  <c:v>8.6982074640023513E-2</c:v>
                </c:pt>
                <c:pt idx="9">
                  <c:v>8.6965974562452447E-2</c:v>
                </c:pt>
                <c:pt idx="10">
                  <c:v>8.6965115129953557E-2</c:v>
                </c:pt>
                <c:pt idx="11">
                  <c:v>7.5291305646847925E-2</c:v>
                </c:pt>
                <c:pt idx="12">
                  <c:v>7.528856243441763E-2</c:v>
                </c:pt>
                <c:pt idx="13">
                  <c:v>7.5282773966252547E-2</c:v>
                </c:pt>
                <c:pt idx="14">
                  <c:v>7.5280059746079167E-2</c:v>
                </c:pt>
                <c:pt idx="15">
                  <c:v>7.5279755849440494E-2</c:v>
                </c:pt>
                <c:pt idx="16">
                  <c:v>6.3848144952545302E-2</c:v>
                </c:pt>
                <c:pt idx="17">
                  <c:v>6.384364820846905E-2</c:v>
                </c:pt>
                <c:pt idx="18">
                  <c:v>6.384364820846905E-2</c:v>
                </c:pt>
                <c:pt idx="19">
                  <c:v>6.384074137635147E-2</c:v>
                </c:pt>
                <c:pt idx="20">
                  <c:v>6.383678841724251E-2</c:v>
                </c:pt>
                <c:pt idx="21">
                  <c:v>6.3836646963997851E-2</c:v>
                </c:pt>
                <c:pt idx="22">
                  <c:v>5.2638175209926058E-2</c:v>
                </c:pt>
                <c:pt idx="23">
                  <c:v>5.2637473401276738E-2</c:v>
                </c:pt>
                <c:pt idx="24">
                  <c:v>5.2637411347517732E-2</c:v>
                </c:pt>
                <c:pt idx="25">
                  <c:v>5.2636196157557678E-2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5-4495-9647-934EE5E8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32848"/>
        <c:axId val="646335472"/>
      </c:lineChart>
      <c:catAx>
        <c:axId val="6463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335472"/>
        <c:crosses val="autoZero"/>
        <c:auto val="1"/>
        <c:lblAlgn val="ctr"/>
        <c:lblOffset val="100"/>
        <c:noMultiLvlLbl val="0"/>
      </c:catAx>
      <c:valAx>
        <c:axId val="6463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33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для стажера Ионов Дмитрий Владиславович.xlsx]Продажи!Продажи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Продажи!$B$3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Продажи!$A$4:$A$30</c:f>
              <c:strCache>
                <c:ptCount val="26"/>
                <c:pt idx="0">
                  <c:v>EasyCut12 </c:v>
                </c:pt>
                <c:pt idx="1">
                  <c:v>PSR 1800 LI-2</c:v>
                </c:pt>
                <c:pt idx="2">
                  <c:v>EasyVac 3</c:v>
                </c:pt>
                <c:pt idx="3">
                  <c:v>PSR 14,4 LI-2  (2 акк.)</c:v>
                </c:pt>
                <c:pt idx="4">
                  <c:v>PST 650</c:v>
                </c:pt>
                <c:pt idx="5">
                  <c:v>UniversalImpact 700</c:v>
                </c:pt>
                <c:pt idx="6">
                  <c:v>PWS 700-115</c:v>
                </c:pt>
                <c:pt idx="7">
                  <c:v>PSB 1800 LI-2</c:v>
                </c:pt>
                <c:pt idx="8">
                  <c:v>EasyDrill 1200</c:v>
                </c:pt>
                <c:pt idx="9">
                  <c:v>PSR 14,4 LI-2 </c:v>
                </c:pt>
                <c:pt idx="10">
                  <c:v>PST 700 E</c:v>
                </c:pt>
                <c:pt idx="11">
                  <c:v>PKS 40</c:v>
                </c:pt>
                <c:pt idx="12">
                  <c:v>EasyDrill 12</c:v>
                </c:pt>
                <c:pt idx="13">
                  <c:v>UniversalVac 15</c:v>
                </c:pt>
                <c:pt idx="14">
                  <c:v>AdvancedVac 20</c:v>
                </c:pt>
                <c:pt idx="15">
                  <c:v>IXO V (full)</c:v>
                </c:pt>
                <c:pt idx="16">
                  <c:v>EasyImpact 12</c:v>
                </c:pt>
                <c:pt idx="17">
                  <c:v>PSR 18 LI-2 (2 акк.) </c:v>
                </c:pt>
                <c:pt idx="18">
                  <c:v>Uneo 12 </c:v>
                </c:pt>
                <c:pt idx="19">
                  <c:v>PWS 700-125</c:v>
                </c:pt>
                <c:pt idx="20">
                  <c:v>PHG 500-2</c:v>
                </c:pt>
                <c:pt idx="21">
                  <c:v>EasyImpact 1200 </c:v>
                </c:pt>
                <c:pt idx="22">
                  <c:v>PHG 600-3</c:v>
                </c:pt>
                <c:pt idx="23">
                  <c:v>PKS 55</c:v>
                </c:pt>
                <c:pt idx="24">
                  <c:v>PSB 18 LI-2</c:v>
                </c:pt>
                <c:pt idx="25">
                  <c:v>UniversalImpact 800</c:v>
                </c:pt>
              </c:strCache>
            </c:strRef>
          </c:cat>
          <c:val>
            <c:numRef>
              <c:f>Продажи!$B$4:$B$30</c:f>
              <c:numCache>
                <c:formatCode>General</c:formatCode>
                <c:ptCount val="26"/>
                <c:pt idx="0">
                  <c:v>13000</c:v>
                </c:pt>
                <c:pt idx="1">
                  <c:v>9576</c:v>
                </c:pt>
                <c:pt idx="2">
                  <c:v>8000</c:v>
                </c:pt>
                <c:pt idx="3">
                  <c:v>904</c:v>
                </c:pt>
                <c:pt idx="4">
                  <c:v>800</c:v>
                </c:pt>
                <c:pt idx="5">
                  <c:v>789</c:v>
                </c:pt>
                <c:pt idx="6">
                  <c:v>783</c:v>
                </c:pt>
                <c:pt idx="7">
                  <c:v>567</c:v>
                </c:pt>
                <c:pt idx="8">
                  <c:v>500</c:v>
                </c:pt>
                <c:pt idx="9">
                  <c:v>467</c:v>
                </c:pt>
                <c:pt idx="10">
                  <c:v>400</c:v>
                </c:pt>
                <c:pt idx="11">
                  <c:v>300</c:v>
                </c:pt>
                <c:pt idx="12">
                  <c:v>200</c:v>
                </c:pt>
                <c:pt idx="13">
                  <c:v>131</c:v>
                </c:pt>
                <c:pt idx="14">
                  <c:v>121</c:v>
                </c:pt>
                <c:pt idx="15">
                  <c:v>100</c:v>
                </c:pt>
                <c:pt idx="16">
                  <c:v>67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5-4077-B54C-AE1FD8BA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2660288"/>
        <c:axId val="401670592"/>
      </c:barChart>
      <c:catAx>
        <c:axId val="40266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670592"/>
        <c:crosses val="autoZero"/>
        <c:auto val="1"/>
        <c:lblAlgn val="ctr"/>
        <c:lblOffset val="100"/>
        <c:noMultiLvlLbl val="0"/>
      </c:catAx>
      <c:valAx>
        <c:axId val="4016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[Задание для стажера Ионов Дмитрий Владиславович.xlsx]Сегмент!Сегмент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0"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ln w="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Сегмент!$B$1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ln w="0"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Сегмент!$A$2:$A$13</c:f>
              <c:strCache>
                <c:ptCount val="12"/>
                <c:pt idx="0">
                  <c:v>Impact</c:v>
                </c:pt>
                <c:pt idx="1">
                  <c:v>PSR</c:v>
                </c:pt>
                <c:pt idx="2">
                  <c:v>Vac</c:v>
                </c:pt>
                <c:pt idx="3">
                  <c:v>PHG</c:v>
                </c:pt>
                <c:pt idx="4">
                  <c:v>PWS</c:v>
                </c:pt>
                <c:pt idx="5">
                  <c:v>PSB</c:v>
                </c:pt>
                <c:pt idx="6">
                  <c:v>PST </c:v>
                </c:pt>
                <c:pt idx="7">
                  <c:v>Drill</c:v>
                </c:pt>
                <c:pt idx="8">
                  <c:v>PKS</c:v>
                </c:pt>
                <c:pt idx="9">
                  <c:v>IXO</c:v>
                </c:pt>
                <c:pt idx="10">
                  <c:v>Uneo</c:v>
                </c:pt>
                <c:pt idx="11">
                  <c:v>Cut</c:v>
                </c:pt>
              </c:strCache>
            </c:strRef>
          </c:cat>
          <c:val>
            <c:numRef>
              <c:f>Сегмент!$B$2:$B$13</c:f>
              <c:numCache>
                <c:formatCode>0.00%</c:formatCode>
                <c:ptCount val="12"/>
                <c:pt idx="0">
                  <c:v>0.34916727224607658</c:v>
                </c:pt>
                <c:pt idx="1">
                  <c:v>0.26802245218294862</c:v>
                </c:pt>
                <c:pt idx="2">
                  <c:v>0.26268587082042572</c:v>
                </c:pt>
                <c:pt idx="3">
                  <c:v>0.18582912698754539</c:v>
                </c:pt>
                <c:pt idx="4">
                  <c:v>0.16227338028687144</c:v>
                </c:pt>
                <c:pt idx="5">
                  <c:v>0.13960217072001013</c:v>
                </c:pt>
                <c:pt idx="6">
                  <c:v>0.13913670738696293</c:v>
                </c:pt>
                <c:pt idx="7">
                  <c:v>0.1391264221747216</c:v>
                </c:pt>
                <c:pt idx="8">
                  <c:v>0.13912080112243064</c:v>
                </c:pt>
                <c:pt idx="9">
                  <c:v>9.8924228250701587E-2</c:v>
                </c:pt>
                <c:pt idx="10">
                  <c:v>8.6965115129953557E-2</c:v>
                </c:pt>
                <c:pt idx="11">
                  <c:v>6.383678841724251E-2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8-4495-A9F9-BEC522E028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0">
            <a:noFill/>
          </a:ln>
          <a:solidFill>
            <a:schemeClr val="bg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для стажера Ионов Дмитрий Владиславович.xlsx]Повышение!Сводная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Повышение!$D$2</c:f>
              <c:strCache>
                <c:ptCount val="1"/>
                <c:pt idx="0">
                  <c:v>Сумма по полю 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Повышение!$B$3:$B$28</c:f>
              <c:strCache>
                <c:ptCount val="26"/>
                <c:pt idx="0">
                  <c:v>AdvancedVac 20</c:v>
                </c:pt>
                <c:pt idx="1">
                  <c:v>EasyCut12 </c:v>
                </c:pt>
                <c:pt idx="2">
                  <c:v>EasyDrill 12</c:v>
                </c:pt>
                <c:pt idx="3">
                  <c:v>EasyDrill 1200</c:v>
                </c:pt>
                <c:pt idx="4">
                  <c:v>EasyImpact 12</c:v>
                </c:pt>
                <c:pt idx="5">
                  <c:v>EasyImpact 1200 </c:v>
                </c:pt>
                <c:pt idx="6">
                  <c:v>EasyVac 3</c:v>
                </c:pt>
                <c:pt idx="7">
                  <c:v>IXO V (full)</c:v>
                </c:pt>
                <c:pt idx="8">
                  <c:v>PHG 500-2</c:v>
                </c:pt>
                <c:pt idx="9">
                  <c:v>PHG 600-3</c:v>
                </c:pt>
                <c:pt idx="10">
                  <c:v>PKS 40</c:v>
                </c:pt>
                <c:pt idx="11">
                  <c:v>PKS 55</c:v>
                </c:pt>
                <c:pt idx="12">
                  <c:v>PSB 18 LI-2</c:v>
                </c:pt>
                <c:pt idx="13">
                  <c:v>PSB 1800 LI-2</c:v>
                </c:pt>
                <c:pt idx="14">
                  <c:v>PSR 14,4 LI-2 </c:v>
                </c:pt>
                <c:pt idx="15">
                  <c:v>PSR 14,4 LI-2  (2 акк.)</c:v>
                </c:pt>
                <c:pt idx="16">
                  <c:v>PSR 18 LI-2 (2 акк.) </c:v>
                </c:pt>
                <c:pt idx="17">
                  <c:v>PSR 1800 LI-2</c:v>
                </c:pt>
                <c:pt idx="18">
                  <c:v>PST 650</c:v>
                </c:pt>
                <c:pt idx="19">
                  <c:v>PST 700 E</c:v>
                </c:pt>
                <c:pt idx="20">
                  <c:v>PWS 700-115</c:v>
                </c:pt>
                <c:pt idx="21">
                  <c:v>PWS 700-125</c:v>
                </c:pt>
                <c:pt idx="22">
                  <c:v>Uneo 12 </c:v>
                </c:pt>
                <c:pt idx="23">
                  <c:v>UniversalImpact 700</c:v>
                </c:pt>
                <c:pt idx="24">
                  <c:v>UniversalImpact 800</c:v>
                </c:pt>
                <c:pt idx="25">
                  <c:v>UniversalVac 15</c:v>
                </c:pt>
              </c:strCache>
            </c:strRef>
          </c:cat>
          <c:val>
            <c:numRef>
              <c:f>Повышение!$D$3:$D$28</c:f>
              <c:numCache>
                <c:formatCode>General</c:formatCode>
                <c:ptCount val="26"/>
                <c:pt idx="0">
                  <c:v>9499</c:v>
                </c:pt>
                <c:pt idx="1">
                  <c:v>9699</c:v>
                </c:pt>
                <c:pt idx="2">
                  <c:v>4899</c:v>
                </c:pt>
                <c:pt idx="3">
                  <c:v>5799</c:v>
                </c:pt>
                <c:pt idx="4">
                  <c:v>7999</c:v>
                </c:pt>
                <c:pt idx="5">
                  <c:v>6699</c:v>
                </c:pt>
                <c:pt idx="6">
                  <c:v>6099</c:v>
                </c:pt>
                <c:pt idx="7">
                  <c:v>4699</c:v>
                </c:pt>
                <c:pt idx="8">
                  <c:v>3199</c:v>
                </c:pt>
                <c:pt idx="9">
                  <c:v>4369</c:v>
                </c:pt>
                <c:pt idx="10">
                  <c:v>6199</c:v>
                </c:pt>
                <c:pt idx="11">
                  <c:v>7199</c:v>
                </c:pt>
                <c:pt idx="12">
                  <c:v>11999</c:v>
                </c:pt>
                <c:pt idx="13">
                  <c:v>9999</c:v>
                </c:pt>
                <c:pt idx="14">
                  <c:v>9399</c:v>
                </c:pt>
                <c:pt idx="15">
                  <c:v>9899</c:v>
                </c:pt>
                <c:pt idx="16">
                  <c:v>11999</c:v>
                </c:pt>
                <c:pt idx="17">
                  <c:v>8399</c:v>
                </c:pt>
                <c:pt idx="18">
                  <c:v>3699</c:v>
                </c:pt>
                <c:pt idx="19">
                  <c:v>4099</c:v>
                </c:pt>
                <c:pt idx="20">
                  <c:v>3599</c:v>
                </c:pt>
                <c:pt idx="21">
                  <c:v>3699</c:v>
                </c:pt>
                <c:pt idx="22">
                  <c:v>10999</c:v>
                </c:pt>
                <c:pt idx="23">
                  <c:v>4899</c:v>
                </c:pt>
                <c:pt idx="24">
                  <c:v>7399</c:v>
                </c:pt>
                <c:pt idx="25">
                  <c:v>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5-4882-A9E5-60C27BEF2626}"/>
            </c:ext>
          </c:extLst>
        </c:ser>
        <c:ser>
          <c:idx val="0"/>
          <c:order val="0"/>
          <c:tx>
            <c:strRef>
              <c:f>Повышение!$C$2</c:f>
              <c:strCache>
                <c:ptCount val="1"/>
                <c:pt idx="0">
                  <c:v>Сумма по полю 2017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Повышение!$B$3:$B$28</c:f>
              <c:strCache>
                <c:ptCount val="26"/>
                <c:pt idx="0">
                  <c:v>AdvancedVac 20</c:v>
                </c:pt>
                <c:pt idx="1">
                  <c:v>EasyCut12 </c:v>
                </c:pt>
                <c:pt idx="2">
                  <c:v>EasyDrill 12</c:v>
                </c:pt>
                <c:pt idx="3">
                  <c:v>EasyDrill 1200</c:v>
                </c:pt>
                <c:pt idx="4">
                  <c:v>EasyImpact 12</c:v>
                </c:pt>
                <c:pt idx="5">
                  <c:v>EasyImpact 1200 </c:v>
                </c:pt>
                <c:pt idx="6">
                  <c:v>EasyVac 3</c:v>
                </c:pt>
                <c:pt idx="7">
                  <c:v>IXO V (full)</c:v>
                </c:pt>
                <c:pt idx="8">
                  <c:v>PHG 500-2</c:v>
                </c:pt>
                <c:pt idx="9">
                  <c:v>PHG 600-3</c:v>
                </c:pt>
                <c:pt idx="10">
                  <c:v>PKS 40</c:v>
                </c:pt>
                <c:pt idx="11">
                  <c:v>PKS 55</c:v>
                </c:pt>
                <c:pt idx="12">
                  <c:v>PSB 18 LI-2</c:v>
                </c:pt>
                <c:pt idx="13">
                  <c:v>PSB 1800 LI-2</c:v>
                </c:pt>
                <c:pt idx="14">
                  <c:v>PSR 14,4 LI-2 </c:v>
                </c:pt>
                <c:pt idx="15">
                  <c:v>PSR 14,4 LI-2  (2 акк.)</c:v>
                </c:pt>
                <c:pt idx="16">
                  <c:v>PSR 18 LI-2 (2 акк.) </c:v>
                </c:pt>
                <c:pt idx="17">
                  <c:v>PSR 1800 LI-2</c:v>
                </c:pt>
                <c:pt idx="18">
                  <c:v>PST 650</c:v>
                </c:pt>
                <c:pt idx="19">
                  <c:v>PST 700 E</c:v>
                </c:pt>
                <c:pt idx="20">
                  <c:v>PWS 700-115</c:v>
                </c:pt>
                <c:pt idx="21">
                  <c:v>PWS 700-125</c:v>
                </c:pt>
                <c:pt idx="22">
                  <c:v>Uneo 12 </c:v>
                </c:pt>
                <c:pt idx="23">
                  <c:v>UniversalImpact 700</c:v>
                </c:pt>
                <c:pt idx="24">
                  <c:v>UniversalImpact 800</c:v>
                </c:pt>
                <c:pt idx="25">
                  <c:v>UniversalVac 15</c:v>
                </c:pt>
              </c:strCache>
            </c:strRef>
          </c:cat>
          <c:val>
            <c:numRef>
              <c:f>Повышение!$C$3:$C$28</c:f>
              <c:numCache>
                <c:formatCode>General</c:formatCode>
                <c:ptCount val="26"/>
                <c:pt idx="0">
                  <c:v>9024</c:v>
                </c:pt>
                <c:pt idx="1">
                  <c:v>9117</c:v>
                </c:pt>
                <c:pt idx="2">
                  <c:v>4605</c:v>
                </c:pt>
                <c:pt idx="3">
                  <c:v>5393</c:v>
                </c:pt>
                <c:pt idx="4">
                  <c:v>7199</c:v>
                </c:pt>
                <c:pt idx="5">
                  <c:v>6096</c:v>
                </c:pt>
                <c:pt idx="6">
                  <c:v>5550</c:v>
                </c:pt>
                <c:pt idx="7">
                  <c:v>4276</c:v>
                </c:pt>
                <c:pt idx="8">
                  <c:v>2943</c:v>
                </c:pt>
                <c:pt idx="9">
                  <c:v>3976</c:v>
                </c:pt>
                <c:pt idx="10">
                  <c:v>5827</c:v>
                </c:pt>
                <c:pt idx="11">
                  <c:v>6695</c:v>
                </c:pt>
                <c:pt idx="12">
                  <c:v>11399</c:v>
                </c:pt>
                <c:pt idx="13">
                  <c:v>9199</c:v>
                </c:pt>
                <c:pt idx="14">
                  <c:v>8929</c:v>
                </c:pt>
                <c:pt idx="15">
                  <c:v>9305</c:v>
                </c:pt>
                <c:pt idx="16">
                  <c:v>10919</c:v>
                </c:pt>
                <c:pt idx="17">
                  <c:v>7979</c:v>
                </c:pt>
                <c:pt idx="18">
                  <c:v>3477</c:v>
                </c:pt>
                <c:pt idx="19">
                  <c:v>3812</c:v>
                </c:pt>
                <c:pt idx="20">
                  <c:v>3347</c:v>
                </c:pt>
                <c:pt idx="21">
                  <c:v>3403</c:v>
                </c:pt>
                <c:pt idx="22">
                  <c:v>10119</c:v>
                </c:pt>
                <c:pt idx="23">
                  <c:v>4605</c:v>
                </c:pt>
                <c:pt idx="24">
                  <c:v>6881</c:v>
                </c:pt>
                <c:pt idx="25">
                  <c:v>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5-4882-A9E5-60C27BEF2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3247368"/>
        <c:axId val="643242120"/>
      </c:barChart>
      <c:catAx>
        <c:axId val="64324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242120"/>
        <c:crosses val="autoZero"/>
        <c:auto val="1"/>
        <c:lblAlgn val="ctr"/>
        <c:lblOffset val="100"/>
        <c:noMultiLvlLbl val="0"/>
      </c:catAx>
      <c:valAx>
        <c:axId val="64324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24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2736220472446"/>
          <c:y val="3.3749606299212566E-2"/>
          <c:w val="0.1658534284776903"/>
          <c:h val="0.11250078740157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для стажера Ионов Дмитрий Владиславович.xlsx]Лист5!процентики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Лист5!$A$2:$A$27</c:f>
              <c:strCache>
                <c:ptCount val="26"/>
                <c:pt idx="0">
                  <c:v>UniversalVac 15</c:v>
                </c:pt>
                <c:pt idx="1">
                  <c:v>EasyImpact 12</c:v>
                </c:pt>
                <c:pt idx="2">
                  <c:v>IXO V (full)</c:v>
                </c:pt>
                <c:pt idx="3">
                  <c:v>EasyVac 3</c:v>
                </c:pt>
                <c:pt idx="4">
                  <c:v>EasyImpact 1200 </c:v>
                </c:pt>
                <c:pt idx="5">
                  <c:v>PSR 18 LI-2 (2 акк.) </c:v>
                </c:pt>
                <c:pt idx="6">
                  <c:v>PHG 600-3</c:v>
                </c:pt>
                <c:pt idx="7">
                  <c:v>PHG 500-2</c:v>
                </c:pt>
                <c:pt idx="8">
                  <c:v>PWS 700-125</c:v>
                </c:pt>
                <c:pt idx="9">
                  <c:v>PSB 1800 LI-2</c:v>
                </c:pt>
                <c:pt idx="10">
                  <c:v>Uneo 12 </c:v>
                </c:pt>
                <c:pt idx="11">
                  <c:v>PWS 700-115</c:v>
                </c:pt>
                <c:pt idx="12">
                  <c:v>PST 700 E</c:v>
                </c:pt>
                <c:pt idx="13">
                  <c:v>EasyDrill 1200</c:v>
                </c:pt>
                <c:pt idx="14">
                  <c:v>PKS 55</c:v>
                </c:pt>
                <c:pt idx="15">
                  <c:v>UniversalImpact 800</c:v>
                </c:pt>
                <c:pt idx="16">
                  <c:v>PST 650</c:v>
                </c:pt>
                <c:pt idx="17">
                  <c:v>UniversalImpact 700</c:v>
                </c:pt>
                <c:pt idx="18">
                  <c:v>EasyDrill 12</c:v>
                </c:pt>
                <c:pt idx="19">
                  <c:v>PKS 40</c:v>
                </c:pt>
                <c:pt idx="20">
                  <c:v>EasyCut12 </c:v>
                </c:pt>
                <c:pt idx="21">
                  <c:v>PSR 14,4 LI-2  (2 акк.)</c:v>
                </c:pt>
                <c:pt idx="22">
                  <c:v>PSR 1800 LI-2</c:v>
                </c:pt>
                <c:pt idx="23">
                  <c:v>PSR 14,4 LI-2 </c:v>
                </c:pt>
                <c:pt idx="24">
                  <c:v>AdvancedVac 20</c:v>
                </c:pt>
                <c:pt idx="25">
                  <c:v>PSB 18 LI-2</c:v>
                </c:pt>
              </c:strCache>
            </c:strRef>
          </c:cat>
          <c:val>
            <c:numRef>
              <c:f>Лист5!$B$2:$B$27</c:f>
              <c:numCache>
                <c:formatCode>0.00%</c:formatCode>
                <c:ptCount val="26"/>
                <c:pt idx="0">
                  <c:v>0.11112954055398905</c:v>
                </c:pt>
                <c:pt idx="1">
                  <c:v>0.11112654535352132</c:v>
                </c:pt>
                <c:pt idx="2">
                  <c:v>9.8924228250701587E-2</c:v>
                </c:pt>
                <c:pt idx="3">
                  <c:v>9.8918918918918922E-2</c:v>
                </c:pt>
                <c:pt idx="4">
                  <c:v>9.8917322834645674E-2</c:v>
                </c:pt>
                <c:pt idx="5">
                  <c:v>9.8910156607747962E-2</c:v>
                </c:pt>
                <c:pt idx="6">
                  <c:v>9.8843058350100599E-2</c:v>
                </c:pt>
                <c:pt idx="7">
                  <c:v>8.6986068637444791E-2</c:v>
                </c:pt>
                <c:pt idx="8">
                  <c:v>8.6982074640023513E-2</c:v>
                </c:pt>
                <c:pt idx="9">
                  <c:v>8.6965974562452447E-2</c:v>
                </c:pt>
                <c:pt idx="10">
                  <c:v>8.6965115129953557E-2</c:v>
                </c:pt>
                <c:pt idx="11">
                  <c:v>7.5291305646847925E-2</c:v>
                </c:pt>
                <c:pt idx="12">
                  <c:v>7.528856243441763E-2</c:v>
                </c:pt>
                <c:pt idx="13">
                  <c:v>7.5282773966252547E-2</c:v>
                </c:pt>
                <c:pt idx="14">
                  <c:v>7.5280059746079167E-2</c:v>
                </c:pt>
                <c:pt idx="15">
                  <c:v>7.5279755849440494E-2</c:v>
                </c:pt>
                <c:pt idx="16">
                  <c:v>6.3848144952545302E-2</c:v>
                </c:pt>
                <c:pt idx="17">
                  <c:v>6.384364820846905E-2</c:v>
                </c:pt>
                <c:pt idx="18">
                  <c:v>6.384364820846905E-2</c:v>
                </c:pt>
                <c:pt idx="19">
                  <c:v>6.384074137635147E-2</c:v>
                </c:pt>
                <c:pt idx="20">
                  <c:v>6.383678841724251E-2</c:v>
                </c:pt>
                <c:pt idx="21">
                  <c:v>6.3836646963997851E-2</c:v>
                </c:pt>
                <c:pt idx="22">
                  <c:v>5.2638175209926058E-2</c:v>
                </c:pt>
                <c:pt idx="23">
                  <c:v>5.2637473401276738E-2</c:v>
                </c:pt>
                <c:pt idx="24">
                  <c:v>5.2637411347517732E-2</c:v>
                </c:pt>
                <c:pt idx="25">
                  <c:v>5.2636196157557678E-2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D-45D5-A806-ACA33AF2C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32848"/>
        <c:axId val="646335472"/>
      </c:lineChart>
      <c:catAx>
        <c:axId val="6463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335472"/>
        <c:crosses val="autoZero"/>
        <c:auto val="1"/>
        <c:lblAlgn val="ctr"/>
        <c:lblOffset val="100"/>
        <c:noMultiLvlLbl val="0"/>
      </c:catAx>
      <c:valAx>
        <c:axId val="6463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33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30</xdr:row>
      <xdr:rowOff>0</xdr:rowOff>
    </xdr:from>
    <xdr:to>
      <xdr:col>7</xdr:col>
      <xdr:colOff>1123950</xdr:colOff>
      <xdr:row>49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Сегмент/&#10;Segment">
              <a:extLst>
                <a:ext uri="{FF2B5EF4-FFF2-40B4-BE49-F238E27FC236}">
                  <a16:creationId xmlns:a16="http://schemas.microsoft.com/office/drawing/2014/main" id="{05E24F7C-E9A3-25FE-C86F-18BF2C4B785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егмент/&#10;Seg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5715000"/>
              <a:ext cx="1828800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30</xdr:row>
      <xdr:rowOff>0</xdr:rowOff>
    </xdr:from>
    <xdr:to>
      <xdr:col>9</xdr:col>
      <xdr:colOff>219075</xdr:colOff>
      <xdr:row>49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Наименование/&#10;Model Name">
              <a:extLst>
                <a:ext uri="{FF2B5EF4-FFF2-40B4-BE49-F238E27FC236}">
                  <a16:creationId xmlns:a16="http://schemas.microsoft.com/office/drawing/2014/main" id="{085BC8EE-AB0C-73E9-17E5-2CB9B236D15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именование/&#10;Model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6875" y="5715000"/>
              <a:ext cx="1828800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609599</xdr:colOff>
      <xdr:row>30</xdr:row>
      <xdr:rowOff>0</xdr:rowOff>
    </xdr:from>
    <xdr:to>
      <xdr:col>5</xdr:col>
      <xdr:colOff>0</xdr:colOff>
      <xdr:row>49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91B32C8-87FF-7983-E170-784876254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</xdr:rowOff>
    </xdr:from>
    <xdr:to>
      <xdr:col>11</xdr:col>
      <xdr:colOff>0</xdr:colOff>
      <xdr:row>22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5A2ACD-7EE4-490A-8079-8AE6FDA2A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190498</xdr:rowOff>
    </xdr:from>
    <xdr:to>
      <xdr:col>18</xdr:col>
      <xdr:colOff>0</xdr:colOff>
      <xdr:row>21</xdr:row>
      <xdr:rowOff>170998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DC9577C-5F0A-40E7-A418-6F62118F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18225</xdr:rowOff>
    </xdr:from>
    <xdr:to>
      <xdr:col>10</xdr:col>
      <xdr:colOff>608400</xdr:colOff>
      <xdr:row>42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15A70B3-53C4-416A-8834-8B2F37D3A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23</xdr:row>
      <xdr:rowOff>0</xdr:rowOff>
    </xdr:from>
    <xdr:to>
      <xdr:col>15</xdr:col>
      <xdr:colOff>0</xdr:colOff>
      <xdr:row>41</xdr:row>
      <xdr:rowOff>181800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Сегмент/&#10;Segment 1">
              <a:extLst>
                <a:ext uri="{FF2B5EF4-FFF2-40B4-BE49-F238E27FC236}">
                  <a16:creationId xmlns:a16="http://schemas.microsoft.com/office/drawing/2014/main" id="{72297654-A7C7-434E-A296-AAEA7BF7FF4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егмент/&#10;Segmen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6100" y="4381500"/>
              <a:ext cx="1828800" cy="361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114300</xdr:colOff>
      <xdr:row>23</xdr:row>
      <xdr:rowOff>8700</xdr:rowOff>
    </xdr:from>
    <xdr:to>
      <xdr:col>18</xdr:col>
      <xdr:colOff>0</xdr:colOff>
      <xdr:row>42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Наименование/&#10;Model Name 1">
              <a:extLst>
                <a:ext uri="{FF2B5EF4-FFF2-40B4-BE49-F238E27FC236}">
                  <a16:creationId xmlns:a16="http://schemas.microsoft.com/office/drawing/2014/main" id="{7894D859-31D5-40E3-A65E-637A61A5CE6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именование/&#10;Model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4390200"/>
              <a:ext cx="1828800" cy="361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18</xdr:col>
      <xdr:colOff>438150</xdr:colOff>
      <xdr:row>23</xdr:row>
      <xdr:rowOff>0</xdr:rowOff>
    </xdr:from>
    <xdr:to>
      <xdr:col>27</xdr:col>
      <xdr:colOff>0</xdr:colOff>
      <xdr:row>41</xdr:row>
      <xdr:rowOff>181800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F43EA0A-3968-4024-9610-8CD87199B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29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150903-E7EB-6605-5EBC-002D3420E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0</xdr:rowOff>
    </xdr:from>
    <xdr:to>
      <xdr:col>12</xdr:col>
      <xdr:colOff>28575</xdr:colOff>
      <xdr:row>19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0285E2C-7213-8680-E46F-E6F83DCA7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18</xdr:col>
      <xdr:colOff>0</xdr:colOff>
      <xdr:row>29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51FD0B-286F-06D6-80AC-B284ADD1A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12</xdr:col>
      <xdr:colOff>171450</xdr:colOff>
      <xdr:row>25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C66EA1-43E5-B572-206F-CEF63E322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960.049584953704" createdVersion="8" refreshedVersion="8" minRefreshableVersion="3" recordCount="26" xr:uid="{B213F911-3BF2-4590-85E5-97656392BB86}">
  <cacheSource type="worksheet">
    <worksheetSource name="Zadanie"/>
  </cacheSource>
  <cacheFields count="8">
    <cacheField name="Сегмент/_x000a_Segment" numFmtId="0">
      <sharedItems count="12">
        <s v="IXO"/>
        <s v="Drill"/>
        <s v="PSR"/>
        <s v="Impact"/>
        <s v="PSB"/>
        <s v="Vac"/>
        <s v="Uneo"/>
        <s v="PWS"/>
        <s v="PST "/>
        <s v="Cut"/>
        <s v="PKS"/>
        <s v="PHG"/>
      </sharedItems>
    </cacheField>
    <cacheField name="Артикул/_x000a_Art.No" numFmtId="0">
      <sharedItems count="26">
        <s v="06039A8022"/>
        <s v="06039B3001"/>
        <s v="06039A210A"/>
        <s v="060397340N"/>
        <s v="060397340P"/>
        <s v="060397330H"/>
        <s v="06039A3120"/>
        <s v="06039A4102"/>
        <s v="060398390D"/>
        <s v="060398230B"/>
        <s v="06039A3320"/>
        <s v="06033D1000"/>
        <s v="06033D1100"/>
        <s v="06033D1200"/>
        <s v="0603131020"/>
        <s v="0603131120"/>
        <s v="0603984027"/>
        <s v="06033A2020"/>
        <s v="06033A2023"/>
        <s v="06033A0720"/>
        <s v="06033A0020"/>
        <s v="06033C9020"/>
        <s v="06033C5000"/>
        <s v="0603500020"/>
        <s v="060329A008"/>
        <s v="060329B008"/>
      </sharedItems>
    </cacheField>
    <cacheField name="Наименование/_x000a_Model Name" numFmtId="0">
      <sharedItems count="26">
        <s v="IXO V (full)"/>
        <s v="EasyDrill 12"/>
        <s v="EasyDrill 1200"/>
        <s v="PSR 14,4 LI-2 "/>
        <s v="PSR 14,4 LI-2  (2 акк.)"/>
        <s v="PSR 18 LI-2 (2 акк.) "/>
        <s v="PSR 1800 LI-2"/>
        <s v="EasyImpact 1200 "/>
        <s v="EasyImpact 12"/>
        <s v="PSB 18 LI-2"/>
        <s v="PSB 1800 LI-2"/>
        <s v="EasyVac 3"/>
        <s v="UniversalVac 15"/>
        <s v="AdvancedVac 20"/>
        <s v="UniversalImpact 700"/>
        <s v="UniversalImpact 800"/>
        <s v="Uneo 12 "/>
        <s v="PWS 700-115"/>
        <s v="PWS 700-125"/>
        <s v="PST 650"/>
        <s v="PST 700 E"/>
        <s v="EasyCut12 "/>
        <s v="PKS 40"/>
        <s v="PKS 55"/>
        <s v="PHG 500-2"/>
        <s v="PHG 600-3"/>
      </sharedItems>
    </cacheField>
    <cacheField name="продажи " numFmtId="0">
      <sharedItems containsSemiMixedTypes="0" containsString="0" containsNumber="1" containsInteger="1" minValue="17" maxValue="13000"/>
    </cacheField>
    <cacheField name="2017" numFmtId="165">
      <sharedItems containsSemiMixedTypes="0" containsString="0" containsNumber="1" containsInteger="1" minValue="2943" maxValue="11399"/>
    </cacheField>
    <cacheField name="2018" numFmtId="165">
      <sharedItems containsSemiMixedTypes="0" containsString="0" containsNumber="1" containsInteger="1" minValue="3199" maxValue="11999"/>
    </cacheField>
    <cacheField name="Повышение цен" numFmtId="165">
      <sharedItems containsSemiMixedTypes="0" containsString="0" containsNumber="1" containsInteger="1" minValue="222" maxValue="1080"/>
    </cacheField>
    <cacheField name="Повышение цен (%)" numFmtId="10">
      <sharedItems containsSemiMixedTypes="0" containsString="0" containsNumber="1" minValue="5.2636196157557678E-2" maxValue="0.11112954055398905"/>
    </cacheField>
  </cacheFields>
  <extLst>
    <ext xmlns:x14="http://schemas.microsoft.com/office/spreadsheetml/2009/9/main" uri="{725AE2AE-9491-48be-B2B4-4EB974FC3084}">
      <x14:pivotCacheDefinition pivotCacheId="7027785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n v="100"/>
    <n v="4276"/>
    <n v="4699"/>
    <n v="423"/>
    <n v="9.8924228250701587E-2"/>
  </r>
  <r>
    <x v="1"/>
    <x v="1"/>
    <x v="1"/>
    <n v="200"/>
    <n v="4605"/>
    <n v="4899"/>
    <n v="294"/>
    <n v="6.384364820846905E-2"/>
  </r>
  <r>
    <x v="1"/>
    <x v="2"/>
    <x v="2"/>
    <n v="500"/>
    <n v="5393"/>
    <n v="5799"/>
    <n v="406"/>
    <n v="7.5282773966252547E-2"/>
  </r>
  <r>
    <x v="2"/>
    <x v="3"/>
    <x v="3"/>
    <n v="467"/>
    <n v="8929"/>
    <n v="9399"/>
    <n v="470"/>
    <n v="5.2637473401276738E-2"/>
  </r>
  <r>
    <x v="2"/>
    <x v="4"/>
    <x v="4"/>
    <n v="904"/>
    <n v="9305"/>
    <n v="9899"/>
    <n v="594"/>
    <n v="6.3836646963997851E-2"/>
  </r>
  <r>
    <x v="2"/>
    <x v="5"/>
    <x v="5"/>
    <n v="50"/>
    <n v="10919"/>
    <n v="11999"/>
    <n v="1080"/>
    <n v="9.8910156607747962E-2"/>
  </r>
  <r>
    <x v="2"/>
    <x v="6"/>
    <x v="6"/>
    <n v="9576"/>
    <n v="7979"/>
    <n v="8399"/>
    <n v="420"/>
    <n v="5.2638175209926058E-2"/>
  </r>
  <r>
    <x v="3"/>
    <x v="7"/>
    <x v="7"/>
    <n v="50"/>
    <n v="6096"/>
    <n v="6699"/>
    <n v="603"/>
    <n v="9.8917322834645674E-2"/>
  </r>
  <r>
    <x v="3"/>
    <x v="8"/>
    <x v="8"/>
    <n v="67"/>
    <n v="7199"/>
    <n v="7999"/>
    <n v="800"/>
    <n v="0.11112654535352132"/>
  </r>
  <r>
    <x v="4"/>
    <x v="9"/>
    <x v="9"/>
    <n v="50"/>
    <n v="11399"/>
    <n v="11999"/>
    <n v="600"/>
    <n v="5.2636196157557678E-2"/>
  </r>
  <r>
    <x v="4"/>
    <x v="10"/>
    <x v="10"/>
    <n v="567"/>
    <n v="9199"/>
    <n v="9999"/>
    <n v="800"/>
    <n v="8.6965974562452447E-2"/>
  </r>
  <r>
    <x v="5"/>
    <x v="11"/>
    <x v="11"/>
    <n v="8000"/>
    <n v="5550"/>
    <n v="6099"/>
    <n v="549"/>
    <n v="9.8918918918918922E-2"/>
  </r>
  <r>
    <x v="5"/>
    <x v="12"/>
    <x v="12"/>
    <n v="131"/>
    <n v="6029"/>
    <n v="6699"/>
    <n v="670"/>
    <n v="0.11112954055398905"/>
  </r>
  <r>
    <x v="5"/>
    <x v="13"/>
    <x v="13"/>
    <n v="121"/>
    <n v="9024"/>
    <n v="9499"/>
    <n v="475"/>
    <n v="5.2637411347517732E-2"/>
  </r>
  <r>
    <x v="3"/>
    <x v="14"/>
    <x v="14"/>
    <n v="789"/>
    <n v="4605"/>
    <n v="4899"/>
    <n v="294"/>
    <n v="6.384364820846905E-2"/>
  </r>
  <r>
    <x v="3"/>
    <x v="15"/>
    <x v="15"/>
    <n v="17"/>
    <n v="6881"/>
    <n v="7399"/>
    <n v="518"/>
    <n v="7.5279755849440494E-2"/>
  </r>
  <r>
    <x v="6"/>
    <x v="16"/>
    <x v="16"/>
    <n v="50"/>
    <n v="10119"/>
    <n v="10999"/>
    <n v="880"/>
    <n v="8.6965115129953557E-2"/>
  </r>
  <r>
    <x v="7"/>
    <x v="17"/>
    <x v="17"/>
    <n v="783"/>
    <n v="3347"/>
    <n v="3599"/>
    <n v="252"/>
    <n v="7.5291305646847925E-2"/>
  </r>
  <r>
    <x v="7"/>
    <x v="18"/>
    <x v="18"/>
    <n v="50"/>
    <n v="3403"/>
    <n v="3699"/>
    <n v="296"/>
    <n v="8.6982074640023513E-2"/>
  </r>
  <r>
    <x v="8"/>
    <x v="19"/>
    <x v="19"/>
    <n v="800"/>
    <n v="3477"/>
    <n v="3699"/>
    <n v="222"/>
    <n v="6.3848144952545302E-2"/>
  </r>
  <r>
    <x v="8"/>
    <x v="20"/>
    <x v="20"/>
    <n v="400"/>
    <n v="3812"/>
    <n v="4099"/>
    <n v="287"/>
    <n v="7.528856243441763E-2"/>
  </r>
  <r>
    <x v="9"/>
    <x v="21"/>
    <x v="21"/>
    <n v="13000"/>
    <n v="9117"/>
    <n v="9699"/>
    <n v="582"/>
    <n v="6.383678841724251E-2"/>
  </r>
  <r>
    <x v="10"/>
    <x v="22"/>
    <x v="22"/>
    <n v="300"/>
    <n v="5827"/>
    <n v="6199"/>
    <n v="372"/>
    <n v="6.384074137635147E-2"/>
  </r>
  <r>
    <x v="10"/>
    <x v="23"/>
    <x v="23"/>
    <n v="50"/>
    <n v="6695"/>
    <n v="7199"/>
    <n v="504"/>
    <n v="7.5280059746079167E-2"/>
  </r>
  <r>
    <x v="11"/>
    <x v="24"/>
    <x v="24"/>
    <n v="50"/>
    <n v="2943"/>
    <n v="3199"/>
    <n v="256"/>
    <n v="8.6986068637444791E-2"/>
  </r>
  <r>
    <x v="11"/>
    <x v="25"/>
    <x v="25"/>
    <n v="50"/>
    <n v="3976"/>
    <n v="4369"/>
    <n v="393"/>
    <n v="9.88430583501005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9D449-03F4-4B8A-9F86-D7D11DDB66C9}" name="Сводная таблица31" cacheId="1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">
  <location ref="T3:V20" firstHeaderRow="1" firstDataRow="1" firstDataCol="0"/>
  <pivotFields count="8">
    <pivotField showAll="0">
      <items count="13">
        <item x="9"/>
        <item x="1"/>
        <item x="3"/>
        <item x="0"/>
        <item x="11"/>
        <item x="10"/>
        <item x="4"/>
        <item x="2"/>
        <item x="8"/>
        <item x="7"/>
        <item x="6"/>
        <item x="5"/>
        <item t="default"/>
      </items>
    </pivotField>
    <pivotField showAll="0"/>
    <pivotField showAll="0">
      <items count="27">
        <item x="13"/>
        <item x="21"/>
        <item x="1"/>
        <item x="2"/>
        <item x="8"/>
        <item x="7"/>
        <item x="11"/>
        <item x="0"/>
        <item x="24"/>
        <item x="25"/>
        <item x="22"/>
        <item x="23"/>
        <item x="9"/>
        <item x="10"/>
        <item x="3"/>
        <item x="4"/>
        <item x="5"/>
        <item x="6"/>
        <item x="19"/>
        <item x="20"/>
        <item x="17"/>
        <item x="18"/>
        <item x="16"/>
        <item x="14"/>
        <item x="15"/>
        <item x="12"/>
        <item t="default"/>
      </items>
    </pivotField>
    <pivotField showAll="0"/>
    <pivotField numFmtId="165" showAll="0"/>
    <pivotField numFmtId="165" showAll="0"/>
    <pivotField numFmtId="165" showAll="0"/>
    <pivotField numFmtId="10" showAll="0"/>
  </pivotFields>
  <formats count="1">
    <format dxfId="12">
      <pivotArea field="2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D6DA1-476F-4C26-BBB5-9C0585D717AB}" name="Сводная таблица1" cacheId="11" dataPosition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7" rowHeaderCaption="Артикул">
  <location ref="P3:R29" firstHeaderRow="0" firstDataRow="1" firstDataCol="1" rowPageCount="1" colPageCount="1"/>
  <pivotFields count="8">
    <pivotField axis="axisPage" showAll="0">
      <items count="13">
        <item x="9"/>
        <item x="1"/>
        <item x="3"/>
        <item x="0"/>
        <item x="11"/>
        <item x="10"/>
        <item x="4"/>
        <item x="2"/>
        <item x="8"/>
        <item x="7"/>
        <item x="6"/>
        <item x="5"/>
        <item t="default"/>
      </items>
    </pivotField>
    <pivotField axis="axisRow" showAll="0" sortType="descending">
      <items count="27">
        <item x="14"/>
        <item x="15"/>
        <item x="24"/>
        <item x="25"/>
        <item x="20"/>
        <item x="19"/>
        <item x="17"/>
        <item x="18"/>
        <item x="22"/>
        <item x="21"/>
        <item x="11"/>
        <item x="12"/>
        <item x="13"/>
        <item x="23"/>
        <item x="5"/>
        <item x="3"/>
        <item x="4"/>
        <item x="9"/>
        <item x="8"/>
        <item x="16"/>
        <item x="2"/>
        <item x="6"/>
        <item x="10"/>
        <item x="7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7">
        <item x="13"/>
        <item x="21"/>
        <item x="1"/>
        <item x="2"/>
        <item x="8"/>
        <item x="7"/>
        <item x="11"/>
        <item x="0"/>
        <item x="24"/>
        <item x="25"/>
        <item x="22"/>
        <item x="23"/>
        <item x="9"/>
        <item x="10"/>
        <item x="3"/>
        <item x="4"/>
        <item x="5"/>
        <item x="6"/>
        <item x="19"/>
        <item x="20"/>
        <item x="17"/>
        <item x="18"/>
        <item x="16"/>
        <item x="14"/>
        <item x="15"/>
        <item x="12"/>
        <item t="default"/>
      </items>
    </pivotField>
    <pivotField showAll="0"/>
    <pivotField dataField="1" showAll="0"/>
    <pivotField dataField="1" showAll="0"/>
    <pivotField numFmtId="165" showAll="0"/>
    <pivotField numFmtId="10" showAll="0"/>
  </pivotFields>
  <rowFields count="1">
    <field x="1"/>
  </rowFields>
  <rowItems count="26">
    <i>
      <x v="17"/>
    </i>
    <i>
      <x v="14"/>
    </i>
    <i>
      <x v="19"/>
    </i>
    <i>
      <x v="22"/>
    </i>
    <i>
      <x v="16"/>
    </i>
    <i>
      <x v="9"/>
    </i>
    <i>
      <x v="12"/>
    </i>
    <i>
      <x v="15"/>
    </i>
    <i>
      <x v="21"/>
    </i>
    <i>
      <x v="18"/>
    </i>
    <i>
      <x v="1"/>
    </i>
    <i>
      <x v="13"/>
    </i>
    <i>
      <x v="23"/>
    </i>
    <i>
      <x v="11"/>
    </i>
    <i>
      <x v="8"/>
    </i>
    <i>
      <x v="10"/>
    </i>
    <i>
      <x v="20"/>
    </i>
    <i>
      <x/>
    </i>
    <i>
      <x v="25"/>
    </i>
    <i>
      <x v="24"/>
    </i>
    <i>
      <x v="3"/>
    </i>
    <i>
      <x v="4"/>
    </i>
    <i>
      <x v="5"/>
    </i>
    <i>
      <x v="7"/>
    </i>
    <i>
      <x v="6"/>
    </i>
    <i>
      <x v="2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2018 " fld="5" subtotal="average" baseField="0" baseItem="0"/>
    <dataField name="2017 " fld="4" subtotal="average" baseField="0" baseItem="0"/>
  </dataFields>
  <formats count="5"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field="1" type="button" dataOnly="0" labelOnly="1" outline="0" axis="axisRow" fieldPosition="0"/>
    </format>
    <format dxfId="13">
      <pivotArea outline="0" collapsedLevelsAreSubtotals="1" fieldPosition="0"/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71CE1-F1C8-41A7-A63A-5FDD41B9260B}" name="Продажи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B30" firstHeaderRow="1" firstDataRow="1" firstDataCol="1" rowPageCount="1" colPageCount="1"/>
  <pivotFields count="8">
    <pivotField axis="axisPage" showAll="0">
      <items count="13">
        <item x="9"/>
        <item x="1"/>
        <item x="3"/>
        <item x="0"/>
        <item x="11"/>
        <item x="10"/>
        <item x="4"/>
        <item x="2"/>
        <item x="8"/>
        <item x="7"/>
        <item x="6"/>
        <item x="5"/>
        <item t="default"/>
      </items>
    </pivotField>
    <pivotField showAll="0"/>
    <pivotField axis="axisRow" showAll="0" sortType="descending">
      <items count="27">
        <item x="13"/>
        <item x="21"/>
        <item x="1"/>
        <item x="2"/>
        <item x="8"/>
        <item x="7"/>
        <item x="11"/>
        <item x="0"/>
        <item x="24"/>
        <item x="25"/>
        <item x="22"/>
        <item x="23"/>
        <item x="9"/>
        <item x="10"/>
        <item x="3"/>
        <item x="4"/>
        <item x="5"/>
        <item x="6"/>
        <item x="19"/>
        <item x="20"/>
        <item x="17"/>
        <item x="18"/>
        <item x="16"/>
        <item x="14"/>
        <item x="1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5" showAll="0"/>
    <pivotField numFmtId="165" showAll="0"/>
    <pivotField numFmtId="165" showAll="0"/>
    <pivotField numFmtId="10" showAll="0"/>
  </pivotFields>
  <rowFields count="1">
    <field x="2"/>
  </rowFields>
  <rowItems count="27">
    <i>
      <x v="1"/>
    </i>
    <i>
      <x v="17"/>
    </i>
    <i>
      <x v="6"/>
    </i>
    <i>
      <x v="15"/>
    </i>
    <i>
      <x v="18"/>
    </i>
    <i>
      <x v="23"/>
    </i>
    <i>
      <x v="20"/>
    </i>
    <i>
      <x v="13"/>
    </i>
    <i>
      <x v="3"/>
    </i>
    <i>
      <x v="14"/>
    </i>
    <i>
      <x v="19"/>
    </i>
    <i>
      <x v="10"/>
    </i>
    <i>
      <x v="2"/>
    </i>
    <i>
      <x v="25"/>
    </i>
    <i>
      <x/>
    </i>
    <i>
      <x v="7"/>
    </i>
    <i>
      <x v="4"/>
    </i>
    <i>
      <x v="16"/>
    </i>
    <i>
      <x v="22"/>
    </i>
    <i>
      <x v="21"/>
    </i>
    <i>
      <x v="8"/>
    </i>
    <i>
      <x v="5"/>
    </i>
    <i>
      <x v="9"/>
    </i>
    <i>
      <x v="11"/>
    </i>
    <i>
      <x v="12"/>
    </i>
    <i>
      <x v="24"/>
    </i>
    <i t="grand">
      <x/>
    </i>
  </rowItems>
  <colItems count="1">
    <i/>
  </colItems>
  <pageFields count="1">
    <pageField fld="0" hier="-1"/>
  </pageFields>
  <dataFields count="1">
    <dataField name="Сумма по полю продажи " fld="3" baseField="0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C14EC-D424-4388-99ED-68072CF64AF8}" name="Сегмент" cacheId="1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4">
  <location ref="A1:B13" firstHeaderRow="1" firstDataRow="1" firstDataCol="1"/>
  <pivotFields count="8">
    <pivotField axis="axisRow" showAll="0" sortType="descending">
      <items count="13">
        <item x="9"/>
        <item x="1"/>
        <item x="3"/>
        <item x="0"/>
        <item x="11"/>
        <item x="10"/>
        <item x="4"/>
        <item x="2"/>
        <item x="8"/>
        <item x="7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/>
    <pivotField numFmtId="165" showAll="0"/>
    <pivotField numFmtId="165" showAll="0"/>
    <pivotField dataField="1" numFmtId="10" showAll="0"/>
  </pivotFields>
  <rowFields count="1">
    <field x="0"/>
  </rowFields>
  <rowItems count="12">
    <i>
      <x v="2"/>
    </i>
    <i>
      <x v="7"/>
    </i>
    <i>
      <x v="11"/>
    </i>
    <i>
      <x v="4"/>
    </i>
    <i>
      <x v="9"/>
    </i>
    <i>
      <x v="6"/>
    </i>
    <i>
      <x v="8"/>
    </i>
    <i>
      <x v="1"/>
    </i>
    <i>
      <x v="5"/>
    </i>
    <i>
      <x v="3"/>
    </i>
    <i>
      <x v="10"/>
    </i>
    <i>
      <x/>
    </i>
  </rowItems>
  <colItems count="1">
    <i/>
  </colItems>
  <dataFields count="1">
    <dataField name="Сумма по полю Повышение цен (%)" fld="7" baseField="0" baseItem="0" numFmtId="1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89C62-CFC1-4CBA-9DBA-9DA5C7C5A2F0}" name="Сводная таблица3" cacheId="1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3">
  <location ref="B2:D28" firstHeaderRow="0" firstDataRow="1" firstDataCol="1"/>
  <pivotFields count="8">
    <pivotField showAll="0">
      <items count="13">
        <item x="9"/>
        <item x="1"/>
        <item x="3"/>
        <item x="0"/>
        <item x="11"/>
        <item x="10"/>
        <item x="4"/>
        <item x="2"/>
        <item x="8"/>
        <item x="7"/>
        <item x="6"/>
        <item x="5"/>
        <item t="default"/>
      </items>
    </pivotField>
    <pivotField showAll="0"/>
    <pivotField axis="axisRow" showAll="0">
      <items count="27">
        <item x="13"/>
        <item x="21"/>
        <item x="1"/>
        <item x="2"/>
        <item x="8"/>
        <item x="7"/>
        <item x="11"/>
        <item x="0"/>
        <item x="24"/>
        <item x="25"/>
        <item x="22"/>
        <item x="23"/>
        <item x="9"/>
        <item x="10"/>
        <item x="3"/>
        <item x="4"/>
        <item x="5"/>
        <item x="6"/>
        <item x="19"/>
        <item x="20"/>
        <item x="17"/>
        <item x="18"/>
        <item x="16"/>
        <item x="14"/>
        <item x="15"/>
        <item x="12"/>
        <item t="default"/>
      </items>
    </pivotField>
    <pivotField showAll="0"/>
    <pivotField dataField="1" numFmtId="165" showAll="0"/>
    <pivotField dataField="1" numFmtId="165" showAll="0"/>
    <pivotField numFmtId="165" showAll="0"/>
    <pivotField numFmtId="10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-2"/>
  </colFields>
  <colItems count="2">
    <i>
      <x/>
    </i>
    <i i="1">
      <x v="1"/>
    </i>
  </colItems>
  <dataFields count="2">
    <dataField name="Сумма по полю 2017" fld="4" baseField="0" baseItem="0"/>
    <dataField name="Сумма по полю 2018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3EB51-4450-4294-B2E6-EE29AB42E76B}" name="процентики" cacheId="1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3">
  <location ref="A1:B27" firstHeaderRow="1" firstDataRow="1" firstDataCol="1"/>
  <pivotFields count="8">
    <pivotField showAll="0"/>
    <pivotField showAll="0"/>
    <pivotField axis="axisRow" showAll="0" sortType="descending">
      <items count="27">
        <item x="13"/>
        <item x="21"/>
        <item x="1"/>
        <item x="2"/>
        <item x="8"/>
        <item x="7"/>
        <item x="11"/>
        <item x="0"/>
        <item x="24"/>
        <item x="25"/>
        <item x="22"/>
        <item x="23"/>
        <item x="9"/>
        <item x="10"/>
        <item x="3"/>
        <item x="4"/>
        <item x="5"/>
        <item x="6"/>
        <item x="19"/>
        <item x="20"/>
        <item x="17"/>
        <item x="18"/>
        <item x="16"/>
        <item x="14"/>
        <item x="1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165" showAll="0"/>
    <pivotField numFmtId="165" showAll="0"/>
    <pivotField dataField="1" numFmtId="10" showAll="0"/>
  </pivotFields>
  <rowFields count="1">
    <field x="2"/>
  </rowFields>
  <rowItems count="26">
    <i>
      <x v="25"/>
    </i>
    <i>
      <x v="4"/>
    </i>
    <i>
      <x v="7"/>
    </i>
    <i>
      <x v="6"/>
    </i>
    <i>
      <x v="5"/>
    </i>
    <i>
      <x v="16"/>
    </i>
    <i>
      <x v="9"/>
    </i>
    <i>
      <x v="8"/>
    </i>
    <i>
      <x v="21"/>
    </i>
    <i>
      <x v="13"/>
    </i>
    <i>
      <x v="22"/>
    </i>
    <i>
      <x v="20"/>
    </i>
    <i>
      <x v="19"/>
    </i>
    <i>
      <x v="3"/>
    </i>
    <i>
      <x v="11"/>
    </i>
    <i>
      <x v="24"/>
    </i>
    <i>
      <x v="18"/>
    </i>
    <i>
      <x v="23"/>
    </i>
    <i>
      <x v="2"/>
    </i>
    <i>
      <x v="10"/>
    </i>
    <i>
      <x v="1"/>
    </i>
    <i>
      <x v="15"/>
    </i>
    <i>
      <x v="17"/>
    </i>
    <i>
      <x v="14"/>
    </i>
    <i>
      <x/>
    </i>
    <i>
      <x v="12"/>
    </i>
  </rowItems>
  <colItems count="1">
    <i/>
  </colItems>
  <dataFields count="1">
    <dataField name="Сумма по полю Повышение цен (%)" fld="7" baseField="2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егмент__Segment1" xr10:uid="{1712B960-4289-4744-9237-6E41DC2C3BD0}" sourceName="Сегмент/_x000a_Segment">
  <pivotTables>
    <pivotTable tabId="6" name="Сводная таблица3"/>
    <pivotTable tabId="1" name="Сводная таблица1"/>
    <pivotTable tabId="1" name="Сводная таблица31"/>
  </pivotTables>
  <data>
    <tabular pivotCacheId="702778559">
      <items count="12">
        <i x="9" s="1"/>
        <i x="1" s="1"/>
        <i x="3" s="1"/>
        <i x="0" s="1"/>
        <i x="11" s="1"/>
        <i x="10" s="1"/>
        <i x="4" s="1"/>
        <i x="2" s="1"/>
        <i x="8" s="1"/>
        <i x="7" s="1"/>
        <i x="6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__Model_Name1" xr10:uid="{47FB0E38-F9D0-437B-8E0F-FCCABC474CC9}" sourceName="Наименование/_x000a_Model Name">
  <pivotTables>
    <pivotTable tabId="6" name="Сводная таблица3"/>
    <pivotTable tabId="1" name="Сводная таблица1"/>
    <pivotTable tabId="1" name="Сводная таблица31"/>
  </pivotTables>
  <data>
    <tabular pivotCacheId="702778559">
      <items count="26">
        <i x="13" s="1"/>
        <i x="21" s="1"/>
        <i x="1" s="1"/>
        <i x="2" s="1"/>
        <i x="8" s="1"/>
        <i x="7" s="1"/>
        <i x="11" s="1"/>
        <i x="0" s="1"/>
        <i x="24" s="1"/>
        <i x="25" s="1"/>
        <i x="22" s="1"/>
        <i x="23" s="1"/>
        <i x="9" s="1"/>
        <i x="10" s="1"/>
        <i x="3" s="1"/>
        <i x="4" s="1"/>
        <i x="5" s="1"/>
        <i x="6" s="1"/>
        <i x="19" s="1"/>
        <i x="20" s="1"/>
        <i x="17" s="1"/>
        <i x="18" s="1"/>
        <i x="16" s="1"/>
        <i x="14" s="1"/>
        <i x="15" s="1"/>
        <i x="1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егмент/_x000a_Segment" xr10:uid="{D02C45F1-02F3-45C7-8A92-4F2E9B40EC38}" cache="Срез_Сегмент__Segment1" caption="Сегмент/_x000a_Segment" lockedPosition="1" rowHeight="241300"/>
  <slicer name="Наименование/_x000a_Model Name" xr10:uid="{421415EB-14ED-4F95-BA6F-887F73E6322F}" cache="Срез_Наименование__Model_Name1" caption="Наименование/_x000a_Model Name" lockedPosition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егмент/_x000a_Segment 1" xr10:uid="{FA7D33B1-2D38-4764-B576-6C443269157F}" cache="Срез_Сегмент__Segment1" caption="Сегмент/_x000a_Segment" lockedPosition="1" rowHeight="241300"/>
  <slicer name="Наименование/_x000a_Model Name 1" xr10:uid="{87CC6531-81E7-46F9-B483-099A28C6DBEE}" cache="Срез_Наименование__Model_Name1" caption="Наименование/_x000a_Model Name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9E3FE7-8681-4FF6-BBE5-3400E56915AE}" name="Zadanie" displayName="Zadanie" ref="B3:I29" totalsRowShown="0" headerRowDxfId="11" headerRowBorderDxfId="10" tableBorderDxfId="9" totalsRowBorderDxfId="8">
  <autoFilter ref="B3:I29" xr:uid="{7B9E3FE7-8681-4FF6-BBE5-3400E56915AE}"/>
  <tableColumns count="8">
    <tableColumn id="1" xr3:uid="{E487DD8F-3EDD-4532-86A9-57796F39DC55}" name="Сегмент/_x000a_Segment" dataDxfId="7" dataCellStyle="Style 1"/>
    <tableColumn id="2" xr3:uid="{DE3C7C83-7A2C-4DAE-8C2E-2872EE95D1B7}" name="Артикул/_x000a_Art.No" dataDxfId="6" dataCellStyle="Style 1"/>
    <tableColumn id="3" xr3:uid="{5AEE63DB-9A75-4F9C-B72B-C46831037001}" name="Наименование/_x000a_Model Name" dataDxfId="5" dataCellStyle="Style 1"/>
    <tableColumn id="4" xr3:uid="{57742D65-A790-4E48-B5F1-29A537D0586E}" name="продажи " dataDxfId="4"/>
    <tableColumn id="5" xr3:uid="{3490612E-AE5E-4BEF-9E69-B730E391C2AA}" name="2017" dataDxfId="3">
      <calculatedColumnFormula>VLOOKUP(C4,Price2017!B1:$E$192,4,0)</calculatedColumnFormula>
    </tableColumn>
    <tableColumn id="6" xr3:uid="{DC1E67F0-E788-42FE-96C4-BBF8AF030DBD}" name="2018" dataDxfId="2" dataCellStyle="Процентный">
      <calculatedColumnFormula>VLOOKUP(C4,Price2018!$B$1:$E$200,4,0)</calculatedColumnFormula>
    </tableColumn>
    <tableColumn id="7" xr3:uid="{A3F4C093-E13D-4185-9601-F707CD94021F}" name="Повышение цен" dataDxfId="1">
      <calculatedColumnFormula>Zadanie[[#This Row],[2018]]-Zadanie[[#This Row],[2017]]</calculatedColumnFormula>
    </tableColumn>
    <tableColumn id="8" xr3:uid="{8C7C17B7-D58F-47DA-AC00-DF97BE17B389}" name="Повышение цен (%)" dataDxfId="0">
      <calculatedColumnFormula>(Zadanie[[#This Row],[Повышение цен]] /Zadanie[[#This Row],[2017]])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0"/>
  <sheetViews>
    <sheetView workbookViewId="0">
      <selection activeCell="D4" sqref="D4"/>
    </sheetView>
  </sheetViews>
  <sheetFormatPr defaultRowHeight="15"/>
  <cols>
    <col min="2" max="2" width="22.140625" bestFit="1" customWidth="1"/>
    <col min="3" max="3" width="19.42578125" bestFit="1" customWidth="1"/>
    <col min="4" max="4" width="32.140625" bestFit="1" customWidth="1"/>
    <col min="5" max="5" width="14.42578125" bestFit="1" customWidth="1"/>
    <col min="6" max="7" width="10.5703125" bestFit="1" customWidth="1"/>
    <col min="8" max="8" width="20.85546875" bestFit="1" customWidth="1"/>
    <col min="9" max="9" width="24.140625" bestFit="1" customWidth="1"/>
    <col min="16" max="16" width="17.5703125" bestFit="1" customWidth="1"/>
    <col min="17" max="18" width="12" bestFit="1" customWidth="1"/>
    <col min="19" max="19" width="10.5703125" customWidth="1"/>
    <col min="20" max="20" width="19.42578125" bestFit="1" customWidth="1"/>
    <col min="21" max="22" width="20.140625" bestFit="1" customWidth="1"/>
    <col min="23" max="23" width="11.28515625" bestFit="1" customWidth="1"/>
    <col min="24" max="24" width="11.42578125" bestFit="1" customWidth="1"/>
    <col min="25" max="26" width="11.28515625" bestFit="1" customWidth="1"/>
    <col min="27" max="28" width="11" bestFit="1" customWidth="1"/>
    <col min="29" max="30" width="11.28515625" bestFit="1" customWidth="1"/>
    <col min="31" max="31" width="11.140625" bestFit="1" customWidth="1"/>
    <col min="32" max="32" width="11.28515625" bestFit="1" customWidth="1"/>
    <col min="33" max="33" width="11.5703125" bestFit="1" customWidth="1"/>
    <col min="34" max="34" width="11" bestFit="1" customWidth="1"/>
    <col min="35" max="35" width="11.140625" bestFit="1" customWidth="1"/>
    <col min="36" max="36" width="11.28515625" bestFit="1" customWidth="1"/>
    <col min="37" max="37" width="11.140625" bestFit="1" customWidth="1"/>
    <col min="38" max="42" width="11.28515625" bestFit="1" customWidth="1"/>
    <col min="43" max="43" width="11.85546875" bestFit="1" customWidth="1"/>
  </cols>
  <sheetData>
    <row r="1" spans="2:22">
      <c r="F1" s="56" t="s">
        <v>458</v>
      </c>
      <c r="G1" s="56"/>
      <c r="P1" s="41" t="s">
        <v>0</v>
      </c>
      <c r="Q1" t="s">
        <v>459</v>
      </c>
    </row>
    <row r="2" spans="2:22">
      <c r="F2" s="56"/>
      <c r="G2" s="56"/>
    </row>
    <row r="3" spans="2:22">
      <c r="B3" s="23" t="s">
        <v>0</v>
      </c>
      <c r="C3" s="24" t="s">
        <v>1</v>
      </c>
      <c r="D3" s="24" t="s">
        <v>2</v>
      </c>
      <c r="E3" s="24" t="s">
        <v>67</v>
      </c>
      <c r="F3" s="25" t="s">
        <v>451</v>
      </c>
      <c r="G3" s="25" t="s">
        <v>452</v>
      </c>
      <c r="H3" s="24" t="s">
        <v>453</v>
      </c>
      <c r="I3" s="34" t="s">
        <v>460</v>
      </c>
      <c r="J3" s="52"/>
      <c r="K3" s="57" t="s">
        <v>454</v>
      </c>
      <c r="L3" s="57"/>
      <c r="M3" s="57"/>
      <c r="N3" s="57"/>
      <c r="P3" s="39" t="s">
        <v>455</v>
      </c>
      <c r="Q3" s="37" t="s">
        <v>456</v>
      </c>
      <c r="R3" s="38" t="s">
        <v>457</v>
      </c>
      <c r="T3" s="42"/>
      <c r="U3" s="43"/>
      <c r="V3" s="44"/>
    </row>
    <row r="4" spans="2:22">
      <c r="B4" s="21" t="s">
        <v>3</v>
      </c>
      <c r="C4" s="3" t="s">
        <v>4</v>
      </c>
      <c r="D4" s="4" t="s">
        <v>5</v>
      </c>
      <c r="E4" s="6">
        <v>100</v>
      </c>
      <c r="F4" s="32">
        <f>VLOOKUP(C4,Price2017!B2:$E$192,4,0)</f>
        <v>4276</v>
      </c>
      <c r="G4" s="35">
        <f>VLOOKUP(C4,Price2018!$B$1:$E$200,4,0)</f>
        <v>4699</v>
      </c>
      <c r="H4" s="32">
        <f>Zadanie[[#This Row],[2018]]-Zadanie[[#This Row],[2017]]</f>
        <v>423</v>
      </c>
      <c r="I4" s="51">
        <f>(Zadanie[[#This Row],[Повышение цен]] /Zadanie[[#This Row],[2017]])</f>
        <v>9.8924228250701587E-2</v>
      </c>
      <c r="J4" s="52"/>
      <c r="K4" s="57"/>
      <c r="L4" s="57"/>
      <c r="M4" s="57"/>
      <c r="N4" s="57"/>
      <c r="P4" s="30" t="s">
        <v>26</v>
      </c>
      <c r="Q4" s="40">
        <v>11999</v>
      </c>
      <c r="R4" s="40">
        <v>11399</v>
      </c>
      <c r="T4" s="45"/>
      <c r="U4" s="46"/>
      <c r="V4" s="47"/>
    </row>
    <row r="5" spans="2:22">
      <c r="B5" s="21" t="s">
        <v>6</v>
      </c>
      <c r="C5" s="5" t="s">
        <v>7</v>
      </c>
      <c r="D5" s="4" t="s">
        <v>8</v>
      </c>
      <c r="E5" s="6">
        <v>200</v>
      </c>
      <c r="F5" s="32">
        <f>VLOOKUP(C5,Price2017!B2:$E$192,4,0)</f>
        <v>4605</v>
      </c>
      <c r="G5" s="35">
        <f>VLOOKUP(C5,Price2018!$B$1:$E$200,4,0)</f>
        <v>4899</v>
      </c>
      <c r="H5" s="32">
        <f>Zadanie[[#This Row],[2018]]-Zadanie[[#This Row],[2017]]</f>
        <v>294</v>
      </c>
      <c r="I5" s="51">
        <f>(Zadanie[[#This Row],[Повышение цен]] /Zadanie[[#This Row],[2017]])</f>
        <v>6.384364820846905E-2</v>
      </c>
      <c r="K5" s="53"/>
      <c r="L5" s="58">
        <f>AVERAGE(Zadanie[Повышение цен])</f>
        <v>501.53846153846155</v>
      </c>
      <c r="M5" s="58"/>
      <c r="P5" s="30" t="s">
        <v>16</v>
      </c>
      <c r="Q5" s="40">
        <v>11999</v>
      </c>
      <c r="R5" s="40">
        <v>10919</v>
      </c>
      <c r="T5" s="45"/>
      <c r="U5" s="46"/>
      <c r="V5" s="47"/>
    </row>
    <row r="6" spans="2:22">
      <c r="B6" s="21" t="s">
        <v>6</v>
      </c>
      <c r="C6" s="5" t="s">
        <v>9</v>
      </c>
      <c r="D6" s="4" t="s">
        <v>10</v>
      </c>
      <c r="E6" s="6">
        <v>500</v>
      </c>
      <c r="F6" s="32">
        <f>VLOOKUP(C6,Price2017!B3:$E$192,4,0)</f>
        <v>5393</v>
      </c>
      <c r="G6" s="35">
        <f>VLOOKUP(C6,Price2018!$B$1:$E$200,4,0)</f>
        <v>5799</v>
      </c>
      <c r="H6" s="32">
        <f>Zadanie[[#This Row],[2018]]-Zadanie[[#This Row],[2017]]</f>
        <v>406</v>
      </c>
      <c r="I6" s="51">
        <f>(Zadanie[[#This Row],[Повышение цен]] /Zadanie[[#This Row],[2017]])</f>
        <v>7.5282773966252547E-2</v>
      </c>
      <c r="K6" s="53"/>
      <c r="L6" s="58"/>
      <c r="M6" s="58"/>
      <c r="P6" s="30" t="s">
        <v>42</v>
      </c>
      <c r="Q6" s="40">
        <v>10999</v>
      </c>
      <c r="R6" s="40">
        <v>10119</v>
      </c>
      <c r="T6" s="45"/>
      <c r="U6" s="46"/>
      <c r="V6" s="47"/>
    </row>
    <row r="7" spans="2:22">
      <c r="B7" s="21" t="s">
        <v>11</v>
      </c>
      <c r="C7" s="3" t="s">
        <v>12</v>
      </c>
      <c r="D7" s="4" t="s">
        <v>13</v>
      </c>
      <c r="E7" s="6">
        <v>467</v>
      </c>
      <c r="F7" s="32">
        <f>VLOOKUP(C7,Price2017!B4:$E$192,4,0)</f>
        <v>8929</v>
      </c>
      <c r="G7" s="35">
        <f>VLOOKUP(C7,Price2018!$B$1:$E$200,4,0)</f>
        <v>9399</v>
      </c>
      <c r="H7" s="32">
        <f>Zadanie[[#This Row],[2018]]-Zadanie[[#This Row],[2017]]</f>
        <v>470</v>
      </c>
      <c r="I7" s="51">
        <f>(Zadanie[[#This Row],[Повышение цен]] /Zadanie[[#This Row],[2017]])</f>
        <v>5.2637473401276738E-2</v>
      </c>
      <c r="P7" s="30" t="s">
        <v>28</v>
      </c>
      <c r="Q7" s="40">
        <v>9999</v>
      </c>
      <c r="R7" s="40">
        <v>9199</v>
      </c>
      <c r="T7" s="45"/>
      <c r="U7" s="46"/>
      <c r="V7" s="47"/>
    </row>
    <row r="8" spans="2:22">
      <c r="B8" s="21" t="s">
        <v>11</v>
      </c>
      <c r="C8" s="3" t="s">
        <v>14</v>
      </c>
      <c r="D8" s="4" t="s">
        <v>15</v>
      </c>
      <c r="E8" s="6">
        <v>904</v>
      </c>
      <c r="F8" s="32">
        <f>VLOOKUP(C8,Price2017!B5:$E$192,4,0)</f>
        <v>9305</v>
      </c>
      <c r="G8" s="35">
        <f>VLOOKUP(C8,Price2018!$B$1:$E$200,4,0)</f>
        <v>9899</v>
      </c>
      <c r="H8" s="32">
        <f>Zadanie[[#This Row],[2018]]-Zadanie[[#This Row],[2017]]</f>
        <v>594</v>
      </c>
      <c r="I8" s="51">
        <f>(Zadanie[[#This Row],[Повышение цен]] /Zadanie[[#This Row],[2017]])</f>
        <v>6.3836646963997851E-2</v>
      </c>
      <c r="L8" s="55">
        <f>AVERAGE(Zadanie[Повышение цен (%)])</f>
        <v>7.825732060484196E-2</v>
      </c>
      <c r="M8" s="55"/>
      <c r="P8" s="30" t="s">
        <v>14</v>
      </c>
      <c r="Q8" s="40">
        <v>9899</v>
      </c>
      <c r="R8" s="40">
        <v>9305</v>
      </c>
      <c r="T8" s="45"/>
      <c r="U8" s="46"/>
      <c r="V8" s="47"/>
    </row>
    <row r="9" spans="2:22">
      <c r="B9" s="21" t="s">
        <v>11</v>
      </c>
      <c r="C9" s="3" t="s">
        <v>16</v>
      </c>
      <c r="D9" s="4" t="s">
        <v>17</v>
      </c>
      <c r="E9" s="6">
        <v>50</v>
      </c>
      <c r="F9" s="32">
        <f>VLOOKUP(C9,Price2017!B6:$E$192,4,0)</f>
        <v>10919</v>
      </c>
      <c r="G9" s="35">
        <f>VLOOKUP(C9,Price2018!$B$1:$E$200,4,0)</f>
        <v>11999</v>
      </c>
      <c r="H9" s="32">
        <f>Zadanie[[#This Row],[2018]]-Zadanie[[#This Row],[2017]]</f>
        <v>1080</v>
      </c>
      <c r="I9" s="51">
        <f>(Zadanie[[#This Row],[Повышение цен]] /Zadanie[[#This Row],[2017]])</f>
        <v>9.8910156607747962E-2</v>
      </c>
      <c r="L9" s="55"/>
      <c r="M9" s="55"/>
      <c r="P9" s="30" t="s">
        <v>55</v>
      </c>
      <c r="Q9" s="40">
        <v>9699</v>
      </c>
      <c r="R9" s="40">
        <v>9117</v>
      </c>
      <c r="T9" s="45"/>
      <c r="U9" s="46"/>
      <c r="V9" s="47"/>
    </row>
    <row r="10" spans="2:22">
      <c r="B10" s="21" t="s">
        <v>11</v>
      </c>
      <c r="C10" s="3" t="s">
        <v>18</v>
      </c>
      <c r="D10" s="4" t="s">
        <v>19</v>
      </c>
      <c r="E10" s="6">
        <v>9576</v>
      </c>
      <c r="F10" s="32">
        <f>VLOOKUP(C10,Price2017!B7:$E$192,4,0)</f>
        <v>7979</v>
      </c>
      <c r="G10" s="35">
        <f>VLOOKUP(C10,Price2018!$B$1:$E$200,4,0)</f>
        <v>8399</v>
      </c>
      <c r="H10" s="32">
        <f>Zadanie[[#This Row],[2018]]-Zadanie[[#This Row],[2017]]</f>
        <v>420</v>
      </c>
      <c r="I10" s="51">
        <f>(Zadanie[[#This Row],[Повышение цен]] /Zadanie[[#This Row],[2017]])</f>
        <v>5.2638175209926058E-2</v>
      </c>
      <c r="P10" s="30" t="s">
        <v>35</v>
      </c>
      <c r="Q10" s="40">
        <v>9499</v>
      </c>
      <c r="R10" s="40">
        <v>9024</v>
      </c>
      <c r="T10" s="45"/>
      <c r="U10" s="46"/>
      <c r="V10" s="47"/>
    </row>
    <row r="11" spans="2:22">
      <c r="B11" s="21" t="s">
        <v>20</v>
      </c>
      <c r="C11" s="3" t="s">
        <v>21</v>
      </c>
      <c r="D11" s="4" t="s">
        <v>22</v>
      </c>
      <c r="E11" s="6">
        <v>50</v>
      </c>
      <c r="F11" s="32">
        <f>VLOOKUP(C11,Price2017!B8:$E$192,4,0)</f>
        <v>6096</v>
      </c>
      <c r="G11" s="35">
        <f>VLOOKUP(C11,Price2018!$B$1:$E$200,4,0)</f>
        <v>6699</v>
      </c>
      <c r="H11" s="32">
        <f>Zadanie[[#This Row],[2018]]-Zadanie[[#This Row],[2017]]</f>
        <v>603</v>
      </c>
      <c r="I11" s="51">
        <f>(Zadanie[[#This Row],[Повышение цен]] /Zadanie[[#This Row],[2017]])</f>
        <v>9.8917322834645674E-2</v>
      </c>
      <c r="P11" s="30" t="s">
        <v>12</v>
      </c>
      <c r="Q11" s="40">
        <v>9399</v>
      </c>
      <c r="R11" s="40">
        <v>8929</v>
      </c>
      <c r="T11" s="45"/>
      <c r="U11" s="46"/>
      <c r="V11" s="47"/>
    </row>
    <row r="12" spans="2:22">
      <c r="B12" s="21" t="s">
        <v>20</v>
      </c>
      <c r="C12" s="3" t="s">
        <v>23</v>
      </c>
      <c r="D12" s="4" t="s">
        <v>24</v>
      </c>
      <c r="E12" s="6">
        <v>67</v>
      </c>
      <c r="F12" s="32">
        <f>VLOOKUP(C12,Price2017!B9:$E$192,4,0)</f>
        <v>7199</v>
      </c>
      <c r="G12" s="35">
        <f>VLOOKUP(C12,Price2018!$B$1:$E$200,4,0)</f>
        <v>7999</v>
      </c>
      <c r="H12" s="32">
        <f>Zadanie[[#This Row],[2018]]-Zadanie[[#This Row],[2017]]</f>
        <v>800</v>
      </c>
      <c r="I12" s="51">
        <f>(Zadanie[[#This Row],[Повышение цен]] /Zadanie[[#This Row],[2017]])</f>
        <v>0.11112654535352132</v>
      </c>
      <c r="P12" s="30" t="s">
        <v>18</v>
      </c>
      <c r="Q12" s="40">
        <v>8399</v>
      </c>
      <c r="R12" s="40">
        <v>7979</v>
      </c>
      <c r="T12" s="45"/>
      <c r="U12" s="46"/>
      <c r="V12" s="47"/>
    </row>
    <row r="13" spans="2:22">
      <c r="B13" s="21" t="s">
        <v>25</v>
      </c>
      <c r="C13" s="3" t="s">
        <v>26</v>
      </c>
      <c r="D13" s="4" t="s">
        <v>27</v>
      </c>
      <c r="E13" s="6">
        <v>50</v>
      </c>
      <c r="F13" s="32">
        <f>VLOOKUP(C13,Price2017!B10:$E$192,4,0)</f>
        <v>11399</v>
      </c>
      <c r="G13" s="35">
        <f>VLOOKUP(C13,Price2018!$B$1:$E$200,4,0)</f>
        <v>11999</v>
      </c>
      <c r="H13" s="32">
        <f>Zadanie[[#This Row],[2018]]-Zadanie[[#This Row],[2017]]</f>
        <v>600</v>
      </c>
      <c r="I13" s="51">
        <f>(Zadanie[[#This Row],[Повышение цен]] /Zadanie[[#This Row],[2017]])</f>
        <v>5.2636196157557678E-2</v>
      </c>
      <c r="P13" s="30" t="s">
        <v>23</v>
      </c>
      <c r="Q13" s="40">
        <v>7999</v>
      </c>
      <c r="R13" s="40">
        <v>7199</v>
      </c>
      <c r="T13" s="45"/>
      <c r="U13" s="46"/>
      <c r="V13" s="47"/>
    </row>
    <row r="14" spans="2:22">
      <c r="B14" s="21" t="s">
        <v>25</v>
      </c>
      <c r="C14" s="3" t="s">
        <v>28</v>
      </c>
      <c r="D14" s="4" t="s">
        <v>29</v>
      </c>
      <c r="E14" s="6">
        <v>567</v>
      </c>
      <c r="F14" s="32">
        <f>VLOOKUP(C14,Price2017!B11:$E$192,4,0)</f>
        <v>9199</v>
      </c>
      <c r="G14" s="35">
        <f>VLOOKUP(C14,Price2018!$B$1:$E$200,4,0)</f>
        <v>9999</v>
      </c>
      <c r="H14" s="32">
        <f>Zadanie[[#This Row],[2018]]-Zadanie[[#This Row],[2017]]</f>
        <v>800</v>
      </c>
      <c r="I14" s="51">
        <f>(Zadanie[[#This Row],[Повышение цен]] /Zadanie[[#This Row],[2017]])</f>
        <v>8.6965974562452447E-2</v>
      </c>
      <c r="P14" s="30" t="s">
        <v>39</v>
      </c>
      <c r="Q14" s="40">
        <v>7399</v>
      </c>
      <c r="R14" s="40">
        <v>6881</v>
      </c>
      <c r="T14" s="45"/>
      <c r="U14" s="46"/>
      <c r="V14" s="47"/>
    </row>
    <row r="15" spans="2:22">
      <c r="B15" s="21" t="s">
        <v>30</v>
      </c>
      <c r="C15" s="2" t="s">
        <v>31</v>
      </c>
      <c r="D15" s="5" t="s">
        <v>32</v>
      </c>
      <c r="E15" s="6">
        <v>8000</v>
      </c>
      <c r="F15" s="32">
        <f>VLOOKUP(C15,Price2017!B12:$E$192,4,0)</f>
        <v>5550</v>
      </c>
      <c r="G15" s="35">
        <f>VLOOKUP(C15,Price2018!$B$1:$E$200,4,0)</f>
        <v>6099</v>
      </c>
      <c r="H15" s="32">
        <f>Zadanie[[#This Row],[2018]]-Zadanie[[#This Row],[2017]]</f>
        <v>549</v>
      </c>
      <c r="I15" s="51">
        <f>(Zadanie[[#This Row],[Повышение цен]] /Zadanie[[#This Row],[2017]])</f>
        <v>9.8918918918918922E-2</v>
      </c>
      <c r="P15" s="30" t="s">
        <v>60</v>
      </c>
      <c r="Q15" s="40">
        <v>7199</v>
      </c>
      <c r="R15" s="40">
        <v>6695</v>
      </c>
      <c r="T15" s="45"/>
      <c r="U15" s="46"/>
      <c r="V15" s="47"/>
    </row>
    <row r="16" spans="2:22">
      <c r="B16" s="21" t="s">
        <v>30</v>
      </c>
      <c r="C16" s="5" t="s">
        <v>33</v>
      </c>
      <c r="D16" s="5" t="s">
        <v>34</v>
      </c>
      <c r="E16" s="6">
        <v>131</v>
      </c>
      <c r="F16" s="32">
        <f>VLOOKUP(C16,Price2017!B13:$E$192,4,0)</f>
        <v>6029</v>
      </c>
      <c r="G16" s="35">
        <f>VLOOKUP(C16,Price2018!$B$1:$E$200,4,0)</f>
        <v>6699</v>
      </c>
      <c r="H16" s="32">
        <f>Zadanie[[#This Row],[2018]]-Zadanie[[#This Row],[2017]]</f>
        <v>670</v>
      </c>
      <c r="I16" s="51">
        <f>(Zadanie[[#This Row],[Повышение цен]] /Zadanie[[#This Row],[2017]])</f>
        <v>0.11112954055398905</v>
      </c>
      <c r="P16" s="30" t="s">
        <v>21</v>
      </c>
      <c r="Q16" s="40">
        <v>6699</v>
      </c>
      <c r="R16" s="40">
        <v>6096</v>
      </c>
      <c r="T16" s="45"/>
      <c r="U16" s="46"/>
      <c r="V16" s="47"/>
    </row>
    <row r="17" spans="2:22">
      <c r="B17" s="21" t="s">
        <v>30</v>
      </c>
      <c r="C17" s="5" t="s">
        <v>35</v>
      </c>
      <c r="D17" s="5" t="s">
        <v>36</v>
      </c>
      <c r="E17" s="6">
        <v>121</v>
      </c>
      <c r="F17" s="32">
        <f>VLOOKUP(C17,Price2017!B14:$E$192,4,0)</f>
        <v>9024</v>
      </c>
      <c r="G17" s="35">
        <f>VLOOKUP(C17,Price2018!$B$1:$E$200,4,0)</f>
        <v>9499</v>
      </c>
      <c r="H17" s="32">
        <f>Zadanie[[#This Row],[2018]]-Zadanie[[#This Row],[2017]]</f>
        <v>475</v>
      </c>
      <c r="I17" s="51">
        <f>(Zadanie[[#This Row],[Повышение цен]] /Zadanie[[#This Row],[2017]])</f>
        <v>5.2637411347517732E-2</v>
      </c>
      <c r="P17" s="30" t="s">
        <v>33</v>
      </c>
      <c r="Q17" s="40">
        <v>6699</v>
      </c>
      <c r="R17" s="40">
        <v>6029</v>
      </c>
      <c r="T17" s="45"/>
      <c r="U17" s="46"/>
      <c r="V17" s="47"/>
    </row>
    <row r="18" spans="2:22">
      <c r="B18" s="22" t="s">
        <v>20</v>
      </c>
      <c r="C18" s="4" t="s">
        <v>37</v>
      </c>
      <c r="D18" s="4" t="s">
        <v>38</v>
      </c>
      <c r="E18" s="6">
        <v>789</v>
      </c>
      <c r="F18" s="32">
        <f>VLOOKUP(C18,Price2017!B15:$E$192,4,0)</f>
        <v>4605</v>
      </c>
      <c r="G18" s="35">
        <f>VLOOKUP(C18,Price2018!$B$1:$E$200,4,0)</f>
        <v>4899</v>
      </c>
      <c r="H18" s="32">
        <f>Zadanie[[#This Row],[2018]]-Zadanie[[#This Row],[2017]]</f>
        <v>294</v>
      </c>
      <c r="I18" s="51">
        <f>(Zadanie[[#This Row],[Повышение цен]] /Zadanie[[#This Row],[2017]])</f>
        <v>6.384364820846905E-2</v>
      </c>
      <c r="P18" s="30" t="s">
        <v>58</v>
      </c>
      <c r="Q18" s="40">
        <v>6199</v>
      </c>
      <c r="R18" s="40">
        <v>5827</v>
      </c>
      <c r="T18" s="45"/>
      <c r="U18" s="46"/>
      <c r="V18" s="47"/>
    </row>
    <row r="19" spans="2:22">
      <c r="B19" s="22" t="s">
        <v>20</v>
      </c>
      <c r="C19" s="4" t="s">
        <v>39</v>
      </c>
      <c r="D19" s="4" t="s">
        <v>40</v>
      </c>
      <c r="E19" s="7">
        <v>17</v>
      </c>
      <c r="F19" s="32">
        <f>VLOOKUP(C19,Price2017!B16:$E$192,4,0)</f>
        <v>6881</v>
      </c>
      <c r="G19" s="35">
        <f>VLOOKUP(C19,Price2018!$B$1:$E$200,4,0)</f>
        <v>7399</v>
      </c>
      <c r="H19" s="32">
        <f>Zadanie[[#This Row],[2018]]-Zadanie[[#This Row],[2017]]</f>
        <v>518</v>
      </c>
      <c r="I19" s="51">
        <f>(Zadanie[[#This Row],[Повышение цен]] /Zadanie[[#This Row],[2017]])</f>
        <v>7.5279755849440494E-2</v>
      </c>
      <c r="P19" s="30" t="s">
        <v>31</v>
      </c>
      <c r="Q19" s="40">
        <v>6099</v>
      </c>
      <c r="R19" s="40">
        <v>5550</v>
      </c>
      <c r="T19" s="45"/>
      <c r="U19" s="46"/>
      <c r="V19" s="47"/>
    </row>
    <row r="20" spans="2:22">
      <c r="B20" s="21" t="s">
        <v>41</v>
      </c>
      <c r="C20" s="3" t="s">
        <v>42</v>
      </c>
      <c r="D20" s="4" t="s">
        <v>43</v>
      </c>
      <c r="E20" s="6">
        <v>50</v>
      </c>
      <c r="F20" s="32">
        <f>VLOOKUP(C20,Price2017!B17:$E$192,4,0)</f>
        <v>10119</v>
      </c>
      <c r="G20" s="35">
        <f>VLOOKUP(C20,Price2018!$B$1:$E$200,4,0)</f>
        <v>10999</v>
      </c>
      <c r="H20" s="32">
        <f>Zadanie[[#This Row],[2018]]-Zadanie[[#This Row],[2017]]</f>
        <v>880</v>
      </c>
      <c r="I20" s="51">
        <f>(Zadanie[[#This Row],[Повышение цен]] /Zadanie[[#This Row],[2017]])</f>
        <v>8.6965115129953557E-2</v>
      </c>
      <c r="P20" s="30" t="s">
        <v>9</v>
      </c>
      <c r="Q20" s="40">
        <v>5799</v>
      </c>
      <c r="R20" s="40">
        <v>5393</v>
      </c>
      <c r="T20" s="48"/>
      <c r="U20" s="49"/>
      <c r="V20" s="50"/>
    </row>
    <row r="21" spans="2:22">
      <c r="B21" s="21" t="s">
        <v>44</v>
      </c>
      <c r="C21" s="3" t="s">
        <v>45</v>
      </c>
      <c r="D21" s="4" t="s">
        <v>46</v>
      </c>
      <c r="E21" s="6">
        <v>783</v>
      </c>
      <c r="F21" s="32">
        <f>VLOOKUP(C21,Price2017!B18:$E$192,4,0)</f>
        <v>3347</v>
      </c>
      <c r="G21" s="35">
        <f>VLOOKUP(C21,Price2018!$B$1:$E$200,4,0)</f>
        <v>3599</v>
      </c>
      <c r="H21" s="32">
        <f>Zadanie[[#This Row],[2018]]-Zadanie[[#This Row],[2017]]</f>
        <v>252</v>
      </c>
      <c r="I21" s="51">
        <f>(Zadanie[[#This Row],[Повышение цен]] /Zadanie[[#This Row],[2017]])</f>
        <v>7.5291305646847925E-2</v>
      </c>
      <c r="P21" s="30" t="s">
        <v>37</v>
      </c>
      <c r="Q21" s="40">
        <v>4899</v>
      </c>
      <c r="R21" s="40">
        <v>4605</v>
      </c>
    </row>
    <row r="22" spans="2:22">
      <c r="B22" s="21" t="s">
        <v>44</v>
      </c>
      <c r="C22" s="3" t="s">
        <v>47</v>
      </c>
      <c r="D22" s="4" t="s">
        <v>48</v>
      </c>
      <c r="E22" s="6">
        <v>50</v>
      </c>
      <c r="F22" s="32">
        <f>VLOOKUP(C22,Price2017!B19:$E$192,4,0)</f>
        <v>3403</v>
      </c>
      <c r="G22" s="35">
        <f>VLOOKUP(C22,Price2018!$B$1:$E$200,4,0)</f>
        <v>3699</v>
      </c>
      <c r="H22" s="32">
        <f>Zadanie[[#This Row],[2018]]-Zadanie[[#This Row],[2017]]</f>
        <v>296</v>
      </c>
      <c r="I22" s="51">
        <f>(Zadanie[[#This Row],[Повышение цен]] /Zadanie[[#This Row],[2017]])</f>
        <v>8.6982074640023513E-2</v>
      </c>
      <c r="P22" s="30" t="s">
        <v>7</v>
      </c>
      <c r="Q22" s="40">
        <v>4899</v>
      </c>
      <c r="R22" s="40">
        <v>4605</v>
      </c>
    </row>
    <row r="23" spans="2:22">
      <c r="B23" s="21" t="s">
        <v>49</v>
      </c>
      <c r="C23" s="3" t="s">
        <v>50</v>
      </c>
      <c r="D23" s="4" t="s">
        <v>51</v>
      </c>
      <c r="E23" s="6">
        <v>800</v>
      </c>
      <c r="F23" s="32">
        <f>VLOOKUP(C23,Price2017!B20:$E$192,4,0)</f>
        <v>3477</v>
      </c>
      <c r="G23" s="35">
        <f>VLOOKUP(C23,Price2018!$B$1:$E$200,4,0)</f>
        <v>3699</v>
      </c>
      <c r="H23" s="32">
        <f>Zadanie[[#This Row],[2018]]-Zadanie[[#This Row],[2017]]</f>
        <v>222</v>
      </c>
      <c r="I23" s="51">
        <f>(Zadanie[[#This Row],[Повышение цен]] /Zadanie[[#This Row],[2017]])</f>
        <v>6.3848144952545302E-2</v>
      </c>
      <c r="P23" s="30" t="s">
        <v>4</v>
      </c>
      <c r="Q23" s="40">
        <v>4699</v>
      </c>
      <c r="R23" s="40">
        <v>4276</v>
      </c>
    </row>
    <row r="24" spans="2:22">
      <c r="B24" s="21" t="s">
        <v>49</v>
      </c>
      <c r="C24" s="3" t="s">
        <v>52</v>
      </c>
      <c r="D24" s="4" t="s">
        <v>53</v>
      </c>
      <c r="E24" s="6">
        <v>400</v>
      </c>
      <c r="F24" s="32">
        <f>VLOOKUP(C24,Price2017!B21:$E$192,4,0)</f>
        <v>3812</v>
      </c>
      <c r="G24" s="35">
        <f>VLOOKUP(C24,Price2018!$B$1:$E$200,4,0)</f>
        <v>4099</v>
      </c>
      <c r="H24" s="32">
        <f>Zadanie[[#This Row],[2018]]-Zadanie[[#This Row],[2017]]</f>
        <v>287</v>
      </c>
      <c r="I24" s="51">
        <f>(Zadanie[[#This Row],[Повышение цен]] /Zadanie[[#This Row],[2017]])</f>
        <v>7.528856243441763E-2</v>
      </c>
      <c r="P24" s="30" t="s">
        <v>65</v>
      </c>
      <c r="Q24" s="40">
        <v>4369</v>
      </c>
      <c r="R24" s="40">
        <v>3976</v>
      </c>
    </row>
    <row r="25" spans="2:22">
      <c r="B25" s="21" t="s">
        <v>54</v>
      </c>
      <c r="C25" s="5" t="s">
        <v>55</v>
      </c>
      <c r="D25" s="1" t="s">
        <v>56</v>
      </c>
      <c r="E25" s="6">
        <v>13000</v>
      </c>
      <c r="F25" s="32">
        <f>VLOOKUP(C25,Price2017!B22:$E$192,4,0)</f>
        <v>9117</v>
      </c>
      <c r="G25" s="35">
        <f>VLOOKUP(C25,Price2018!$B$1:$E$200,4,0)</f>
        <v>9699</v>
      </c>
      <c r="H25" s="32">
        <f>Zadanie[[#This Row],[2018]]-Zadanie[[#This Row],[2017]]</f>
        <v>582</v>
      </c>
      <c r="I25" s="51">
        <f>(Zadanie[[#This Row],[Повышение цен]] /Zadanie[[#This Row],[2017]])</f>
        <v>6.383678841724251E-2</v>
      </c>
      <c r="P25" s="30" t="s">
        <v>52</v>
      </c>
      <c r="Q25" s="40">
        <v>4099</v>
      </c>
      <c r="R25" s="40">
        <v>3812</v>
      </c>
    </row>
    <row r="26" spans="2:22">
      <c r="B26" s="21" t="s">
        <v>57</v>
      </c>
      <c r="C26" s="3" t="s">
        <v>58</v>
      </c>
      <c r="D26" s="4" t="s">
        <v>59</v>
      </c>
      <c r="E26" s="6">
        <v>300</v>
      </c>
      <c r="F26" s="32">
        <f>VLOOKUP(C26,Price2017!B23:$E$192,4,0)</f>
        <v>5827</v>
      </c>
      <c r="G26" s="35">
        <f>VLOOKUP(C26,Price2018!$B$1:$E$200,4,0)</f>
        <v>6199</v>
      </c>
      <c r="H26" s="32">
        <f>Zadanie[[#This Row],[2018]]-Zadanie[[#This Row],[2017]]</f>
        <v>372</v>
      </c>
      <c r="I26" s="51">
        <f>(Zadanie[[#This Row],[Повышение цен]] /Zadanie[[#This Row],[2017]])</f>
        <v>6.384074137635147E-2</v>
      </c>
      <c r="P26" s="30" t="s">
        <v>50</v>
      </c>
      <c r="Q26" s="40">
        <v>3699</v>
      </c>
      <c r="R26" s="40">
        <v>3477</v>
      </c>
    </row>
    <row r="27" spans="2:22">
      <c r="B27" s="21" t="s">
        <v>57</v>
      </c>
      <c r="C27" s="3" t="s">
        <v>60</v>
      </c>
      <c r="D27" s="4" t="s">
        <v>61</v>
      </c>
      <c r="E27" s="6">
        <v>50</v>
      </c>
      <c r="F27" s="32">
        <f>VLOOKUP(C27,Price2017!B24:$E$192,4,0)</f>
        <v>6695</v>
      </c>
      <c r="G27" s="35">
        <f>VLOOKUP(C27,Price2018!$B$1:$E$200,4,0)</f>
        <v>7199</v>
      </c>
      <c r="H27" s="32">
        <f>Zadanie[[#This Row],[2018]]-Zadanie[[#This Row],[2017]]</f>
        <v>504</v>
      </c>
      <c r="I27" s="51">
        <f>(Zadanie[[#This Row],[Повышение цен]] /Zadanie[[#This Row],[2017]])</f>
        <v>7.5280059746079167E-2</v>
      </c>
      <c r="P27" s="30" t="s">
        <v>47</v>
      </c>
      <c r="Q27" s="40">
        <v>3699</v>
      </c>
      <c r="R27" s="40">
        <v>3403</v>
      </c>
    </row>
    <row r="28" spans="2:22">
      <c r="B28" s="21" t="s">
        <v>62</v>
      </c>
      <c r="C28" s="3" t="s">
        <v>63</v>
      </c>
      <c r="D28" s="4" t="s">
        <v>64</v>
      </c>
      <c r="E28" s="6">
        <v>50</v>
      </c>
      <c r="F28" s="32">
        <f>VLOOKUP(C28,Price2017!B25:$E$192,4,0)</f>
        <v>2943</v>
      </c>
      <c r="G28" s="35">
        <f>VLOOKUP(C28,Price2018!$B$1:$E$200,4,0)</f>
        <v>3199</v>
      </c>
      <c r="H28" s="32">
        <f>Zadanie[[#This Row],[2018]]-Zadanie[[#This Row],[2017]]</f>
        <v>256</v>
      </c>
      <c r="I28" s="51">
        <f>(Zadanie[[#This Row],[Повышение цен]] /Zadanie[[#This Row],[2017]])</f>
        <v>8.6986068637444791E-2</v>
      </c>
      <c r="P28" s="30" t="s">
        <v>45</v>
      </c>
      <c r="Q28" s="40">
        <v>3599</v>
      </c>
      <c r="R28" s="40">
        <v>3347</v>
      </c>
    </row>
    <row r="29" spans="2:22">
      <c r="B29" s="26" t="s">
        <v>62</v>
      </c>
      <c r="C29" s="27" t="s">
        <v>65</v>
      </c>
      <c r="D29" s="28" t="s">
        <v>66</v>
      </c>
      <c r="E29" s="29">
        <v>50</v>
      </c>
      <c r="F29" s="33">
        <f>VLOOKUP(C29,Price2017!B26:$E$192,4,0)</f>
        <v>3976</v>
      </c>
      <c r="G29" s="36">
        <f>VLOOKUP(C29,Price2018!$B$1:$E$200,4,0)</f>
        <v>4369</v>
      </c>
      <c r="H29" s="33">
        <f>Zadanie[[#This Row],[2018]]-Zadanie[[#This Row],[2017]]</f>
        <v>393</v>
      </c>
      <c r="I29" s="54">
        <f>(Zadanie[[#This Row],[Повышение цен]] /Zadanie[[#This Row],[2017]])</f>
        <v>9.8843058350100599E-2</v>
      </c>
      <c r="P29" s="30" t="s">
        <v>63</v>
      </c>
      <c r="Q29" s="40">
        <v>3199</v>
      </c>
      <c r="R29" s="40">
        <v>2943</v>
      </c>
    </row>
    <row r="30" spans="2:22">
      <c r="O30" s="31"/>
    </row>
  </sheetData>
  <mergeCells count="4">
    <mergeCell ref="L8:M9"/>
    <mergeCell ref="F1:G2"/>
    <mergeCell ref="K3:N4"/>
    <mergeCell ref="L5:M6"/>
  </mergeCells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B281-9261-4129-B910-083BDCE3611A}">
  <dimension ref="P2:W15"/>
  <sheetViews>
    <sheetView showGridLines="0" tabSelected="1" workbookViewId="0">
      <selection activeCell="U13" sqref="U13:V15"/>
    </sheetView>
  </sheetViews>
  <sheetFormatPr defaultRowHeight="15"/>
  <cols>
    <col min="1" max="11" width="9.140625" style="61"/>
    <col min="12" max="12" width="2.85546875" style="61" customWidth="1"/>
    <col min="13" max="17" width="9.140625" style="61"/>
    <col min="18" max="18" width="10.85546875" style="61" customWidth="1"/>
    <col min="19" max="19" width="2.85546875" style="61" customWidth="1"/>
    <col min="20" max="16384" width="9.140625" style="61"/>
  </cols>
  <sheetData>
    <row r="2" spans="16:23">
      <c r="P2" s="62"/>
      <c r="Q2" s="62"/>
      <c r="R2" s="62"/>
      <c r="S2" s="62"/>
    </row>
    <row r="4" spans="16:23">
      <c r="T4" s="63" t="s">
        <v>454</v>
      </c>
      <c r="U4" s="63"/>
      <c r="V4" s="63"/>
      <c r="W4" s="63"/>
    </row>
    <row r="5" spans="16:23">
      <c r="T5" s="63"/>
      <c r="U5" s="63"/>
      <c r="V5" s="63"/>
      <c r="W5" s="63"/>
    </row>
    <row r="6" spans="16:23">
      <c r="T6" s="63"/>
      <c r="U6" s="63"/>
      <c r="V6" s="63"/>
      <c r="W6" s="63"/>
    </row>
    <row r="7" spans="16:23">
      <c r="T7" s="63"/>
      <c r="U7" s="63"/>
      <c r="V7" s="63"/>
      <c r="W7" s="63"/>
    </row>
    <row r="9" spans="16:23">
      <c r="U9" s="65">
        <f>Задание!L5</f>
        <v>501.53846153846155</v>
      </c>
      <c r="V9" s="65"/>
    </row>
    <row r="10" spans="16:23">
      <c r="U10" s="65"/>
      <c r="V10" s="65"/>
    </row>
    <row r="11" spans="16:23">
      <c r="U11" s="65"/>
      <c r="V11" s="65"/>
    </row>
    <row r="13" spans="16:23">
      <c r="U13" s="64">
        <f>Задание!L8</f>
        <v>7.825732060484196E-2</v>
      </c>
      <c r="V13" s="64"/>
    </row>
    <row r="14" spans="16:23">
      <c r="U14" s="64"/>
      <c r="V14" s="64"/>
    </row>
    <row r="15" spans="16:23">
      <c r="U15" s="64"/>
      <c r="V15" s="64"/>
    </row>
  </sheetData>
  <mergeCells count="4">
    <mergeCell ref="T4:W7"/>
    <mergeCell ref="U9:V11"/>
    <mergeCell ref="U13:V15"/>
    <mergeCell ref="P2:S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D46F-9B4D-4454-8838-44ABFA4A4762}">
  <dimension ref="A1:E200"/>
  <sheetViews>
    <sheetView topLeftCell="A168" workbookViewId="0">
      <selection activeCell="T45" sqref="T45"/>
    </sheetView>
  </sheetViews>
  <sheetFormatPr defaultRowHeight="15"/>
  <cols>
    <col min="1" max="1" width="16.140625" bestFit="1" customWidth="1"/>
    <col min="2" max="2" width="13.85546875" bestFit="1" customWidth="1"/>
    <col min="3" max="3" width="68" bestFit="1" customWidth="1"/>
    <col min="4" max="4" width="20.7109375" bestFit="1" customWidth="1"/>
    <col min="5" max="5" width="29.855468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68</v>
      </c>
      <c r="E1" s="1" t="s">
        <v>69</v>
      </c>
    </row>
    <row r="2" spans="1:5">
      <c r="A2" s="2" t="s">
        <v>11</v>
      </c>
      <c r="B2" s="3" t="s">
        <v>70</v>
      </c>
      <c r="C2" s="4" t="s">
        <v>71</v>
      </c>
      <c r="D2" s="4" t="s">
        <v>72</v>
      </c>
      <c r="E2" s="2">
        <v>6699</v>
      </c>
    </row>
    <row r="3" spans="1:5">
      <c r="A3" s="2" t="s">
        <v>11</v>
      </c>
      <c r="B3" s="3" t="s">
        <v>73</v>
      </c>
      <c r="C3" s="4" t="s">
        <v>74</v>
      </c>
      <c r="D3" s="4" t="s">
        <v>75</v>
      </c>
      <c r="E3" s="2">
        <v>7099</v>
      </c>
    </row>
    <row r="4" spans="1:5">
      <c r="A4" s="2" t="s">
        <v>3</v>
      </c>
      <c r="B4" s="3" t="s">
        <v>76</v>
      </c>
      <c r="C4" s="4" t="s">
        <v>77</v>
      </c>
      <c r="D4" s="4" t="s">
        <v>78</v>
      </c>
      <c r="E4" s="2">
        <v>3399</v>
      </c>
    </row>
    <row r="5" spans="1:5">
      <c r="A5" s="2" t="s">
        <v>3</v>
      </c>
      <c r="B5" s="3" t="s">
        <v>79</v>
      </c>
      <c r="C5" s="4" t="s">
        <v>80</v>
      </c>
      <c r="D5" s="4" t="s">
        <v>78</v>
      </c>
      <c r="E5" s="2">
        <v>3999</v>
      </c>
    </row>
    <row r="6" spans="1:5">
      <c r="A6" s="2" t="s">
        <v>3</v>
      </c>
      <c r="B6" s="3" t="s">
        <v>4</v>
      </c>
      <c r="C6" s="4" t="s">
        <v>5</v>
      </c>
      <c r="D6" s="4" t="s">
        <v>78</v>
      </c>
      <c r="E6" s="2">
        <v>4699</v>
      </c>
    </row>
    <row r="7" spans="1:5">
      <c r="A7" s="2" t="s">
        <v>3</v>
      </c>
      <c r="B7" s="3" t="s">
        <v>81</v>
      </c>
      <c r="C7" s="8" t="s">
        <v>82</v>
      </c>
      <c r="D7" s="4" t="s">
        <v>78</v>
      </c>
      <c r="E7" s="2">
        <v>4099</v>
      </c>
    </row>
    <row r="8" spans="1:5">
      <c r="A8" s="9" t="s">
        <v>3</v>
      </c>
      <c r="B8" s="10" t="s">
        <v>83</v>
      </c>
      <c r="C8" s="11" t="s">
        <v>84</v>
      </c>
      <c r="D8" s="4" t="s">
        <v>72</v>
      </c>
      <c r="E8" s="2">
        <v>3499</v>
      </c>
    </row>
    <row r="9" spans="1:5">
      <c r="A9" s="1" t="s">
        <v>3</v>
      </c>
      <c r="B9" s="1" t="s">
        <v>85</v>
      </c>
      <c r="C9" s="1" t="s">
        <v>86</v>
      </c>
      <c r="D9" s="1" t="s">
        <v>72</v>
      </c>
      <c r="E9" s="1">
        <v>3399</v>
      </c>
    </row>
    <row r="10" spans="1:5">
      <c r="A10" s="2" t="s">
        <v>3</v>
      </c>
      <c r="B10" s="3" t="s">
        <v>87</v>
      </c>
      <c r="C10" s="4" t="s">
        <v>88</v>
      </c>
      <c r="D10" s="4" t="s">
        <v>72</v>
      </c>
      <c r="E10" s="2">
        <v>1129</v>
      </c>
    </row>
    <row r="11" spans="1:5">
      <c r="A11" s="2" t="s">
        <v>3</v>
      </c>
      <c r="B11" s="3" t="s">
        <v>89</v>
      </c>
      <c r="C11" s="4" t="s">
        <v>90</v>
      </c>
      <c r="D11" s="4" t="s">
        <v>72</v>
      </c>
      <c r="E11" s="2">
        <v>1129</v>
      </c>
    </row>
    <row r="12" spans="1:5">
      <c r="A12" s="2" t="s">
        <v>3</v>
      </c>
      <c r="B12" s="3" t="s">
        <v>91</v>
      </c>
      <c r="C12" s="4" t="s">
        <v>92</v>
      </c>
      <c r="D12" s="4" t="s">
        <v>72</v>
      </c>
      <c r="E12" s="2">
        <v>1129</v>
      </c>
    </row>
    <row r="13" spans="1:5">
      <c r="A13" s="2" t="s">
        <v>3</v>
      </c>
      <c r="B13" s="3" t="s">
        <v>93</v>
      </c>
      <c r="C13" s="4" t="s">
        <v>94</v>
      </c>
      <c r="D13" s="4" t="s">
        <v>72</v>
      </c>
      <c r="E13" s="2">
        <v>1129</v>
      </c>
    </row>
    <row r="14" spans="1:5">
      <c r="A14" s="2" t="s">
        <v>3</v>
      </c>
      <c r="B14" s="3" t="s">
        <v>95</v>
      </c>
      <c r="C14" s="4" t="s">
        <v>96</v>
      </c>
      <c r="D14" s="4" t="s">
        <v>72</v>
      </c>
      <c r="E14" s="2">
        <v>1129</v>
      </c>
    </row>
    <row r="15" spans="1:5">
      <c r="A15" s="2" t="s">
        <v>3</v>
      </c>
      <c r="B15" s="3" t="s">
        <v>97</v>
      </c>
      <c r="C15" s="4" t="s">
        <v>98</v>
      </c>
      <c r="D15" s="4" t="s">
        <v>72</v>
      </c>
      <c r="E15" s="2">
        <v>1129</v>
      </c>
    </row>
    <row r="16" spans="1:5">
      <c r="A16" s="2" t="s">
        <v>3</v>
      </c>
      <c r="B16" s="3" t="s">
        <v>99</v>
      </c>
      <c r="C16" s="4" t="s">
        <v>100</v>
      </c>
      <c r="D16" s="4" t="s">
        <v>72</v>
      </c>
      <c r="E16" s="2">
        <v>1299</v>
      </c>
    </row>
    <row r="17" spans="1:5">
      <c r="A17" s="2" t="s">
        <v>3</v>
      </c>
      <c r="B17" s="3" t="s">
        <v>101</v>
      </c>
      <c r="C17" s="4" t="s">
        <v>102</v>
      </c>
      <c r="D17" s="4" t="s">
        <v>72</v>
      </c>
      <c r="E17" s="2">
        <v>1299</v>
      </c>
    </row>
    <row r="18" spans="1:5">
      <c r="A18" s="2" t="s">
        <v>3</v>
      </c>
      <c r="B18" s="3" t="s">
        <v>103</v>
      </c>
      <c r="C18" s="4" t="s">
        <v>104</v>
      </c>
      <c r="D18" s="4" t="s">
        <v>72</v>
      </c>
      <c r="E18" s="2">
        <v>1499</v>
      </c>
    </row>
    <row r="19" spans="1:5">
      <c r="A19" s="2" t="s">
        <v>11</v>
      </c>
      <c r="B19" s="3" t="s">
        <v>105</v>
      </c>
      <c r="C19" s="4" t="s">
        <v>106</v>
      </c>
      <c r="D19" s="4" t="s">
        <v>75</v>
      </c>
      <c r="E19" s="2">
        <v>4299</v>
      </c>
    </row>
    <row r="20" spans="1:5">
      <c r="A20" s="4" t="s">
        <v>11</v>
      </c>
      <c r="B20" s="4" t="s">
        <v>107</v>
      </c>
      <c r="C20" s="4" t="s">
        <v>108</v>
      </c>
      <c r="D20" s="4" t="s">
        <v>75</v>
      </c>
      <c r="E20" s="2">
        <v>6299</v>
      </c>
    </row>
    <row r="21" spans="1:5">
      <c r="A21" s="4" t="s">
        <v>11</v>
      </c>
      <c r="B21" s="4" t="s">
        <v>109</v>
      </c>
      <c r="C21" s="4" t="s">
        <v>110</v>
      </c>
      <c r="D21" s="4" t="s">
        <v>75</v>
      </c>
      <c r="E21" s="2">
        <v>4999</v>
      </c>
    </row>
    <row r="22" spans="1:5">
      <c r="A22" s="2" t="s">
        <v>6</v>
      </c>
      <c r="B22" s="5" t="s">
        <v>7</v>
      </c>
      <c r="C22" s="4" t="s">
        <v>8</v>
      </c>
      <c r="D22" s="4" t="s">
        <v>72</v>
      </c>
      <c r="E22" s="2">
        <v>4899</v>
      </c>
    </row>
    <row r="23" spans="1:5">
      <c r="A23" s="2" t="s">
        <v>6</v>
      </c>
      <c r="B23" s="5" t="s">
        <v>9</v>
      </c>
      <c r="C23" s="4" t="s">
        <v>10</v>
      </c>
      <c r="D23" s="4" t="s">
        <v>75</v>
      </c>
      <c r="E23" s="2">
        <v>5799</v>
      </c>
    </row>
    <row r="24" spans="1:5">
      <c r="A24" s="2" t="s">
        <v>6</v>
      </c>
      <c r="B24" s="5" t="s">
        <v>111</v>
      </c>
      <c r="C24" s="4" t="s">
        <v>112</v>
      </c>
      <c r="D24" s="4" t="s">
        <v>75</v>
      </c>
      <c r="E24" s="2">
        <v>6499</v>
      </c>
    </row>
    <row r="25" spans="1:5">
      <c r="A25" s="2" t="s">
        <v>6</v>
      </c>
      <c r="B25" s="5" t="s">
        <v>113</v>
      </c>
      <c r="C25" s="4" t="s">
        <v>114</v>
      </c>
      <c r="D25" s="4" t="s">
        <v>75</v>
      </c>
      <c r="E25" s="2">
        <v>5399</v>
      </c>
    </row>
    <row r="26" spans="1:5">
      <c r="A26" s="2" t="s">
        <v>6</v>
      </c>
      <c r="B26" s="5" t="s">
        <v>115</v>
      </c>
      <c r="C26" s="4" t="s">
        <v>116</v>
      </c>
      <c r="D26" s="4" t="s">
        <v>75</v>
      </c>
      <c r="E26" s="2">
        <v>7299</v>
      </c>
    </row>
    <row r="27" spans="1:5">
      <c r="A27" s="2" t="s">
        <v>6</v>
      </c>
      <c r="B27" s="5" t="s">
        <v>117</v>
      </c>
      <c r="C27" s="4" t="s">
        <v>118</v>
      </c>
      <c r="D27" s="4" t="s">
        <v>75</v>
      </c>
      <c r="E27" s="2">
        <v>7899</v>
      </c>
    </row>
    <row r="28" spans="1:5">
      <c r="A28" s="2" t="s">
        <v>119</v>
      </c>
      <c r="B28" s="5" t="s">
        <v>120</v>
      </c>
      <c r="C28" s="4" t="s">
        <v>121</v>
      </c>
      <c r="D28" s="4" t="s">
        <v>122</v>
      </c>
      <c r="E28" s="2">
        <v>2599</v>
      </c>
    </row>
    <row r="29" spans="1:5">
      <c r="A29" s="2" t="s">
        <v>119</v>
      </c>
      <c r="B29" s="12" t="s">
        <v>123</v>
      </c>
      <c r="C29" s="13" t="s">
        <v>124</v>
      </c>
      <c r="D29" s="4" t="s">
        <v>72</v>
      </c>
      <c r="E29" s="2">
        <v>2599</v>
      </c>
    </row>
    <row r="30" spans="1:5">
      <c r="A30" s="2" t="s">
        <v>119</v>
      </c>
      <c r="B30" s="12" t="s">
        <v>125</v>
      </c>
      <c r="C30" s="13" t="s">
        <v>126</v>
      </c>
      <c r="D30" s="4" t="s">
        <v>72</v>
      </c>
      <c r="E30" s="2">
        <v>1899</v>
      </c>
    </row>
    <row r="31" spans="1:5">
      <c r="A31" s="2" t="s">
        <v>11</v>
      </c>
      <c r="B31" s="3" t="s">
        <v>127</v>
      </c>
      <c r="C31" s="4" t="s">
        <v>128</v>
      </c>
      <c r="D31" s="4" t="s">
        <v>75</v>
      </c>
      <c r="E31" s="2">
        <v>7699</v>
      </c>
    </row>
    <row r="32" spans="1:5">
      <c r="A32" s="2" t="s">
        <v>11</v>
      </c>
      <c r="B32" s="3" t="s">
        <v>129</v>
      </c>
      <c r="C32" s="4" t="s">
        <v>130</v>
      </c>
      <c r="D32" s="4" t="s">
        <v>75</v>
      </c>
      <c r="E32" s="2">
        <v>7899</v>
      </c>
    </row>
    <row r="33" spans="1:5">
      <c r="A33" s="2" t="s">
        <v>11</v>
      </c>
      <c r="B33" s="3" t="s">
        <v>12</v>
      </c>
      <c r="C33" s="4" t="s">
        <v>13</v>
      </c>
      <c r="D33" s="4" t="s">
        <v>75</v>
      </c>
      <c r="E33" s="2">
        <v>9399</v>
      </c>
    </row>
    <row r="34" spans="1:5">
      <c r="A34" s="2" t="s">
        <v>11</v>
      </c>
      <c r="B34" s="3" t="s">
        <v>14</v>
      </c>
      <c r="C34" s="4" t="s">
        <v>15</v>
      </c>
      <c r="D34" s="4" t="s">
        <v>75</v>
      </c>
      <c r="E34" s="2">
        <v>9899</v>
      </c>
    </row>
    <row r="35" spans="1:5">
      <c r="A35" s="2" t="s">
        <v>119</v>
      </c>
      <c r="B35" s="3" t="s">
        <v>131</v>
      </c>
      <c r="C35" s="4" t="s">
        <v>132</v>
      </c>
      <c r="D35" s="4" t="s">
        <v>122</v>
      </c>
      <c r="E35" s="2">
        <v>3599</v>
      </c>
    </row>
    <row r="36" spans="1:5">
      <c r="A36" s="2" t="s">
        <v>11</v>
      </c>
      <c r="B36" s="3" t="s">
        <v>133</v>
      </c>
      <c r="C36" s="4" t="s">
        <v>134</v>
      </c>
      <c r="D36" s="4" t="s">
        <v>75</v>
      </c>
      <c r="E36" s="2">
        <v>10999</v>
      </c>
    </row>
    <row r="37" spans="1:5">
      <c r="A37" s="2" t="s">
        <v>11</v>
      </c>
      <c r="B37" s="3" t="s">
        <v>16</v>
      </c>
      <c r="C37" s="4" t="s">
        <v>17</v>
      </c>
      <c r="D37" s="4" t="s">
        <v>75</v>
      </c>
      <c r="E37" s="2">
        <v>11999</v>
      </c>
    </row>
    <row r="38" spans="1:5">
      <c r="A38" s="2" t="s">
        <v>11</v>
      </c>
      <c r="B38" s="3" t="s">
        <v>135</v>
      </c>
      <c r="C38" s="4" t="s">
        <v>136</v>
      </c>
      <c r="D38" s="4" t="s">
        <v>75</v>
      </c>
      <c r="E38" s="2">
        <v>11999</v>
      </c>
    </row>
    <row r="39" spans="1:5">
      <c r="A39" s="2" t="s">
        <v>11</v>
      </c>
      <c r="B39" s="3" t="s">
        <v>18</v>
      </c>
      <c r="C39" s="4" t="s">
        <v>19</v>
      </c>
      <c r="D39" s="4" t="s">
        <v>75</v>
      </c>
      <c r="E39" s="2">
        <v>8399</v>
      </c>
    </row>
    <row r="40" spans="1:5">
      <c r="A40" s="2" t="s">
        <v>11</v>
      </c>
      <c r="B40" s="3" t="s">
        <v>137</v>
      </c>
      <c r="C40" s="4" t="s">
        <v>138</v>
      </c>
      <c r="D40" s="4" t="s">
        <v>75</v>
      </c>
      <c r="E40" s="2">
        <v>9499</v>
      </c>
    </row>
    <row r="41" spans="1:5">
      <c r="A41" s="2" t="s">
        <v>119</v>
      </c>
      <c r="B41" s="3" t="s">
        <v>139</v>
      </c>
      <c r="C41" s="4" t="s">
        <v>140</v>
      </c>
      <c r="D41" s="4" t="s">
        <v>122</v>
      </c>
      <c r="E41" s="2">
        <v>3999</v>
      </c>
    </row>
    <row r="42" spans="1:5">
      <c r="A42" s="2" t="s">
        <v>20</v>
      </c>
      <c r="B42" s="3" t="s">
        <v>141</v>
      </c>
      <c r="C42" s="4" t="s">
        <v>142</v>
      </c>
      <c r="D42" s="4" t="s">
        <v>75</v>
      </c>
      <c r="E42" s="2">
        <v>6599</v>
      </c>
    </row>
    <row r="43" spans="1:5">
      <c r="A43" s="2" t="s">
        <v>20</v>
      </c>
      <c r="B43" s="3" t="s">
        <v>21</v>
      </c>
      <c r="C43" s="4" t="s">
        <v>22</v>
      </c>
      <c r="D43" s="4" t="s">
        <v>75</v>
      </c>
      <c r="E43" s="2">
        <v>6699</v>
      </c>
    </row>
    <row r="44" spans="1:5">
      <c r="A44" s="2" t="s">
        <v>20</v>
      </c>
      <c r="B44" s="3" t="s">
        <v>23</v>
      </c>
      <c r="C44" s="4" t="s">
        <v>24</v>
      </c>
      <c r="D44" s="4" t="s">
        <v>75</v>
      </c>
      <c r="E44" s="2">
        <v>7999</v>
      </c>
    </row>
    <row r="45" spans="1:5">
      <c r="A45" s="2" t="s">
        <v>20</v>
      </c>
      <c r="B45" s="3" t="s">
        <v>143</v>
      </c>
      <c r="C45" s="4" t="s">
        <v>144</v>
      </c>
      <c r="D45" s="4" t="s">
        <v>75</v>
      </c>
      <c r="E45" s="2">
        <v>8999</v>
      </c>
    </row>
    <row r="46" spans="1:5">
      <c r="A46" s="4" t="s">
        <v>145</v>
      </c>
      <c r="B46" s="4" t="s">
        <v>146</v>
      </c>
      <c r="C46" s="4" t="s">
        <v>147</v>
      </c>
      <c r="D46" s="4" t="s">
        <v>72</v>
      </c>
      <c r="E46" s="2">
        <v>2499</v>
      </c>
    </row>
    <row r="47" spans="1:5">
      <c r="A47" s="2" t="s">
        <v>148</v>
      </c>
      <c r="B47" s="3" t="s">
        <v>149</v>
      </c>
      <c r="C47" s="4" t="s">
        <v>150</v>
      </c>
      <c r="D47" s="4" t="s">
        <v>72</v>
      </c>
      <c r="E47" s="2">
        <v>2499</v>
      </c>
    </row>
    <row r="48" spans="1:5">
      <c r="A48" s="2" t="s">
        <v>25</v>
      </c>
      <c r="B48" s="3" t="s">
        <v>151</v>
      </c>
      <c r="C48" s="4" t="s">
        <v>152</v>
      </c>
      <c r="D48" s="4" t="s">
        <v>75</v>
      </c>
      <c r="E48" s="2">
        <v>8999</v>
      </c>
    </row>
    <row r="49" spans="1:5">
      <c r="A49" s="2" t="s">
        <v>25</v>
      </c>
      <c r="B49" s="3" t="s">
        <v>153</v>
      </c>
      <c r="C49" s="4" t="s">
        <v>154</v>
      </c>
      <c r="D49" s="4" t="s">
        <v>75</v>
      </c>
      <c r="E49" s="2">
        <v>9999</v>
      </c>
    </row>
    <row r="50" spans="1:5">
      <c r="A50" s="2" t="s">
        <v>25</v>
      </c>
      <c r="B50" s="3" t="s">
        <v>155</v>
      </c>
      <c r="C50" s="4" t="s">
        <v>156</v>
      </c>
      <c r="D50" s="4" t="s">
        <v>72</v>
      </c>
      <c r="E50" s="2">
        <v>8499</v>
      </c>
    </row>
    <row r="51" spans="1:5">
      <c r="A51" s="2" t="s">
        <v>25</v>
      </c>
      <c r="B51" s="3" t="s">
        <v>26</v>
      </c>
      <c r="C51" s="4" t="s">
        <v>27</v>
      </c>
      <c r="D51" s="4" t="s">
        <v>75</v>
      </c>
      <c r="E51" s="2">
        <v>11999</v>
      </c>
    </row>
    <row r="52" spans="1:5">
      <c r="A52" s="2" t="s">
        <v>25</v>
      </c>
      <c r="B52" s="3" t="s">
        <v>157</v>
      </c>
      <c r="C52" s="4" t="s">
        <v>158</v>
      </c>
      <c r="D52" s="4" t="s">
        <v>75</v>
      </c>
      <c r="E52" s="2">
        <v>12999</v>
      </c>
    </row>
    <row r="53" spans="1:5">
      <c r="A53" s="2" t="s">
        <v>25</v>
      </c>
      <c r="B53" s="3" t="s">
        <v>159</v>
      </c>
      <c r="C53" s="4" t="s">
        <v>160</v>
      </c>
      <c r="D53" s="4" t="s">
        <v>75</v>
      </c>
      <c r="E53" s="2">
        <v>15999</v>
      </c>
    </row>
    <row r="54" spans="1:5">
      <c r="A54" s="2" t="s">
        <v>25</v>
      </c>
      <c r="B54" s="3" t="s">
        <v>28</v>
      </c>
      <c r="C54" s="4" t="s">
        <v>29</v>
      </c>
      <c r="D54" s="4" t="s">
        <v>75</v>
      </c>
      <c r="E54" s="2">
        <v>9999</v>
      </c>
    </row>
    <row r="55" spans="1:5">
      <c r="A55" s="2" t="s">
        <v>25</v>
      </c>
      <c r="B55" s="3" t="s">
        <v>161</v>
      </c>
      <c r="C55" s="4" t="s">
        <v>162</v>
      </c>
      <c r="D55" s="4" t="s">
        <v>75</v>
      </c>
      <c r="E55" s="2">
        <v>10999</v>
      </c>
    </row>
    <row r="56" spans="1:5">
      <c r="A56" s="2" t="s">
        <v>25</v>
      </c>
      <c r="B56" s="10" t="s">
        <v>163</v>
      </c>
      <c r="C56" s="11" t="s">
        <v>164</v>
      </c>
      <c r="D56" s="4" t="s">
        <v>75</v>
      </c>
      <c r="E56" s="2">
        <v>14999</v>
      </c>
    </row>
    <row r="57" spans="1:5">
      <c r="A57" s="2" t="s">
        <v>25</v>
      </c>
      <c r="B57" s="10" t="s">
        <v>165</v>
      </c>
      <c r="C57" s="11" t="s">
        <v>166</v>
      </c>
      <c r="D57" s="4" t="s">
        <v>75</v>
      </c>
      <c r="E57" s="2">
        <v>15999</v>
      </c>
    </row>
    <row r="58" spans="1:5">
      <c r="A58" s="2" t="s">
        <v>25</v>
      </c>
      <c r="B58" s="10" t="s">
        <v>167</v>
      </c>
      <c r="C58" s="11" t="s">
        <v>168</v>
      </c>
      <c r="D58" s="4" t="s">
        <v>72</v>
      </c>
      <c r="E58" s="2">
        <v>9999</v>
      </c>
    </row>
    <row r="59" spans="1:5">
      <c r="A59" s="2" t="s">
        <v>169</v>
      </c>
      <c r="B59" s="3" t="s">
        <v>170</v>
      </c>
      <c r="C59" s="4" t="s">
        <v>171</v>
      </c>
      <c r="D59" s="4" t="s">
        <v>72</v>
      </c>
      <c r="E59" s="2">
        <v>4999</v>
      </c>
    </row>
    <row r="60" spans="1:5">
      <c r="A60" s="2" t="s">
        <v>169</v>
      </c>
      <c r="B60" s="3" t="s">
        <v>172</v>
      </c>
      <c r="C60" s="4" t="s">
        <v>173</v>
      </c>
      <c r="D60" s="4" t="s">
        <v>72</v>
      </c>
      <c r="E60" s="2">
        <v>9599</v>
      </c>
    </row>
    <row r="61" spans="1:5">
      <c r="A61" s="2" t="s">
        <v>30</v>
      </c>
      <c r="B61" s="2" t="s">
        <v>31</v>
      </c>
      <c r="C61" s="5" t="s">
        <v>32</v>
      </c>
      <c r="D61" s="4" t="s">
        <v>72</v>
      </c>
      <c r="E61" s="2">
        <v>6099</v>
      </c>
    </row>
    <row r="62" spans="1:5">
      <c r="A62" s="2" t="s">
        <v>30</v>
      </c>
      <c r="B62" s="5" t="s">
        <v>33</v>
      </c>
      <c r="C62" s="5" t="s">
        <v>34</v>
      </c>
      <c r="D62" s="4" t="s">
        <v>72</v>
      </c>
      <c r="E62" s="2">
        <v>6699</v>
      </c>
    </row>
    <row r="63" spans="1:5">
      <c r="A63" s="2" t="s">
        <v>30</v>
      </c>
      <c r="B63" s="5" t="s">
        <v>35</v>
      </c>
      <c r="C63" s="5" t="s">
        <v>36</v>
      </c>
      <c r="D63" s="4" t="s">
        <v>72</v>
      </c>
      <c r="E63" s="2">
        <v>9499</v>
      </c>
    </row>
    <row r="64" spans="1:5">
      <c r="A64" s="2" t="s">
        <v>30</v>
      </c>
      <c r="B64" s="3" t="s">
        <v>174</v>
      </c>
      <c r="C64" s="4" t="s">
        <v>175</v>
      </c>
      <c r="D64" s="4" t="s">
        <v>72</v>
      </c>
      <c r="E64" s="2">
        <v>7999</v>
      </c>
    </row>
    <row r="65" spans="1:5">
      <c r="A65" s="2" t="s">
        <v>30</v>
      </c>
      <c r="B65" s="3" t="s">
        <v>176</v>
      </c>
      <c r="C65" s="4" t="s">
        <v>177</v>
      </c>
      <c r="D65" s="4" t="s">
        <v>72</v>
      </c>
      <c r="E65" s="2">
        <v>3999</v>
      </c>
    </row>
    <row r="66" spans="1:5">
      <c r="A66" s="4" t="s">
        <v>119</v>
      </c>
      <c r="B66" s="4" t="s">
        <v>178</v>
      </c>
      <c r="C66" s="4" t="s">
        <v>179</v>
      </c>
      <c r="D66" s="4" t="s">
        <v>72</v>
      </c>
      <c r="E66" s="2">
        <v>2599</v>
      </c>
    </row>
    <row r="67" spans="1:5">
      <c r="A67" s="4" t="s">
        <v>20</v>
      </c>
      <c r="B67" s="4" t="s">
        <v>180</v>
      </c>
      <c r="C67" s="4" t="s">
        <v>181</v>
      </c>
      <c r="D67" s="4" t="s">
        <v>75</v>
      </c>
      <c r="E67" s="2">
        <v>3749</v>
      </c>
    </row>
    <row r="68" spans="1:5">
      <c r="A68" s="4" t="s">
        <v>20</v>
      </c>
      <c r="B68" s="4" t="s">
        <v>182</v>
      </c>
      <c r="C68" s="4" t="s">
        <v>183</v>
      </c>
      <c r="D68" s="4" t="s">
        <v>75</v>
      </c>
      <c r="E68" s="2">
        <v>3899</v>
      </c>
    </row>
    <row r="69" spans="1:5">
      <c r="A69" s="4" t="s">
        <v>20</v>
      </c>
      <c r="B69" s="4" t="s">
        <v>184</v>
      </c>
      <c r="C69" s="4" t="s">
        <v>185</v>
      </c>
      <c r="D69" s="4" t="s">
        <v>75</v>
      </c>
      <c r="E69" s="2">
        <v>4349</v>
      </c>
    </row>
    <row r="70" spans="1:5">
      <c r="A70" s="4" t="s">
        <v>20</v>
      </c>
      <c r="B70" s="4" t="s">
        <v>37</v>
      </c>
      <c r="C70" s="4" t="s">
        <v>38</v>
      </c>
      <c r="D70" s="4" t="s">
        <v>75</v>
      </c>
      <c r="E70" s="2">
        <v>4899</v>
      </c>
    </row>
    <row r="71" spans="1:5">
      <c r="A71" s="4" t="s">
        <v>20</v>
      </c>
      <c r="B71" s="4" t="s">
        <v>39</v>
      </c>
      <c r="C71" s="4" t="s">
        <v>40</v>
      </c>
      <c r="D71" s="4" t="s">
        <v>75</v>
      </c>
      <c r="E71" s="2">
        <v>7399</v>
      </c>
    </row>
    <row r="72" spans="1:5">
      <c r="A72" s="4" t="s">
        <v>20</v>
      </c>
      <c r="B72" s="4" t="s">
        <v>186</v>
      </c>
      <c r="C72" s="4" t="s">
        <v>187</v>
      </c>
      <c r="D72" s="4" t="s">
        <v>75</v>
      </c>
      <c r="E72" s="2">
        <v>9399</v>
      </c>
    </row>
    <row r="73" spans="1:5">
      <c r="A73" s="2" t="s">
        <v>188</v>
      </c>
      <c r="B73" s="3" t="s">
        <v>189</v>
      </c>
      <c r="C73" s="4" t="s">
        <v>190</v>
      </c>
      <c r="D73" s="4" t="s">
        <v>75</v>
      </c>
      <c r="E73" s="2">
        <v>6799</v>
      </c>
    </row>
    <row r="74" spans="1:5">
      <c r="A74" s="2" t="s">
        <v>188</v>
      </c>
      <c r="B74" s="3" t="s">
        <v>191</v>
      </c>
      <c r="C74" s="4" t="s">
        <v>192</v>
      </c>
      <c r="D74" s="4" t="s">
        <v>75</v>
      </c>
      <c r="E74" s="2">
        <v>7999</v>
      </c>
    </row>
    <row r="75" spans="1:5">
      <c r="A75" s="2" t="s">
        <v>188</v>
      </c>
      <c r="B75" s="3" t="s">
        <v>193</v>
      </c>
      <c r="C75" s="4" t="s">
        <v>194</v>
      </c>
      <c r="D75" s="4" t="s">
        <v>75</v>
      </c>
      <c r="E75" s="2">
        <v>7999</v>
      </c>
    </row>
    <row r="76" spans="1:5">
      <c r="A76" s="2" t="s">
        <v>188</v>
      </c>
      <c r="B76" s="3" t="s">
        <v>195</v>
      </c>
      <c r="C76" s="4" t="s">
        <v>196</v>
      </c>
      <c r="D76" s="4" t="s">
        <v>75</v>
      </c>
      <c r="E76" s="2">
        <v>9500</v>
      </c>
    </row>
    <row r="77" spans="1:5">
      <c r="A77" s="2" t="s">
        <v>41</v>
      </c>
      <c r="B77" s="3" t="s">
        <v>197</v>
      </c>
      <c r="C77" s="4" t="s">
        <v>198</v>
      </c>
      <c r="D77" s="4" t="s">
        <v>75</v>
      </c>
      <c r="E77" s="2">
        <v>8699</v>
      </c>
    </row>
    <row r="78" spans="1:5">
      <c r="A78" s="2" t="s">
        <v>41</v>
      </c>
      <c r="B78" s="3" t="s">
        <v>42</v>
      </c>
      <c r="C78" s="4" t="s">
        <v>43</v>
      </c>
      <c r="D78" s="4" t="s">
        <v>75</v>
      </c>
      <c r="E78" s="2">
        <v>10999</v>
      </c>
    </row>
    <row r="79" spans="1:5">
      <c r="A79" s="2" t="s">
        <v>41</v>
      </c>
      <c r="B79" s="3" t="s">
        <v>199</v>
      </c>
      <c r="C79" s="4" t="s">
        <v>200</v>
      </c>
      <c r="D79" s="4" t="s">
        <v>72</v>
      </c>
      <c r="E79" s="2">
        <v>9599</v>
      </c>
    </row>
    <row r="80" spans="1:5">
      <c r="A80" s="2" t="s">
        <v>41</v>
      </c>
      <c r="B80" s="14" t="s">
        <v>201</v>
      </c>
      <c r="C80" s="1" t="s">
        <v>202</v>
      </c>
      <c r="D80" s="4" t="s">
        <v>75</v>
      </c>
      <c r="E80" s="2">
        <v>12899</v>
      </c>
    </row>
    <row r="81" spans="1:5">
      <c r="A81" s="2" t="s">
        <v>41</v>
      </c>
      <c r="B81" s="15" t="s">
        <v>203</v>
      </c>
      <c r="C81" s="1" t="s">
        <v>204</v>
      </c>
      <c r="D81" s="4" t="s">
        <v>72</v>
      </c>
      <c r="E81" s="2">
        <v>12899</v>
      </c>
    </row>
    <row r="82" spans="1:5">
      <c r="A82" s="2" t="s">
        <v>44</v>
      </c>
      <c r="B82" s="3" t="s">
        <v>205</v>
      </c>
      <c r="C82" s="4" t="s">
        <v>206</v>
      </c>
      <c r="D82" s="4" t="s">
        <v>72</v>
      </c>
      <c r="E82" s="2">
        <v>9899</v>
      </c>
    </row>
    <row r="83" spans="1:5">
      <c r="A83" s="2" t="s">
        <v>44</v>
      </c>
      <c r="B83" s="3" t="s">
        <v>45</v>
      </c>
      <c r="C83" s="4" t="s">
        <v>46</v>
      </c>
      <c r="D83" s="4" t="s">
        <v>72</v>
      </c>
      <c r="E83" s="2">
        <v>3599</v>
      </c>
    </row>
    <row r="84" spans="1:5">
      <c r="A84" s="2" t="s">
        <v>44</v>
      </c>
      <c r="B84" s="3" t="s">
        <v>47</v>
      </c>
      <c r="C84" s="4" t="s">
        <v>48</v>
      </c>
      <c r="D84" s="4" t="s">
        <v>72</v>
      </c>
      <c r="E84" s="2">
        <v>3699</v>
      </c>
    </row>
    <row r="85" spans="1:5">
      <c r="A85" s="2" t="s">
        <v>44</v>
      </c>
      <c r="B85" s="3" t="s">
        <v>207</v>
      </c>
      <c r="C85" s="4" t="s">
        <v>208</v>
      </c>
      <c r="D85" s="4" t="s">
        <v>75</v>
      </c>
      <c r="E85" s="2">
        <v>3999</v>
      </c>
    </row>
    <row r="86" spans="1:5">
      <c r="A86" s="2" t="s">
        <v>44</v>
      </c>
      <c r="B86" s="3" t="s">
        <v>209</v>
      </c>
      <c r="C86" s="4" t="s">
        <v>210</v>
      </c>
      <c r="D86" s="4" t="s">
        <v>75</v>
      </c>
      <c r="E86" s="2">
        <v>4199</v>
      </c>
    </row>
    <row r="87" spans="1:5">
      <c r="A87" s="2" t="s">
        <v>44</v>
      </c>
      <c r="B87" s="3" t="s">
        <v>211</v>
      </c>
      <c r="C87" s="4" t="s">
        <v>212</v>
      </c>
      <c r="D87" s="4" t="s">
        <v>75</v>
      </c>
      <c r="E87" s="2">
        <v>5199</v>
      </c>
    </row>
    <row r="88" spans="1:5">
      <c r="A88" s="2" t="s">
        <v>44</v>
      </c>
      <c r="B88" s="3" t="s">
        <v>213</v>
      </c>
      <c r="C88" s="4" t="s">
        <v>214</v>
      </c>
      <c r="D88" s="4" t="s">
        <v>75</v>
      </c>
      <c r="E88" s="2">
        <v>6399</v>
      </c>
    </row>
    <row r="89" spans="1:5">
      <c r="A89" s="2" t="s">
        <v>44</v>
      </c>
      <c r="B89" s="3" t="s">
        <v>215</v>
      </c>
      <c r="C89" s="4" t="s">
        <v>216</v>
      </c>
      <c r="D89" s="4" t="s">
        <v>75</v>
      </c>
      <c r="E89" s="2">
        <v>7999</v>
      </c>
    </row>
    <row r="90" spans="1:5">
      <c r="A90" s="2" t="s">
        <v>44</v>
      </c>
      <c r="B90" s="3" t="s">
        <v>217</v>
      </c>
      <c r="C90" s="4" t="s">
        <v>218</v>
      </c>
      <c r="D90" s="4" t="s">
        <v>72</v>
      </c>
      <c r="E90" s="2">
        <v>9299</v>
      </c>
    </row>
    <row r="91" spans="1:5">
      <c r="A91" s="2" t="s">
        <v>219</v>
      </c>
      <c r="B91" s="3" t="s">
        <v>220</v>
      </c>
      <c r="C91" s="4" t="s">
        <v>221</v>
      </c>
      <c r="D91" s="4" t="s">
        <v>75</v>
      </c>
      <c r="E91" s="2">
        <v>5599</v>
      </c>
    </row>
    <row r="92" spans="1:5">
      <c r="A92" s="2" t="s">
        <v>219</v>
      </c>
      <c r="B92" s="3" t="s">
        <v>222</v>
      </c>
      <c r="C92" s="4" t="s">
        <v>223</v>
      </c>
      <c r="D92" s="4" t="s">
        <v>75</v>
      </c>
      <c r="E92" s="2">
        <v>9399</v>
      </c>
    </row>
    <row r="93" spans="1:5">
      <c r="A93" s="2" t="s">
        <v>49</v>
      </c>
      <c r="B93" s="16" t="s">
        <v>224</v>
      </c>
      <c r="C93" s="4" t="s">
        <v>225</v>
      </c>
      <c r="D93" s="4" t="s">
        <v>72</v>
      </c>
      <c r="E93" s="2">
        <v>7499</v>
      </c>
    </row>
    <row r="94" spans="1:5">
      <c r="A94" s="2" t="s">
        <v>49</v>
      </c>
      <c r="B94" s="16" t="s">
        <v>226</v>
      </c>
      <c r="C94" s="4" t="s">
        <v>227</v>
      </c>
      <c r="D94" s="4" t="s">
        <v>75</v>
      </c>
      <c r="E94" s="2">
        <v>11399</v>
      </c>
    </row>
    <row r="95" spans="1:5">
      <c r="A95" s="2" t="s">
        <v>49</v>
      </c>
      <c r="B95" s="3" t="s">
        <v>50</v>
      </c>
      <c r="C95" s="4" t="s">
        <v>51</v>
      </c>
      <c r="D95" s="4" t="s">
        <v>75</v>
      </c>
      <c r="E95" s="2">
        <v>3699</v>
      </c>
    </row>
    <row r="96" spans="1:5">
      <c r="A96" s="2" t="s">
        <v>49</v>
      </c>
      <c r="B96" s="3" t="s">
        <v>52</v>
      </c>
      <c r="C96" s="4" t="s">
        <v>53</v>
      </c>
      <c r="D96" s="4" t="s">
        <v>75</v>
      </c>
      <c r="E96" s="2">
        <v>4099</v>
      </c>
    </row>
    <row r="97" spans="1:5">
      <c r="A97" s="2" t="s">
        <v>49</v>
      </c>
      <c r="B97" s="3" t="s">
        <v>228</v>
      </c>
      <c r="C97" s="4" t="s">
        <v>229</v>
      </c>
      <c r="D97" s="4" t="s">
        <v>75</v>
      </c>
      <c r="E97" s="2">
        <v>4349</v>
      </c>
    </row>
    <row r="98" spans="1:5">
      <c r="A98" s="2" t="s">
        <v>49</v>
      </c>
      <c r="B98" s="3" t="s">
        <v>230</v>
      </c>
      <c r="C98" s="4" t="s">
        <v>231</v>
      </c>
      <c r="D98" s="4" t="s">
        <v>75</v>
      </c>
      <c r="E98" s="2">
        <v>5499</v>
      </c>
    </row>
    <row r="99" spans="1:5">
      <c r="A99" s="2" t="s">
        <v>49</v>
      </c>
      <c r="B99" s="3" t="s">
        <v>232</v>
      </c>
      <c r="C99" s="4" t="s">
        <v>233</v>
      </c>
      <c r="D99" s="4" t="s">
        <v>75</v>
      </c>
      <c r="E99" s="2">
        <v>6599</v>
      </c>
    </row>
    <row r="100" spans="1:5">
      <c r="A100" s="2" t="s">
        <v>54</v>
      </c>
      <c r="B100" s="5" t="s">
        <v>234</v>
      </c>
      <c r="C100" s="1" t="s">
        <v>235</v>
      </c>
      <c r="D100" s="4" t="s">
        <v>72</v>
      </c>
      <c r="E100" s="2">
        <v>6699</v>
      </c>
    </row>
    <row r="101" spans="1:5">
      <c r="A101" s="2" t="s">
        <v>54</v>
      </c>
      <c r="B101" s="5" t="s">
        <v>55</v>
      </c>
      <c r="C101" s="1" t="s">
        <v>56</v>
      </c>
      <c r="D101" s="4" t="s">
        <v>75</v>
      </c>
      <c r="E101" s="2">
        <v>9699</v>
      </c>
    </row>
    <row r="102" spans="1:5">
      <c r="A102" s="2" t="s">
        <v>236</v>
      </c>
      <c r="B102" s="3" t="s">
        <v>237</v>
      </c>
      <c r="C102" s="4" t="s">
        <v>238</v>
      </c>
      <c r="D102" s="17" t="s">
        <v>75</v>
      </c>
      <c r="E102" s="4">
        <v>6699</v>
      </c>
    </row>
    <row r="103" spans="1:5">
      <c r="A103" s="2" t="s">
        <v>54</v>
      </c>
      <c r="B103" s="5" t="s">
        <v>239</v>
      </c>
      <c r="C103" s="1" t="s">
        <v>240</v>
      </c>
      <c r="D103" s="4" t="s">
        <v>75</v>
      </c>
      <c r="E103" s="2">
        <v>9599</v>
      </c>
    </row>
    <row r="104" spans="1:5">
      <c r="A104" s="2" t="s">
        <v>241</v>
      </c>
      <c r="B104" s="3" t="s">
        <v>242</v>
      </c>
      <c r="C104" s="4" t="s">
        <v>243</v>
      </c>
      <c r="D104" s="4" t="s">
        <v>72</v>
      </c>
      <c r="E104" s="2">
        <v>6699</v>
      </c>
    </row>
    <row r="105" spans="1:5">
      <c r="A105" s="2" t="s">
        <v>241</v>
      </c>
      <c r="B105" s="3" t="s">
        <v>244</v>
      </c>
      <c r="C105" s="4" t="s">
        <v>245</v>
      </c>
      <c r="D105" s="4" t="s">
        <v>72</v>
      </c>
      <c r="E105" s="2">
        <v>10599</v>
      </c>
    </row>
    <row r="106" spans="1:5">
      <c r="A106" s="2" t="s">
        <v>57</v>
      </c>
      <c r="B106" s="3" t="s">
        <v>246</v>
      </c>
      <c r="C106" s="4" t="s">
        <v>247</v>
      </c>
      <c r="D106" s="4" t="s">
        <v>72</v>
      </c>
      <c r="E106" s="2">
        <v>7699</v>
      </c>
    </row>
    <row r="107" spans="1:5">
      <c r="A107" s="2" t="s">
        <v>57</v>
      </c>
      <c r="B107" s="3" t="s">
        <v>248</v>
      </c>
      <c r="C107" s="4" t="s">
        <v>249</v>
      </c>
      <c r="D107" s="4" t="s">
        <v>72</v>
      </c>
      <c r="E107" s="2">
        <v>11399</v>
      </c>
    </row>
    <row r="108" spans="1:5">
      <c r="A108" s="2" t="s">
        <v>57</v>
      </c>
      <c r="B108" s="3" t="s">
        <v>58</v>
      </c>
      <c r="C108" s="4" t="s">
        <v>59</v>
      </c>
      <c r="D108" s="4" t="s">
        <v>72</v>
      </c>
      <c r="E108" s="2">
        <v>6199</v>
      </c>
    </row>
    <row r="109" spans="1:5">
      <c r="A109" s="2" t="s">
        <v>57</v>
      </c>
      <c r="B109" s="3" t="s">
        <v>60</v>
      </c>
      <c r="C109" s="4" t="s">
        <v>61</v>
      </c>
      <c r="D109" s="4" t="s">
        <v>72</v>
      </c>
      <c r="E109" s="2">
        <v>7199</v>
      </c>
    </row>
    <row r="110" spans="1:5">
      <c r="A110" s="2" t="s">
        <v>57</v>
      </c>
      <c r="B110" s="18" t="s">
        <v>250</v>
      </c>
      <c r="C110" s="4" t="s">
        <v>251</v>
      </c>
      <c r="D110" s="4" t="s">
        <v>72</v>
      </c>
      <c r="E110" s="2">
        <v>8599</v>
      </c>
    </row>
    <row r="111" spans="1:5">
      <c r="A111" s="2" t="s">
        <v>57</v>
      </c>
      <c r="B111" s="3" t="s">
        <v>252</v>
      </c>
      <c r="C111" s="4" t="s">
        <v>253</v>
      </c>
      <c r="D111" s="4" t="s">
        <v>72</v>
      </c>
      <c r="E111" s="2">
        <v>9599</v>
      </c>
    </row>
    <row r="112" spans="1:5">
      <c r="A112" s="2" t="s">
        <v>57</v>
      </c>
      <c r="B112" s="3" t="s">
        <v>254</v>
      </c>
      <c r="C112" s="4" t="s">
        <v>255</v>
      </c>
      <c r="D112" s="4" t="s">
        <v>75</v>
      </c>
      <c r="E112" s="2">
        <v>8599</v>
      </c>
    </row>
    <row r="113" spans="1:5">
      <c r="A113" s="2" t="s">
        <v>256</v>
      </c>
      <c r="B113" s="3" t="s">
        <v>257</v>
      </c>
      <c r="C113" s="4" t="s">
        <v>258</v>
      </c>
      <c r="D113" s="4" t="s">
        <v>72</v>
      </c>
      <c r="E113" s="2">
        <v>29999</v>
      </c>
    </row>
    <row r="114" spans="1:5">
      <c r="A114" s="2" t="s">
        <v>256</v>
      </c>
      <c r="B114" s="3" t="s">
        <v>259</v>
      </c>
      <c r="C114" s="4" t="s">
        <v>260</v>
      </c>
      <c r="D114" s="4" t="s">
        <v>72</v>
      </c>
      <c r="E114" s="2">
        <v>14999</v>
      </c>
    </row>
    <row r="115" spans="1:5">
      <c r="A115" s="2" t="s">
        <v>256</v>
      </c>
      <c r="B115" s="3" t="s">
        <v>261</v>
      </c>
      <c r="C115" s="4" t="s">
        <v>262</v>
      </c>
      <c r="D115" s="4" t="s">
        <v>72</v>
      </c>
      <c r="E115" s="2">
        <v>19999</v>
      </c>
    </row>
    <row r="116" spans="1:5">
      <c r="A116" s="2" t="s">
        <v>263</v>
      </c>
      <c r="B116" s="3" t="s">
        <v>264</v>
      </c>
      <c r="C116" s="8" t="s">
        <v>265</v>
      </c>
      <c r="D116" s="4" t="s">
        <v>75</v>
      </c>
      <c r="E116" s="2">
        <v>6099</v>
      </c>
    </row>
    <row r="117" spans="1:5">
      <c r="A117" s="2" t="s">
        <v>263</v>
      </c>
      <c r="B117" s="3" t="s">
        <v>266</v>
      </c>
      <c r="C117" s="8" t="s">
        <v>267</v>
      </c>
      <c r="D117" s="4" t="s">
        <v>75</v>
      </c>
      <c r="E117" s="2">
        <v>8499</v>
      </c>
    </row>
    <row r="118" spans="1:5">
      <c r="A118" s="2" t="s">
        <v>263</v>
      </c>
      <c r="B118" s="3" t="s">
        <v>268</v>
      </c>
      <c r="C118" s="8" t="s">
        <v>269</v>
      </c>
      <c r="D118" s="4" t="s">
        <v>75</v>
      </c>
      <c r="E118" s="2">
        <v>8499</v>
      </c>
    </row>
    <row r="119" spans="1:5">
      <c r="A119" s="2" t="s">
        <v>263</v>
      </c>
      <c r="B119" s="3" t="s">
        <v>270</v>
      </c>
      <c r="C119" s="4" t="s">
        <v>271</v>
      </c>
      <c r="D119" s="4" t="s">
        <v>75</v>
      </c>
      <c r="E119" s="2">
        <v>10999</v>
      </c>
    </row>
    <row r="120" spans="1:5">
      <c r="A120" s="2" t="s">
        <v>263</v>
      </c>
      <c r="B120" s="3" t="s">
        <v>272</v>
      </c>
      <c r="C120" s="8" t="s">
        <v>273</v>
      </c>
      <c r="D120" s="4" t="s">
        <v>75</v>
      </c>
      <c r="E120" s="2">
        <v>11999</v>
      </c>
    </row>
    <row r="121" spans="1:5">
      <c r="A121" s="2" t="s">
        <v>263</v>
      </c>
      <c r="B121" s="3" t="s">
        <v>274</v>
      </c>
      <c r="C121" s="4" t="s">
        <v>275</v>
      </c>
      <c r="D121" s="4" t="s">
        <v>72</v>
      </c>
      <c r="E121" s="2">
        <v>6599</v>
      </c>
    </row>
    <row r="122" spans="1:5">
      <c r="A122" s="4" t="s">
        <v>263</v>
      </c>
      <c r="B122" s="4" t="s">
        <v>276</v>
      </c>
      <c r="C122" s="4" t="s">
        <v>277</v>
      </c>
      <c r="D122" s="4" t="s">
        <v>72</v>
      </c>
      <c r="E122" s="2">
        <v>6649</v>
      </c>
    </row>
    <row r="123" spans="1:5">
      <c r="A123" s="2" t="s">
        <v>263</v>
      </c>
      <c r="B123" s="3" t="s">
        <v>278</v>
      </c>
      <c r="C123" s="4" t="s">
        <v>279</v>
      </c>
      <c r="D123" s="4" t="s">
        <v>75</v>
      </c>
      <c r="E123" s="2">
        <v>9699</v>
      </c>
    </row>
    <row r="124" spans="1:5">
      <c r="A124" s="2" t="s">
        <v>263</v>
      </c>
      <c r="B124" s="3" t="s">
        <v>280</v>
      </c>
      <c r="C124" s="4" t="s">
        <v>281</v>
      </c>
      <c r="D124" s="4" t="s">
        <v>75</v>
      </c>
      <c r="E124" s="2">
        <v>9699</v>
      </c>
    </row>
    <row r="125" spans="1:5">
      <c r="A125" s="2" t="s">
        <v>263</v>
      </c>
      <c r="B125" s="3" t="s">
        <v>282</v>
      </c>
      <c r="C125" s="4" t="s">
        <v>283</v>
      </c>
      <c r="D125" s="4" t="s">
        <v>75</v>
      </c>
      <c r="E125" s="2">
        <v>10699</v>
      </c>
    </row>
    <row r="126" spans="1:5">
      <c r="A126" s="2" t="s">
        <v>263</v>
      </c>
      <c r="B126" s="3" t="s">
        <v>284</v>
      </c>
      <c r="C126" s="4" t="s">
        <v>285</v>
      </c>
      <c r="D126" s="4" t="s">
        <v>72</v>
      </c>
      <c r="E126" s="2">
        <v>7699</v>
      </c>
    </row>
    <row r="127" spans="1:5">
      <c r="A127" s="2" t="s">
        <v>263</v>
      </c>
      <c r="B127" s="3" t="s">
        <v>286</v>
      </c>
      <c r="C127" s="4" t="s">
        <v>287</v>
      </c>
      <c r="D127" s="4" t="s">
        <v>75</v>
      </c>
      <c r="E127" s="2">
        <v>12799</v>
      </c>
    </row>
    <row r="128" spans="1:5">
      <c r="A128" s="2" t="s">
        <v>288</v>
      </c>
      <c r="B128" s="14" t="s">
        <v>289</v>
      </c>
      <c r="C128" s="4" t="s">
        <v>290</v>
      </c>
      <c r="D128" s="4" t="s">
        <v>72</v>
      </c>
      <c r="E128" s="2">
        <v>5799</v>
      </c>
    </row>
    <row r="129" spans="1:5">
      <c r="A129" s="2" t="s">
        <v>288</v>
      </c>
      <c r="B129" s="3" t="s">
        <v>291</v>
      </c>
      <c r="C129" s="4" t="s">
        <v>292</v>
      </c>
      <c r="D129" s="4" t="s">
        <v>72</v>
      </c>
      <c r="E129" s="2">
        <v>8249</v>
      </c>
    </row>
    <row r="130" spans="1:5">
      <c r="A130" s="2" t="s">
        <v>288</v>
      </c>
      <c r="B130" s="3" t="s">
        <v>293</v>
      </c>
      <c r="C130" s="4" t="s">
        <v>294</v>
      </c>
      <c r="D130" s="4" t="s">
        <v>72</v>
      </c>
      <c r="E130" s="2">
        <v>11399</v>
      </c>
    </row>
    <row r="131" spans="1:5">
      <c r="A131" s="2" t="s">
        <v>119</v>
      </c>
      <c r="B131" s="14" t="s">
        <v>295</v>
      </c>
      <c r="C131" s="4" t="s">
        <v>296</v>
      </c>
      <c r="D131" s="4" t="s">
        <v>72</v>
      </c>
      <c r="E131" s="2">
        <v>1049</v>
      </c>
    </row>
    <row r="132" spans="1:5">
      <c r="A132" s="2" t="s">
        <v>119</v>
      </c>
      <c r="B132" s="3" t="s">
        <v>297</v>
      </c>
      <c r="C132" s="4" t="s">
        <v>298</v>
      </c>
      <c r="D132" s="4" t="s">
        <v>72</v>
      </c>
      <c r="E132" s="2">
        <v>1799</v>
      </c>
    </row>
    <row r="133" spans="1:5">
      <c r="A133" s="2" t="s">
        <v>119</v>
      </c>
      <c r="B133" s="3" t="s">
        <v>299</v>
      </c>
      <c r="C133" s="4" t="s">
        <v>298</v>
      </c>
      <c r="D133" s="4" t="s">
        <v>72</v>
      </c>
      <c r="E133" s="2">
        <v>2149</v>
      </c>
    </row>
    <row r="134" spans="1:5">
      <c r="A134" s="2" t="s">
        <v>119</v>
      </c>
      <c r="B134" s="3" t="s">
        <v>300</v>
      </c>
      <c r="C134" s="4" t="s">
        <v>301</v>
      </c>
      <c r="D134" s="4" t="s">
        <v>72</v>
      </c>
      <c r="E134" s="2">
        <v>949</v>
      </c>
    </row>
    <row r="135" spans="1:5">
      <c r="A135" s="2" t="s">
        <v>302</v>
      </c>
      <c r="B135" s="14" t="s">
        <v>303</v>
      </c>
      <c r="C135" s="19" t="s">
        <v>304</v>
      </c>
      <c r="D135" s="4" t="s">
        <v>72</v>
      </c>
      <c r="E135" s="2">
        <v>6299</v>
      </c>
    </row>
    <row r="136" spans="1:5">
      <c r="A136" s="2" t="s">
        <v>302</v>
      </c>
      <c r="B136" s="3" t="s">
        <v>305</v>
      </c>
      <c r="C136" s="4" t="s">
        <v>306</v>
      </c>
      <c r="D136" s="4" t="s">
        <v>78</v>
      </c>
      <c r="E136" s="2">
        <v>4699</v>
      </c>
    </row>
    <row r="137" spans="1:5">
      <c r="A137" s="2" t="s">
        <v>307</v>
      </c>
      <c r="B137" s="3" t="s">
        <v>308</v>
      </c>
      <c r="C137" s="3" t="s">
        <v>309</v>
      </c>
      <c r="D137" s="4" t="s">
        <v>72</v>
      </c>
      <c r="E137" s="2">
        <v>2999</v>
      </c>
    </row>
    <row r="138" spans="1:5">
      <c r="A138" s="2" t="s">
        <v>310</v>
      </c>
      <c r="B138" s="3" t="s">
        <v>311</v>
      </c>
      <c r="C138" s="4" t="s">
        <v>312</v>
      </c>
      <c r="D138" s="4" t="s">
        <v>72</v>
      </c>
      <c r="E138" s="2">
        <v>4499</v>
      </c>
    </row>
    <row r="139" spans="1:5">
      <c r="A139" s="1" t="s">
        <v>307</v>
      </c>
      <c r="B139" s="1" t="s">
        <v>313</v>
      </c>
      <c r="C139" s="1" t="s">
        <v>314</v>
      </c>
      <c r="D139" s="1" t="s">
        <v>72</v>
      </c>
      <c r="E139" s="2">
        <v>2499</v>
      </c>
    </row>
    <row r="140" spans="1:5">
      <c r="A140" s="1" t="s">
        <v>307</v>
      </c>
      <c r="B140" s="1" t="s">
        <v>315</v>
      </c>
      <c r="C140" s="1" t="s">
        <v>316</v>
      </c>
      <c r="D140" s="1" t="s">
        <v>72</v>
      </c>
      <c r="E140" s="2">
        <v>2499</v>
      </c>
    </row>
    <row r="141" spans="1:5">
      <c r="A141" s="1" t="s">
        <v>307</v>
      </c>
      <c r="B141" s="1" t="s">
        <v>317</v>
      </c>
      <c r="C141" s="1" t="s">
        <v>318</v>
      </c>
      <c r="D141" s="1" t="s">
        <v>72</v>
      </c>
      <c r="E141" s="2">
        <v>2499</v>
      </c>
    </row>
    <row r="142" spans="1:5">
      <c r="A142" s="1" t="s">
        <v>307</v>
      </c>
      <c r="B142" s="1" t="s">
        <v>319</v>
      </c>
      <c r="C142" s="1" t="s">
        <v>320</v>
      </c>
      <c r="D142" s="1" t="s">
        <v>72</v>
      </c>
      <c r="E142" s="2">
        <v>2499</v>
      </c>
    </row>
    <row r="143" spans="1:5">
      <c r="A143" s="1" t="s">
        <v>307</v>
      </c>
      <c r="B143" s="1" t="s">
        <v>321</v>
      </c>
      <c r="C143" s="1" t="s">
        <v>322</v>
      </c>
      <c r="D143" s="1" t="s">
        <v>72</v>
      </c>
      <c r="E143" s="2">
        <v>2499</v>
      </c>
    </row>
    <row r="144" spans="1:5">
      <c r="A144" s="2" t="s">
        <v>310</v>
      </c>
      <c r="B144" s="3" t="s">
        <v>323</v>
      </c>
      <c r="C144" s="4" t="s">
        <v>324</v>
      </c>
      <c r="D144" s="4" t="s">
        <v>72</v>
      </c>
      <c r="E144" s="2">
        <v>2699</v>
      </c>
    </row>
    <row r="145" spans="1:5">
      <c r="A145" s="2" t="s">
        <v>325</v>
      </c>
      <c r="B145" s="3" t="s">
        <v>326</v>
      </c>
      <c r="C145" s="4" t="s">
        <v>327</v>
      </c>
      <c r="D145" s="4" t="s">
        <v>72</v>
      </c>
      <c r="E145" s="2">
        <v>7399</v>
      </c>
    </row>
    <row r="146" spans="1:5">
      <c r="A146" s="2" t="s">
        <v>325</v>
      </c>
      <c r="B146" s="3" t="s">
        <v>328</v>
      </c>
      <c r="C146" s="4" t="s">
        <v>329</v>
      </c>
      <c r="D146" s="4" t="s">
        <v>75</v>
      </c>
      <c r="E146" s="2">
        <v>9799</v>
      </c>
    </row>
    <row r="147" spans="1:5">
      <c r="A147" s="2" t="s">
        <v>330</v>
      </c>
      <c r="B147" s="3" t="s">
        <v>331</v>
      </c>
      <c r="C147" s="4" t="s">
        <v>332</v>
      </c>
      <c r="D147" s="4" t="s">
        <v>72</v>
      </c>
      <c r="E147" s="2">
        <v>4699</v>
      </c>
    </row>
    <row r="148" spans="1:5">
      <c r="A148" s="2" t="s">
        <v>330</v>
      </c>
      <c r="B148" s="3" t="s">
        <v>333</v>
      </c>
      <c r="C148" s="4" t="s">
        <v>334</v>
      </c>
      <c r="D148" s="4" t="s">
        <v>75</v>
      </c>
      <c r="E148" s="2">
        <v>5599</v>
      </c>
    </row>
    <row r="149" spans="1:5">
      <c r="A149" s="2" t="s">
        <v>330</v>
      </c>
      <c r="B149" s="3" t="s">
        <v>335</v>
      </c>
      <c r="C149" s="4" t="s">
        <v>336</v>
      </c>
      <c r="D149" s="4" t="s">
        <v>75</v>
      </c>
      <c r="E149" s="2">
        <v>7499</v>
      </c>
    </row>
    <row r="150" spans="1:5">
      <c r="A150" s="2" t="s">
        <v>330</v>
      </c>
      <c r="B150" s="15" t="s">
        <v>337</v>
      </c>
      <c r="C150" s="1" t="s">
        <v>338</v>
      </c>
      <c r="D150" s="4" t="s">
        <v>72</v>
      </c>
      <c r="E150" s="2">
        <v>4999</v>
      </c>
    </row>
    <row r="151" spans="1:5">
      <c r="A151" s="2" t="s">
        <v>339</v>
      </c>
      <c r="B151" s="3" t="s">
        <v>340</v>
      </c>
      <c r="C151" s="4" t="s">
        <v>341</v>
      </c>
      <c r="D151" s="4" t="s">
        <v>72</v>
      </c>
      <c r="E151" s="2">
        <v>3299</v>
      </c>
    </row>
    <row r="152" spans="1:5">
      <c r="A152" s="2" t="s">
        <v>339</v>
      </c>
      <c r="B152" s="3" t="s">
        <v>342</v>
      </c>
      <c r="C152" s="4" t="s">
        <v>343</v>
      </c>
      <c r="D152" s="4" t="s">
        <v>75</v>
      </c>
      <c r="E152" s="2">
        <v>4199</v>
      </c>
    </row>
    <row r="153" spans="1:5">
      <c r="A153" s="2" t="s">
        <v>339</v>
      </c>
      <c r="B153" s="3" t="s">
        <v>344</v>
      </c>
      <c r="C153" s="4" t="s">
        <v>345</v>
      </c>
      <c r="D153" s="4" t="s">
        <v>75</v>
      </c>
      <c r="E153" s="2">
        <v>6499</v>
      </c>
    </row>
    <row r="154" spans="1:5">
      <c r="A154" s="2" t="s">
        <v>346</v>
      </c>
      <c r="B154" s="3" t="s">
        <v>347</v>
      </c>
      <c r="C154" s="4" t="s">
        <v>348</v>
      </c>
      <c r="D154" s="4" t="s">
        <v>75</v>
      </c>
      <c r="E154" s="2">
        <v>4299</v>
      </c>
    </row>
    <row r="155" spans="1:5">
      <c r="A155" s="2" t="s">
        <v>346</v>
      </c>
      <c r="B155" s="3" t="s">
        <v>349</v>
      </c>
      <c r="C155" s="4" t="s">
        <v>350</v>
      </c>
      <c r="D155" s="4" t="s">
        <v>75</v>
      </c>
      <c r="E155" s="2">
        <v>7299</v>
      </c>
    </row>
    <row r="156" spans="1:5">
      <c r="A156" s="2" t="s">
        <v>351</v>
      </c>
      <c r="B156" s="3" t="s">
        <v>352</v>
      </c>
      <c r="C156" s="4" t="s">
        <v>353</v>
      </c>
      <c r="D156" s="4" t="s">
        <v>75</v>
      </c>
      <c r="E156" s="2">
        <v>3999</v>
      </c>
    </row>
    <row r="157" spans="1:5">
      <c r="A157" s="2" t="s">
        <v>351</v>
      </c>
      <c r="B157" s="3" t="s">
        <v>354</v>
      </c>
      <c r="C157" s="4" t="s">
        <v>355</v>
      </c>
      <c r="D157" s="4" t="s">
        <v>75</v>
      </c>
      <c r="E157" s="2">
        <v>5799</v>
      </c>
    </row>
    <row r="158" spans="1:5">
      <c r="A158" s="2" t="s">
        <v>62</v>
      </c>
      <c r="B158" s="3" t="s">
        <v>63</v>
      </c>
      <c r="C158" s="4" t="s">
        <v>64</v>
      </c>
      <c r="D158" s="4" t="s">
        <v>72</v>
      </c>
      <c r="E158" s="2">
        <v>3199</v>
      </c>
    </row>
    <row r="159" spans="1:5">
      <c r="A159" s="2" t="s">
        <v>62</v>
      </c>
      <c r="B159" s="3" t="s">
        <v>65</v>
      </c>
      <c r="C159" s="4" t="s">
        <v>66</v>
      </c>
      <c r="D159" s="4" t="s">
        <v>72</v>
      </c>
      <c r="E159" s="2">
        <v>4369</v>
      </c>
    </row>
    <row r="160" spans="1:5">
      <c r="A160" s="2" t="s">
        <v>62</v>
      </c>
      <c r="B160" s="3" t="s">
        <v>356</v>
      </c>
      <c r="C160" s="4" t="s">
        <v>357</v>
      </c>
      <c r="D160" s="4" t="s">
        <v>75</v>
      </c>
      <c r="E160" s="2">
        <v>6699</v>
      </c>
    </row>
    <row r="161" spans="1:5">
      <c r="A161" s="2" t="s">
        <v>358</v>
      </c>
      <c r="B161" s="5" t="s">
        <v>359</v>
      </c>
      <c r="C161" s="4" t="s">
        <v>360</v>
      </c>
      <c r="D161" s="4" t="s">
        <v>72</v>
      </c>
      <c r="E161" s="2">
        <v>5599</v>
      </c>
    </row>
    <row r="162" spans="1:5">
      <c r="A162" s="2" t="s">
        <v>358</v>
      </c>
      <c r="B162" s="5" t="s">
        <v>361</v>
      </c>
      <c r="C162" s="4" t="s">
        <v>362</v>
      </c>
      <c r="D162" s="4" t="s">
        <v>72</v>
      </c>
      <c r="E162" s="2">
        <v>6999</v>
      </c>
    </row>
    <row r="163" spans="1:5">
      <c r="A163" s="2" t="s">
        <v>358</v>
      </c>
      <c r="B163" s="3" t="s">
        <v>363</v>
      </c>
      <c r="C163" s="4" t="s">
        <v>364</v>
      </c>
      <c r="D163" s="4" t="s">
        <v>75</v>
      </c>
      <c r="E163" s="2">
        <v>11799</v>
      </c>
    </row>
    <row r="164" spans="1:5">
      <c r="A164" s="2" t="s">
        <v>365</v>
      </c>
      <c r="B164" s="3" t="s">
        <v>366</v>
      </c>
      <c r="C164" s="4" t="s">
        <v>367</v>
      </c>
      <c r="D164" s="4" t="s">
        <v>72</v>
      </c>
      <c r="E164" s="2">
        <v>6999</v>
      </c>
    </row>
    <row r="165" spans="1:5">
      <c r="A165" s="2" t="s">
        <v>365</v>
      </c>
      <c r="B165" s="3" t="s">
        <v>368</v>
      </c>
      <c r="C165" s="4" t="s">
        <v>369</v>
      </c>
      <c r="D165" s="4" t="s">
        <v>72</v>
      </c>
      <c r="E165" s="2">
        <v>10299</v>
      </c>
    </row>
    <row r="166" spans="1:5">
      <c r="A166" s="2" t="s">
        <v>370</v>
      </c>
      <c r="B166" s="3" t="s">
        <v>371</v>
      </c>
      <c r="C166" s="4" t="s">
        <v>372</v>
      </c>
      <c r="D166" s="4" t="s">
        <v>72</v>
      </c>
      <c r="E166" s="2">
        <v>4599</v>
      </c>
    </row>
    <row r="167" spans="1:5">
      <c r="A167" s="2" t="s">
        <v>373</v>
      </c>
      <c r="B167" s="3" t="s">
        <v>374</v>
      </c>
      <c r="C167" s="4" t="s">
        <v>375</v>
      </c>
      <c r="D167" s="4" t="s">
        <v>72</v>
      </c>
      <c r="E167" s="2">
        <v>7099</v>
      </c>
    </row>
    <row r="168" spans="1:5">
      <c r="A168" s="2" t="s">
        <v>373</v>
      </c>
      <c r="B168" s="3" t="s">
        <v>376</v>
      </c>
      <c r="C168" s="4" t="s">
        <v>377</v>
      </c>
      <c r="D168" s="4" t="s">
        <v>75</v>
      </c>
      <c r="E168" s="2">
        <v>10299</v>
      </c>
    </row>
    <row r="169" spans="1:5">
      <c r="A169" s="2" t="s">
        <v>256</v>
      </c>
      <c r="B169" s="3" t="s">
        <v>378</v>
      </c>
      <c r="C169" s="4" t="s">
        <v>379</v>
      </c>
      <c r="D169" s="4" t="s">
        <v>72</v>
      </c>
      <c r="E169" s="2">
        <v>25599</v>
      </c>
    </row>
    <row r="170" spans="1:5">
      <c r="A170" s="2" t="s">
        <v>256</v>
      </c>
      <c r="B170" s="3" t="s">
        <v>380</v>
      </c>
      <c r="C170" s="4" t="s">
        <v>381</v>
      </c>
      <c r="D170" s="4" t="s">
        <v>72</v>
      </c>
      <c r="E170" s="2">
        <v>6599</v>
      </c>
    </row>
    <row r="171" spans="1:5">
      <c r="A171" s="2" t="s">
        <v>256</v>
      </c>
      <c r="B171" s="3" t="s">
        <v>382</v>
      </c>
      <c r="C171" s="4" t="s">
        <v>383</v>
      </c>
      <c r="D171" s="4" t="s">
        <v>72</v>
      </c>
      <c r="E171" s="2">
        <v>7599</v>
      </c>
    </row>
    <row r="172" spans="1:5">
      <c r="A172" s="2" t="s">
        <v>256</v>
      </c>
      <c r="B172" s="3" t="s">
        <v>384</v>
      </c>
      <c r="C172" s="4" t="s">
        <v>385</v>
      </c>
      <c r="D172" s="4" t="s">
        <v>72</v>
      </c>
      <c r="E172" s="2">
        <v>9999</v>
      </c>
    </row>
    <row r="173" spans="1:5">
      <c r="A173" s="2" t="s">
        <v>256</v>
      </c>
      <c r="B173" s="3" t="s">
        <v>386</v>
      </c>
      <c r="C173" s="4" t="s">
        <v>387</v>
      </c>
      <c r="D173" s="4" t="s">
        <v>72</v>
      </c>
      <c r="E173" s="2">
        <v>10799</v>
      </c>
    </row>
    <row r="174" spans="1:5">
      <c r="A174" s="2" t="s">
        <v>256</v>
      </c>
      <c r="B174" s="3" t="s">
        <v>388</v>
      </c>
      <c r="C174" s="4" t="s">
        <v>389</v>
      </c>
      <c r="D174" s="4" t="s">
        <v>72</v>
      </c>
      <c r="E174" s="2">
        <v>4099</v>
      </c>
    </row>
    <row r="175" spans="1:5">
      <c r="A175" s="2" t="s">
        <v>390</v>
      </c>
      <c r="B175" s="3" t="s">
        <v>391</v>
      </c>
      <c r="C175" s="4" t="s">
        <v>392</v>
      </c>
      <c r="D175" s="4" t="s">
        <v>72</v>
      </c>
      <c r="E175" s="2">
        <v>1999</v>
      </c>
    </row>
    <row r="176" spans="1:5">
      <c r="A176" s="4" t="s">
        <v>393</v>
      </c>
      <c r="B176" s="4" t="s">
        <v>394</v>
      </c>
      <c r="C176" s="4" t="s">
        <v>395</v>
      </c>
      <c r="D176" s="4" t="s">
        <v>72</v>
      </c>
      <c r="E176" s="2">
        <v>6999</v>
      </c>
    </row>
    <row r="177" spans="1:5">
      <c r="A177" s="2" t="s">
        <v>393</v>
      </c>
      <c r="B177" s="5" t="s">
        <v>396</v>
      </c>
      <c r="C177" s="1" t="s">
        <v>397</v>
      </c>
      <c r="D177" s="4" t="s">
        <v>72</v>
      </c>
      <c r="E177" s="2">
        <v>10999</v>
      </c>
    </row>
    <row r="178" spans="1:5">
      <c r="A178" s="2" t="s">
        <v>6</v>
      </c>
      <c r="B178" s="3" t="s">
        <v>398</v>
      </c>
      <c r="C178" s="1" t="s">
        <v>399</v>
      </c>
      <c r="D178" s="4" t="s">
        <v>75</v>
      </c>
      <c r="E178" s="2">
        <v>7899</v>
      </c>
    </row>
    <row r="179" spans="1:5">
      <c r="A179" s="2" t="s">
        <v>11</v>
      </c>
      <c r="B179" s="3" t="s">
        <v>400</v>
      </c>
      <c r="C179" s="1" t="s">
        <v>401</v>
      </c>
      <c r="D179" s="4" t="s">
        <v>75</v>
      </c>
      <c r="E179" s="2">
        <v>10999</v>
      </c>
    </row>
    <row r="180" spans="1:5">
      <c r="A180" s="2" t="s">
        <v>25</v>
      </c>
      <c r="B180" s="3" t="s">
        <v>402</v>
      </c>
      <c r="C180" s="1" t="s">
        <v>403</v>
      </c>
      <c r="D180" s="4" t="s">
        <v>75</v>
      </c>
      <c r="E180" s="2">
        <v>4899</v>
      </c>
    </row>
    <row r="181" spans="1:5">
      <c r="A181" s="2" t="s">
        <v>25</v>
      </c>
      <c r="B181" s="3" t="s">
        <v>404</v>
      </c>
      <c r="C181" s="1" t="s">
        <v>405</v>
      </c>
      <c r="D181" s="4" t="s">
        <v>75</v>
      </c>
      <c r="E181" s="2">
        <v>4899</v>
      </c>
    </row>
    <row r="182" spans="1:5">
      <c r="A182" s="2" t="s">
        <v>25</v>
      </c>
      <c r="B182" s="3" t="s">
        <v>406</v>
      </c>
      <c r="C182" s="1" t="s">
        <v>407</v>
      </c>
      <c r="D182" s="4" t="s">
        <v>72</v>
      </c>
      <c r="E182" s="2">
        <v>4499</v>
      </c>
    </row>
    <row r="183" spans="1:5">
      <c r="A183" s="2" t="s">
        <v>20</v>
      </c>
      <c r="B183" s="3" t="s">
        <v>408</v>
      </c>
      <c r="C183" s="1" t="s">
        <v>409</v>
      </c>
      <c r="D183" s="4" t="s">
        <v>72</v>
      </c>
      <c r="E183" s="2">
        <v>3449</v>
      </c>
    </row>
    <row r="184" spans="1:5">
      <c r="A184" s="2" t="s">
        <v>20</v>
      </c>
      <c r="B184" s="3" t="s">
        <v>410</v>
      </c>
      <c r="C184" s="1" t="s">
        <v>411</v>
      </c>
      <c r="D184" s="4" t="s">
        <v>75</v>
      </c>
      <c r="E184" s="2">
        <v>3499</v>
      </c>
    </row>
    <row r="185" spans="1:5">
      <c r="A185" s="2" t="s">
        <v>20</v>
      </c>
      <c r="B185" s="3" t="s">
        <v>412</v>
      </c>
      <c r="C185" s="1" t="s">
        <v>413</v>
      </c>
      <c r="D185" s="4" t="s">
        <v>72</v>
      </c>
      <c r="E185" s="2">
        <v>4799</v>
      </c>
    </row>
    <row r="186" spans="1:5">
      <c r="A186" s="2" t="s">
        <v>49</v>
      </c>
      <c r="B186" s="3" t="s">
        <v>414</v>
      </c>
      <c r="C186" s="1" t="s">
        <v>415</v>
      </c>
      <c r="D186" s="4" t="s">
        <v>75</v>
      </c>
      <c r="E186" s="2">
        <v>3999</v>
      </c>
    </row>
    <row r="187" spans="1:5">
      <c r="A187" s="2" t="s">
        <v>416</v>
      </c>
      <c r="B187" s="3" t="s">
        <v>417</v>
      </c>
      <c r="C187" s="1" t="s">
        <v>418</v>
      </c>
      <c r="D187" s="4" t="s">
        <v>75</v>
      </c>
      <c r="E187" s="2">
        <v>5599</v>
      </c>
    </row>
    <row r="188" spans="1:5">
      <c r="A188" s="2" t="s">
        <v>416</v>
      </c>
      <c r="B188" s="3" t="s">
        <v>419</v>
      </c>
      <c r="C188" s="1" t="s">
        <v>420</v>
      </c>
      <c r="D188" s="4" t="s">
        <v>75</v>
      </c>
      <c r="E188" s="2">
        <v>6699</v>
      </c>
    </row>
    <row r="189" spans="1:5">
      <c r="A189" s="9" t="s">
        <v>188</v>
      </c>
      <c r="B189" s="10" t="s">
        <v>421</v>
      </c>
      <c r="C189" s="1" t="s">
        <v>422</v>
      </c>
      <c r="D189" s="11" t="s">
        <v>72</v>
      </c>
      <c r="E189" s="9">
        <v>6499</v>
      </c>
    </row>
    <row r="190" spans="1:5">
      <c r="A190" s="2" t="s">
        <v>188</v>
      </c>
      <c r="B190" s="3" t="s">
        <v>423</v>
      </c>
      <c r="C190" s="1" t="s">
        <v>424</v>
      </c>
      <c r="D190" s="4" t="s">
        <v>75</v>
      </c>
      <c r="E190" s="2">
        <v>6899</v>
      </c>
    </row>
    <row r="191" spans="1:5">
      <c r="A191" s="2" t="s">
        <v>44</v>
      </c>
      <c r="B191" s="3" t="s">
        <v>425</v>
      </c>
      <c r="C191" s="1" t="s">
        <v>426</v>
      </c>
      <c r="D191" s="4" t="s">
        <v>72</v>
      </c>
      <c r="E191" s="2">
        <v>3699</v>
      </c>
    </row>
    <row r="192" spans="1:5">
      <c r="A192" s="2" t="s">
        <v>57</v>
      </c>
      <c r="B192" s="3" t="s">
        <v>427</v>
      </c>
      <c r="C192" s="1" t="s">
        <v>428</v>
      </c>
      <c r="D192" s="4" t="s">
        <v>72</v>
      </c>
      <c r="E192" s="2">
        <v>8699</v>
      </c>
    </row>
    <row r="193" spans="1:5">
      <c r="A193" s="2" t="s">
        <v>339</v>
      </c>
      <c r="B193" s="3" t="s">
        <v>429</v>
      </c>
      <c r="C193" s="1" t="s">
        <v>430</v>
      </c>
      <c r="D193" s="4" t="s">
        <v>72</v>
      </c>
      <c r="E193" s="2">
        <v>3399</v>
      </c>
    </row>
    <row r="194" spans="1:5">
      <c r="A194" s="2" t="s">
        <v>62</v>
      </c>
      <c r="B194" s="3" t="s">
        <v>431</v>
      </c>
      <c r="C194" s="1" t="s">
        <v>432</v>
      </c>
      <c r="D194" s="4" t="s">
        <v>72</v>
      </c>
      <c r="E194" s="2">
        <v>4469</v>
      </c>
    </row>
    <row r="195" spans="1:5">
      <c r="A195" s="2" t="s">
        <v>263</v>
      </c>
      <c r="B195" s="3" t="s">
        <v>433</v>
      </c>
      <c r="C195" s="1" t="s">
        <v>434</v>
      </c>
      <c r="D195" s="4" t="s">
        <v>72</v>
      </c>
      <c r="E195" s="2">
        <v>5799</v>
      </c>
    </row>
    <row r="196" spans="1:5">
      <c r="A196" s="2" t="s">
        <v>288</v>
      </c>
      <c r="B196" s="3" t="s">
        <v>435</v>
      </c>
      <c r="C196" s="1" t="s">
        <v>436</v>
      </c>
      <c r="D196" s="4" t="s">
        <v>72</v>
      </c>
      <c r="E196" s="2">
        <v>5499</v>
      </c>
    </row>
    <row r="197" spans="1:5">
      <c r="A197" s="2" t="s">
        <v>437</v>
      </c>
      <c r="B197" s="3" t="s">
        <v>438</v>
      </c>
      <c r="C197" s="1" t="s">
        <v>439</v>
      </c>
      <c r="D197" s="4" t="s">
        <v>72</v>
      </c>
      <c r="E197" s="2">
        <v>2599</v>
      </c>
    </row>
    <row r="198" spans="1:5">
      <c r="A198" s="2" t="s">
        <v>119</v>
      </c>
      <c r="B198" s="3" t="s">
        <v>440</v>
      </c>
      <c r="C198" s="1" t="s">
        <v>441</v>
      </c>
      <c r="D198" s="4" t="s">
        <v>72</v>
      </c>
      <c r="E198" s="2">
        <v>2999</v>
      </c>
    </row>
    <row r="199" spans="1:5">
      <c r="A199" s="2" t="s">
        <v>119</v>
      </c>
      <c r="B199" s="3" t="s">
        <v>442</v>
      </c>
      <c r="C199" s="1" t="s">
        <v>443</v>
      </c>
      <c r="D199" s="4" t="s">
        <v>72</v>
      </c>
      <c r="E199" s="2">
        <v>1599</v>
      </c>
    </row>
    <row r="200" spans="1:5">
      <c r="A200" s="2" t="s">
        <v>119</v>
      </c>
      <c r="B200" s="3" t="s">
        <v>444</v>
      </c>
      <c r="C200" s="1" t="s">
        <v>445</v>
      </c>
      <c r="D200" s="4" t="s">
        <v>72</v>
      </c>
      <c r="E200" s="2">
        <v>4099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E30D-6B3F-45AC-B49A-2A0D38A04E58}">
  <dimension ref="A1:E192"/>
  <sheetViews>
    <sheetView workbookViewId="0">
      <selection activeCell="T45" sqref="T45"/>
    </sheetView>
  </sheetViews>
  <sheetFormatPr defaultRowHeight="15"/>
  <cols>
    <col min="1" max="1" width="16.140625" bestFit="1" customWidth="1"/>
    <col min="2" max="2" width="13.85546875" bestFit="1" customWidth="1"/>
    <col min="3" max="3" width="68" bestFit="1" customWidth="1"/>
    <col min="4" max="4" width="20.7109375" bestFit="1" customWidth="1"/>
    <col min="5" max="5" width="29.855468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68</v>
      </c>
      <c r="E1" s="1" t="s">
        <v>69</v>
      </c>
    </row>
    <row r="2" spans="1:5">
      <c r="A2" s="2" t="s">
        <v>11</v>
      </c>
      <c r="B2" s="3" t="s">
        <v>70</v>
      </c>
      <c r="C2" s="4" t="s">
        <v>71</v>
      </c>
      <c r="D2" s="4" t="s">
        <v>72</v>
      </c>
      <c r="E2" s="2">
        <v>6364</v>
      </c>
    </row>
    <row r="3" spans="1:5">
      <c r="A3" s="2" t="s">
        <v>11</v>
      </c>
      <c r="B3" s="3" t="s">
        <v>73</v>
      </c>
      <c r="C3" s="4" t="s">
        <v>74</v>
      </c>
      <c r="D3" s="4" t="s">
        <v>75</v>
      </c>
      <c r="E3" s="2">
        <v>6673</v>
      </c>
    </row>
    <row r="4" spans="1:5">
      <c r="A4" s="2" t="s">
        <v>3</v>
      </c>
      <c r="B4" s="3" t="s">
        <v>76</v>
      </c>
      <c r="C4" s="4" t="s">
        <v>77</v>
      </c>
      <c r="D4" s="4" t="s">
        <v>78</v>
      </c>
      <c r="E4" s="2">
        <v>3161</v>
      </c>
    </row>
    <row r="5" spans="1:5">
      <c r="A5" s="2" t="s">
        <v>3</v>
      </c>
      <c r="B5" s="3" t="s">
        <v>79</v>
      </c>
      <c r="C5" s="4" t="s">
        <v>80</v>
      </c>
      <c r="D5" s="4" t="s">
        <v>78</v>
      </c>
      <c r="E5" s="2">
        <v>3679</v>
      </c>
    </row>
    <row r="6" spans="1:5">
      <c r="A6" s="2" t="s">
        <v>3</v>
      </c>
      <c r="B6" s="3" t="s">
        <v>4</v>
      </c>
      <c r="C6" s="4" t="s">
        <v>5</v>
      </c>
      <c r="D6" s="4" t="s">
        <v>78</v>
      </c>
      <c r="E6" s="2">
        <v>4276</v>
      </c>
    </row>
    <row r="7" spans="1:5">
      <c r="A7" s="2" t="s">
        <v>3</v>
      </c>
      <c r="B7" s="3" t="s">
        <v>81</v>
      </c>
      <c r="C7" s="8" t="s">
        <v>82</v>
      </c>
      <c r="D7" s="4" t="s">
        <v>78</v>
      </c>
      <c r="E7" s="2">
        <v>3689</v>
      </c>
    </row>
    <row r="8" spans="1:5">
      <c r="A8" s="9" t="s">
        <v>3</v>
      </c>
      <c r="B8" s="10" t="s">
        <v>83</v>
      </c>
      <c r="C8" s="11" t="s">
        <v>84</v>
      </c>
      <c r="D8" s="4" t="s">
        <v>72</v>
      </c>
      <c r="E8" s="2">
        <v>3324</v>
      </c>
    </row>
    <row r="9" spans="1:5">
      <c r="A9" s="1" t="s">
        <v>3</v>
      </c>
      <c r="B9" s="1" t="s">
        <v>87</v>
      </c>
      <c r="C9" s="1" t="s">
        <v>88</v>
      </c>
      <c r="D9" s="1" t="s">
        <v>72</v>
      </c>
      <c r="E9" s="20">
        <v>1061</v>
      </c>
    </row>
    <row r="10" spans="1:5">
      <c r="A10" s="2" t="s">
        <v>3</v>
      </c>
      <c r="B10" s="3" t="s">
        <v>89</v>
      </c>
      <c r="C10" s="4" t="s">
        <v>90</v>
      </c>
      <c r="D10" s="4" t="s">
        <v>72</v>
      </c>
      <c r="E10" s="2">
        <v>1050</v>
      </c>
    </row>
    <row r="11" spans="1:5">
      <c r="A11" s="2" t="s">
        <v>3</v>
      </c>
      <c r="B11" s="3" t="s">
        <v>91</v>
      </c>
      <c r="C11" s="4" t="s">
        <v>92</v>
      </c>
      <c r="D11" s="4" t="s">
        <v>72</v>
      </c>
      <c r="E11" s="2">
        <v>1039</v>
      </c>
    </row>
    <row r="12" spans="1:5">
      <c r="A12" s="2" t="s">
        <v>3</v>
      </c>
      <c r="B12" s="3" t="s">
        <v>93</v>
      </c>
      <c r="C12" s="4" t="s">
        <v>94</v>
      </c>
      <c r="D12" s="4" t="s">
        <v>72</v>
      </c>
      <c r="E12" s="2">
        <v>1027</v>
      </c>
    </row>
    <row r="13" spans="1:5">
      <c r="A13" s="2" t="s">
        <v>3</v>
      </c>
      <c r="B13" s="3" t="s">
        <v>95</v>
      </c>
      <c r="C13" s="4" t="s">
        <v>96</v>
      </c>
      <c r="D13" s="4" t="s">
        <v>72</v>
      </c>
      <c r="E13" s="2">
        <v>1016</v>
      </c>
    </row>
    <row r="14" spans="1:5">
      <c r="A14" s="2" t="s">
        <v>3</v>
      </c>
      <c r="B14" s="3" t="s">
        <v>97</v>
      </c>
      <c r="C14" s="4" t="s">
        <v>98</v>
      </c>
      <c r="D14" s="4" t="s">
        <v>72</v>
      </c>
      <c r="E14" s="2">
        <v>1073</v>
      </c>
    </row>
    <row r="15" spans="1:5">
      <c r="A15" s="2" t="s">
        <v>3</v>
      </c>
      <c r="B15" s="3" t="s">
        <v>99</v>
      </c>
      <c r="C15" s="4" t="s">
        <v>100</v>
      </c>
      <c r="D15" s="4" t="s">
        <v>72</v>
      </c>
      <c r="E15" s="2">
        <v>1221</v>
      </c>
    </row>
    <row r="16" spans="1:5">
      <c r="A16" s="2" t="s">
        <v>3</v>
      </c>
      <c r="B16" s="3" t="s">
        <v>101</v>
      </c>
      <c r="C16" s="4" t="s">
        <v>102</v>
      </c>
      <c r="D16" s="4" t="s">
        <v>72</v>
      </c>
      <c r="E16" s="2">
        <v>1208</v>
      </c>
    </row>
    <row r="17" spans="1:5">
      <c r="A17" s="2" t="s">
        <v>3</v>
      </c>
      <c r="B17" s="3" t="s">
        <v>103</v>
      </c>
      <c r="C17" s="4" t="s">
        <v>104</v>
      </c>
      <c r="D17" s="4" t="s">
        <v>72</v>
      </c>
      <c r="E17" s="2">
        <v>1379</v>
      </c>
    </row>
    <row r="18" spans="1:5">
      <c r="A18" s="2" t="s">
        <v>11</v>
      </c>
      <c r="B18" s="3" t="s">
        <v>105</v>
      </c>
      <c r="C18" s="4" t="s">
        <v>106</v>
      </c>
      <c r="D18" s="4" t="s">
        <v>75</v>
      </c>
      <c r="E18" s="2">
        <v>3912</v>
      </c>
    </row>
    <row r="19" spans="1:5">
      <c r="A19" s="2" t="s">
        <v>11</v>
      </c>
      <c r="B19" s="3" t="s">
        <v>107</v>
      </c>
      <c r="C19" s="4" t="s">
        <v>108</v>
      </c>
      <c r="D19" s="4" t="s">
        <v>75</v>
      </c>
      <c r="E19" s="2">
        <v>5669</v>
      </c>
    </row>
    <row r="20" spans="1:5">
      <c r="A20" s="4" t="s">
        <v>11</v>
      </c>
      <c r="B20" s="4" t="s">
        <v>109</v>
      </c>
      <c r="C20" s="4" t="s">
        <v>110</v>
      </c>
      <c r="D20" s="4" t="s">
        <v>75</v>
      </c>
      <c r="E20" s="2">
        <v>4749</v>
      </c>
    </row>
    <row r="21" spans="1:5">
      <c r="A21" s="4" t="s">
        <v>6</v>
      </c>
      <c r="B21" s="4" t="s">
        <v>7</v>
      </c>
      <c r="C21" s="4" t="s">
        <v>8</v>
      </c>
      <c r="D21" s="4" t="s">
        <v>72</v>
      </c>
      <c r="E21" s="2">
        <v>4605</v>
      </c>
    </row>
    <row r="22" spans="1:5">
      <c r="A22" s="2" t="s">
        <v>6</v>
      </c>
      <c r="B22" s="5" t="s">
        <v>9</v>
      </c>
      <c r="C22" s="4" t="s">
        <v>10</v>
      </c>
      <c r="D22" s="4" t="s">
        <v>75</v>
      </c>
      <c r="E22" s="2">
        <v>5393</v>
      </c>
    </row>
    <row r="23" spans="1:5">
      <c r="A23" s="2" t="s">
        <v>6</v>
      </c>
      <c r="B23" s="5" t="s">
        <v>111</v>
      </c>
      <c r="C23" s="4" t="s">
        <v>112</v>
      </c>
      <c r="D23" s="4" t="s">
        <v>75</v>
      </c>
      <c r="E23" s="2">
        <v>5979</v>
      </c>
    </row>
    <row r="24" spans="1:5">
      <c r="A24" s="2" t="s">
        <v>6</v>
      </c>
      <c r="B24" s="5" t="s">
        <v>113</v>
      </c>
      <c r="C24" s="4" t="s">
        <v>114</v>
      </c>
      <c r="D24" s="4" t="s">
        <v>75</v>
      </c>
      <c r="E24" s="2">
        <v>4913</v>
      </c>
    </row>
    <row r="25" spans="1:5">
      <c r="A25" s="2" t="s">
        <v>6</v>
      </c>
      <c r="B25" s="5" t="s">
        <v>115</v>
      </c>
      <c r="C25" s="4" t="s">
        <v>116</v>
      </c>
      <c r="D25" s="4" t="s">
        <v>75</v>
      </c>
      <c r="E25" s="2">
        <v>6569</v>
      </c>
    </row>
    <row r="26" spans="1:5">
      <c r="A26" s="2" t="s">
        <v>6</v>
      </c>
      <c r="B26" s="5" t="s">
        <v>117</v>
      </c>
      <c r="C26" s="4" t="s">
        <v>118</v>
      </c>
      <c r="D26" s="4" t="s">
        <v>75</v>
      </c>
      <c r="E26" s="2">
        <v>7504</v>
      </c>
    </row>
    <row r="27" spans="1:5">
      <c r="A27" s="2" t="s">
        <v>119</v>
      </c>
      <c r="B27" s="5" t="s">
        <v>120</v>
      </c>
      <c r="C27" s="4" t="s">
        <v>121</v>
      </c>
      <c r="D27" s="4" t="s">
        <v>122</v>
      </c>
      <c r="E27" s="2">
        <v>2443</v>
      </c>
    </row>
    <row r="28" spans="1:5">
      <c r="A28" s="2" t="s">
        <v>119</v>
      </c>
      <c r="B28" s="5" t="s">
        <v>123</v>
      </c>
      <c r="C28" s="4" t="s">
        <v>124</v>
      </c>
      <c r="D28" s="4" t="s">
        <v>72</v>
      </c>
      <c r="E28" s="2">
        <v>2417</v>
      </c>
    </row>
    <row r="29" spans="1:5">
      <c r="A29" s="2" t="s">
        <v>119</v>
      </c>
      <c r="B29" s="12" t="s">
        <v>125</v>
      </c>
      <c r="C29" s="13" t="s">
        <v>126</v>
      </c>
      <c r="D29" s="4" t="s">
        <v>72</v>
      </c>
      <c r="E29" s="2">
        <v>1747</v>
      </c>
    </row>
    <row r="30" spans="1:5">
      <c r="A30" s="2" t="s">
        <v>11</v>
      </c>
      <c r="B30" s="12" t="s">
        <v>127</v>
      </c>
      <c r="C30" s="13" t="s">
        <v>128</v>
      </c>
      <c r="D30" s="4" t="s">
        <v>75</v>
      </c>
      <c r="E30" s="2">
        <v>7006</v>
      </c>
    </row>
    <row r="31" spans="1:5">
      <c r="A31" s="2" t="s">
        <v>11</v>
      </c>
      <c r="B31" s="3" t="s">
        <v>129</v>
      </c>
      <c r="C31" s="4" t="s">
        <v>130</v>
      </c>
      <c r="D31" s="4" t="s">
        <v>75</v>
      </c>
      <c r="E31" s="2">
        <v>7109</v>
      </c>
    </row>
    <row r="32" spans="1:5">
      <c r="A32" s="2" t="s">
        <v>11</v>
      </c>
      <c r="B32" s="3" t="s">
        <v>12</v>
      </c>
      <c r="C32" s="4" t="s">
        <v>13</v>
      </c>
      <c r="D32" s="4" t="s">
        <v>75</v>
      </c>
      <c r="E32" s="2">
        <v>8929</v>
      </c>
    </row>
    <row r="33" spans="1:5">
      <c r="A33" s="2" t="s">
        <v>11</v>
      </c>
      <c r="B33" s="3" t="s">
        <v>14</v>
      </c>
      <c r="C33" s="4" t="s">
        <v>15</v>
      </c>
      <c r="D33" s="4" t="s">
        <v>75</v>
      </c>
      <c r="E33" s="2">
        <v>9305</v>
      </c>
    </row>
    <row r="34" spans="1:5">
      <c r="A34" s="2" t="s">
        <v>119</v>
      </c>
      <c r="B34" s="3" t="s">
        <v>131</v>
      </c>
      <c r="C34" s="4" t="s">
        <v>132</v>
      </c>
      <c r="D34" s="4" t="s">
        <v>122</v>
      </c>
      <c r="E34" s="2">
        <v>3347</v>
      </c>
    </row>
    <row r="35" spans="1:5">
      <c r="A35" s="2" t="s">
        <v>11</v>
      </c>
      <c r="B35" s="3" t="s">
        <v>133</v>
      </c>
      <c r="C35" s="4" t="s">
        <v>134</v>
      </c>
      <c r="D35" s="4" t="s">
        <v>75</v>
      </c>
      <c r="E35" s="2">
        <v>10119</v>
      </c>
    </row>
    <row r="36" spans="1:5">
      <c r="A36" s="2" t="s">
        <v>11</v>
      </c>
      <c r="B36" s="3" t="s">
        <v>16</v>
      </c>
      <c r="C36" s="4" t="s">
        <v>17</v>
      </c>
      <c r="D36" s="4" t="s">
        <v>75</v>
      </c>
      <c r="E36" s="2">
        <v>10919</v>
      </c>
    </row>
    <row r="37" spans="1:5">
      <c r="A37" s="2" t="s">
        <v>11</v>
      </c>
      <c r="B37" s="3" t="s">
        <v>135</v>
      </c>
      <c r="C37" s="4" t="s">
        <v>136</v>
      </c>
      <c r="D37" s="4" t="s">
        <v>75</v>
      </c>
      <c r="E37" s="2">
        <v>10799</v>
      </c>
    </row>
    <row r="38" spans="1:5">
      <c r="A38" s="2" t="s">
        <v>11</v>
      </c>
      <c r="B38" s="3" t="s">
        <v>18</v>
      </c>
      <c r="C38" s="4" t="s">
        <v>19</v>
      </c>
      <c r="D38" s="4" t="s">
        <v>75</v>
      </c>
      <c r="E38" s="2">
        <v>7979</v>
      </c>
    </row>
    <row r="39" spans="1:5">
      <c r="A39" s="2" t="s">
        <v>11</v>
      </c>
      <c r="B39" s="3" t="s">
        <v>137</v>
      </c>
      <c r="C39" s="4" t="s">
        <v>138</v>
      </c>
      <c r="D39" s="4" t="s">
        <v>75</v>
      </c>
      <c r="E39" s="2">
        <v>8929</v>
      </c>
    </row>
    <row r="40" spans="1:5">
      <c r="A40" s="2" t="s">
        <v>119</v>
      </c>
      <c r="B40" s="3" t="s">
        <v>139</v>
      </c>
      <c r="C40" s="4" t="s">
        <v>140</v>
      </c>
      <c r="D40" s="4" t="s">
        <v>122</v>
      </c>
      <c r="E40" s="2">
        <v>3719</v>
      </c>
    </row>
    <row r="41" spans="1:5">
      <c r="A41" s="2" t="s">
        <v>20</v>
      </c>
      <c r="B41" s="3" t="s">
        <v>141</v>
      </c>
      <c r="C41" s="4" t="s">
        <v>142</v>
      </c>
      <c r="D41" s="4" t="s">
        <v>75</v>
      </c>
      <c r="E41" s="2">
        <v>6071</v>
      </c>
    </row>
    <row r="42" spans="1:5">
      <c r="A42" s="2" t="s">
        <v>20</v>
      </c>
      <c r="B42" s="3" t="s">
        <v>21</v>
      </c>
      <c r="C42" s="4" t="s">
        <v>22</v>
      </c>
      <c r="D42" s="4" t="s">
        <v>75</v>
      </c>
      <c r="E42" s="2">
        <v>6096</v>
      </c>
    </row>
    <row r="43" spans="1:5">
      <c r="A43" s="2" t="s">
        <v>20</v>
      </c>
      <c r="B43" s="3" t="s">
        <v>23</v>
      </c>
      <c r="C43" s="4" t="s">
        <v>24</v>
      </c>
      <c r="D43" s="4" t="s">
        <v>75</v>
      </c>
      <c r="E43" s="2">
        <v>7199</v>
      </c>
    </row>
    <row r="44" spans="1:5">
      <c r="A44" s="2" t="s">
        <v>20</v>
      </c>
      <c r="B44" s="3" t="s">
        <v>143</v>
      </c>
      <c r="C44" s="4" t="s">
        <v>144</v>
      </c>
      <c r="D44" s="4" t="s">
        <v>75</v>
      </c>
      <c r="E44" s="2">
        <v>8549</v>
      </c>
    </row>
    <row r="45" spans="1:5">
      <c r="A45" s="2" t="s">
        <v>145</v>
      </c>
      <c r="B45" s="3" t="s">
        <v>146</v>
      </c>
      <c r="C45" s="4" t="s">
        <v>147</v>
      </c>
      <c r="D45" s="4" t="s">
        <v>72</v>
      </c>
      <c r="E45" s="2">
        <v>2349</v>
      </c>
    </row>
    <row r="46" spans="1:5">
      <c r="A46" s="4" t="s">
        <v>148</v>
      </c>
      <c r="B46" s="4" t="s">
        <v>149</v>
      </c>
      <c r="C46" s="4" t="s">
        <v>150</v>
      </c>
      <c r="D46" s="4" t="s">
        <v>72</v>
      </c>
      <c r="E46" s="2">
        <v>2324</v>
      </c>
    </row>
    <row r="47" spans="1:5">
      <c r="A47" s="2" t="s">
        <v>25</v>
      </c>
      <c r="B47" s="3" t="s">
        <v>151</v>
      </c>
      <c r="C47" s="4" t="s">
        <v>152</v>
      </c>
      <c r="D47" s="4" t="s">
        <v>75</v>
      </c>
      <c r="E47" s="2">
        <v>8279</v>
      </c>
    </row>
    <row r="48" spans="1:5">
      <c r="A48" s="2" t="s">
        <v>25</v>
      </c>
      <c r="B48" s="3" t="s">
        <v>153</v>
      </c>
      <c r="C48" s="4" t="s">
        <v>154</v>
      </c>
      <c r="D48" s="4" t="s">
        <v>75</v>
      </c>
      <c r="E48" s="2">
        <v>9099</v>
      </c>
    </row>
    <row r="49" spans="1:5">
      <c r="A49" s="2" t="s">
        <v>25</v>
      </c>
      <c r="B49" s="3" t="s">
        <v>155</v>
      </c>
      <c r="C49" s="4" t="s">
        <v>156</v>
      </c>
      <c r="D49" s="4" t="s">
        <v>72</v>
      </c>
      <c r="E49" s="2">
        <v>7649</v>
      </c>
    </row>
    <row r="50" spans="1:5">
      <c r="A50" s="2" t="s">
        <v>25</v>
      </c>
      <c r="B50" s="3" t="s">
        <v>26</v>
      </c>
      <c r="C50" s="4" t="s">
        <v>27</v>
      </c>
      <c r="D50" s="4" t="s">
        <v>75</v>
      </c>
      <c r="E50" s="2">
        <v>11399</v>
      </c>
    </row>
    <row r="51" spans="1:5">
      <c r="A51" s="2" t="s">
        <v>25</v>
      </c>
      <c r="B51" s="3" t="s">
        <v>157</v>
      </c>
      <c r="C51" s="4" t="s">
        <v>158</v>
      </c>
      <c r="D51" s="4" t="s">
        <v>75</v>
      </c>
      <c r="E51" s="2">
        <v>12219</v>
      </c>
    </row>
    <row r="52" spans="1:5">
      <c r="A52" s="2" t="s">
        <v>25</v>
      </c>
      <c r="B52" s="3" t="s">
        <v>159</v>
      </c>
      <c r="C52" s="4" t="s">
        <v>160</v>
      </c>
      <c r="D52" s="4" t="s">
        <v>75</v>
      </c>
      <c r="E52" s="2">
        <v>14879</v>
      </c>
    </row>
    <row r="53" spans="1:5">
      <c r="A53" s="2" t="s">
        <v>25</v>
      </c>
      <c r="B53" s="3" t="s">
        <v>28</v>
      </c>
      <c r="C53" s="4" t="s">
        <v>29</v>
      </c>
      <c r="D53" s="4" t="s">
        <v>75</v>
      </c>
      <c r="E53" s="2">
        <v>9199</v>
      </c>
    </row>
    <row r="54" spans="1:5">
      <c r="A54" s="2" t="s">
        <v>25</v>
      </c>
      <c r="B54" s="3" t="s">
        <v>161</v>
      </c>
      <c r="C54" s="4" t="s">
        <v>162</v>
      </c>
      <c r="D54" s="4" t="s">
        <v>75</v>
      </c>
      <c r="E54" s="2">
        <v>10009</v>
      </c>
    </row>
    <row r="55" spans="1:5">
      <c r="A55" s="2" t="s">
        <v>25</v>
      </c>
      <c r="B55" s="3" t="s">
        <v>163</v>
      </c>
      <c r="C55" s="4" t="s">
        <v>164</v>
      </c>
      <c r="D55" s="4" t="s">
        <v>75</v>
      </c>
      <c r="E55" s="2">
        <v>13499</v>
      </c>
    </row>
    <row r="56" spans="1:5">
      <c r="A56" s="2" t="s">
        <v>25</v>
      </c>
      <c r="B56" s="10" t="s">
        <v>165</v>
      </c>
      <c r="C56" s="11" t="s">
        <v>166</v>
      </c>
      <c r="D56" s="4" t="s">
        <v>75</v>
      </c>
      <c r="E56" s="2">
        <v>15199</v>
      </c>
    </row>
    <row r="57" spans="1:5">
      <c r="A57" s="2" t="s">
        <v>25</v>
      </c>
      <c r="B57" s="10" t="s">
        <v>167</v>
      </c>
      <c r="C57" s="11" t="s">
        <v>168</v>
      </c>
      <c r="D57" s="4" t="s">
        <v>72</v>
      </c>
      <c r="E57" s="2">
        <v>9399</v>
      </c>
    </row>
    <row r="58" spans="1:5">
      <c r="A58" s="2" t="s">
        <v>169</v>
      </c>
      <c r="B58" s="10" t="s">
        <v>170</v>
      </c>
      <c r="C58" s="11" t="s">
        <v>171</v>
      </c>
      <c r="D58" s="4" t="s">
        <v>72</v>
      </c>
      <c r="E58" s="2">
        <v>4649</v>
      </c>
    </row>
    <row r="59" spans="1:5">
      <c r="A59" s="2" t="s">
        <v>169</v>
      </c>
      <c r="B59" s="3" t="s">
        <v>172</v>
      </c>
      <c r="C59" s="4" t="s">
        <v>173</v>
      </c>
      <c r="D59" s="4" t="s">
        <v>72</v>
      </c>
      <c r="E59" s="2">
        <v>8831</v>
      </c>
    </row>
    <row r="60" spans="1:5">
      <c r="A60" s="2" t="s">
        <v>30</v>
      </c>
      <c r="B60" s="3" t="s">
        <v>31</v>
      </c>
      <c r="C60" s="4" t="s">
        <v>32</v>
      </c>
      <c r="D60" s="4" t="s">
        <v>72</v>
      </c>
      <c r="E60" s="2">
        <v>5550</v>
      </c>
    </row>
    <row r="61" spans="1:5">
      <c r="A61" s="2" t="s">
        <v>30</v>
      </c>
      <c r="B61" s="2" t="s">
        <v>33</v>
      </c>
      <c r="C61" s="5" t="s">
        <v>34</v>
      </c>
      <c r="D61" s="4" t="s">
        <v>72</v>
      </c>
      <c r="E61" s="2">
        <v>6029</v>
      </c>
    </row>
    <row r="62" spans="1:5">
      <c r="A62" s="2" t="s">
        <v>30</v>
      </c>
      <c r="B62" s="5" t="s">
        <v>35</v>
      </c>
      <c r="C62" s="5" t="s">
        <v>36</v>
      </c>
      <c r="D62" s="4" t="s">
        <v>72</v>
      </c>
      <c r="E62" s="2">
        <v>9024</v>
      </c>
    </row>
    <row r="63" spans="1:5">
      <c r="A63" s="2" t="s">
        <v>30</v>
      </c>
      <c r="B63" s="5" t="s">
        <v>174</v>
      </c>
      <c r="C63" s="5" t="s">
        <v>175</v>
      </c>
      <c r="D63" s="4" t="s">
        <v>72</v>
      </c>
      <c r="E63" s="2">
        <v>7519</v>
      </c>
    </row>
    <row r="64" spans="1:5">
      <c r="A64" s="2" t="s">
        <v>30</v>
      </c>
      <c r="B64" s="3" t="s">
        <v>176</v>
      </c>
      <c r="C64" s="4" t="s">
        <v>177</v>
      </c>
      <c r="D64" s="4" t="s">
        <v>72</v>
      </c>
      <c r="E64" s="2">
        <v>3719</v>
      </c>
    </row>
    <row r="65" spans="1:5">
      <c r="A65" s="2" t="s">
        <v>119</v>
      </c>
      <c r="B65" s="3" t="s">
        <v>178</v>
      </c>
      <c r="C65" s="4" t="s">
        <v>179</v>
      </c>
      <c r="D65" s="4" t="s">
        <v>72</v>
      </c>
      <c r="E65" s="2">
        <v>2391</v>
      </c>
    </row>
    <row r="66" spans="1:5">
      <c r="A66" s="4" t="s">
        <v>20</v>
      </c>
      <c r="B66" s="4" t="s">
        <v>180</v>
      </c>
      <c r="C66" s="4" t="s">
        <v>181</v>
      </c>
      <c r="D66" s="4" t="s">
        <v>75</v>
      </c>
      <c r="E66" s="2">
        <v>3412</v>
      </c>
    </row>
    <row r="67" spans="1:5">
      <c r="A67" s="4" t="s">
        <v>20</v>
      </c>
      <c r="B67" s="4" t="s">
        <v>182</v>
      </c>
      <c r="C67" s="4" t="s">
        <v>183</v>
      </c>
      <c r="D67" s="4" t="s">
        <v>75</v>
      </c>
      <c r="E67" s="2">
        <v>3509</v>
      </c>
    </row>
    <row r="68" spans="1:5">
      <c r="A68" s="4" t="s">
        <v>20</v>
      </c>
      <c r="B68" s="4" t="s">
        <v>184</v>
      </c>
      <c r="C68" s="4" t="s">
        <v>185</v>
      </c>
      <c r="D68" s="4" t="s">
        <v>75</v>
      </c>
      <c r="E68" s="2">
        <v>4132</v>
      </c>
    </row>
    <row r="69" spans="1:5">
      <c r="A69" s="4" t="s">
        <v>20</v>
      </c>
      <c r="B69" s="4" t="s">
        <v>37</v>
      </c>
      <c r="C69" s="4" t="s">
        <v>38</v>
      </c>
      <c r="D69" s="4" t="s">
        <v>75</v>
      </c>
      <c r="E69" s="2">
        <v>4605</v>
      </c>
    </row>
    <row r="70" spans="1:5">
      <c r="A70" s="4" t="s">
        <v>20</v>
      </c>
      <c r="B70" s="4" t="s">
        <v>39</v>
      </c>
      <c r="C70" s="4" t="s">
        <v>40</v>
      </c>
      <c r="D70" s="4" t="s">
        <v>75</v>
      </c>
      <c r="E70" s="2">
        <v>6881</v>
      </c>
    </row>
    <row r="71" spans="1:5">
      <c r="A71" s="4" t="s">
        <v>20</v>
      </c>
      <c r="B71" s="4" t="s">
        <v>186</v>
      </c>
      <c r="C71" s="4" t="s">
        <v>187</v>
      </c>
      <c r="D71" s="4" t="s">
        <v>75</v>
      </c>
      <c r="E71" s="2">
        <v>8647</v>
      </c>
    </row>
    <row r="72" spans="1:5">
      <c r="A72" s="4" t="s">
        <v>188</v>
      </c>
      <c r="B72" s="4" t="s">
        <v>189</v>
      </c>
      <c r="C72" s="4" t="s">
        <v>190</v>
      </c>
      <c r="D72" s="4" t="s">
        <v>75</v>
      </c>
      <c r="E72" s="2">
        <v>6187</v>
      </c>
    </row>
    <row r="73" spans="1:5">
      <c r="A73" s="2" t="s">
        <v>188</v>
      </c>
      <c r="B73" s="3" t="s">
        <v>191</v>
      </c>
      <c r="C73" s="4" t="s">
        <v>192</v>
      </c>
      <c r="D73" s="4" t="s">
        <v>75</v>
      </c>
      <c r="E73" s="2">
        <v>7199</v>
      </c>
    </row>
    <row r="74" spans="1:5">
      <c r="A74" s="2" t="s">
        <v>188</v>
      </c>
      <c r="B74" s="3" t="s">
        <v>193</v>
      </c>
      <c r="C74" s="4" t="s">
        <v>194</v>
      </c>
      <c r="D74" s="4" t="s">
        <v>75</v>
      </c>
      <c r="E74" s="2">
        <v>7599</v>
      </c>
    </row>
    <row r="75" spans="1:5">
      <c r="A75" s="2" t="s">
        <v>188</v>
      </c>
      <c r="B75" s="3" t="s">
        <v>195</v>
      </c>
      <c r="C75" s="4" t="s">
        <v>196</v>
      </c>
      <c r="D75" s="4" t="s">
        <v>75</v>
      </c>
      <c r="E75" s="2">
        <v>8930</v>
      </c>
    </row>
    <row r="76" spans="1:5">
      <c r="A76" s="2" t="s">
        <v>41</v>
      </c>
      <c r="B76" s="3" t="s">
        <v>197</v>
      </c>
      <c r="C76" s="4" t="s">
        <v>198</v>
      </c>
      <c r="D76" s="4" t="s">
        <v>75</v>
      </c>
      <c r="E76" s="2">
        <v>8090</v>
      </c>
    </row>
    <row r="77" spans="1:5">
      <c r="A77" s="2" t="s">
        <v>41</v>
      </c>
      <c r="B77" s="3" t="s">
        <v>42</v>
      </c>
      <c r="C77" s="4" t="s">
        <v>43</v>
      </c>
      <c r="D77" s="4" t="s">
        <v>75</v>
      </c>
      <c r="E77" s="2">
        <v>10119</v>
      </c>
    </row>
    <row r="78" spans="1:5">
      <c r="A78" s="2" t="s">
        <v>41</v>
      </c>
      <c r="B78" s="3" t="s">
        <v>199</v>
      </c>
      <c r="C78" s="4" t="s">
        <v>200</v>
      </c>
      <c r="D78" s="4" t="s">
        <v>72</v>
      </c>
      <c r="E78" s="2">
        <v>8735</v>
      </c>
    </row>
    <row r="79" spans="1:5">
      <c r="A79" s="2" t="s">
        <v>41</v>
      </c>
      <c r="B79" s="3" t="s">
        <v>201</v>
      </c>
      <c r="C79" s="4" t="s">
        <v>202</v>
      </c>
      <c r="D79" s="4" t="s">
        <v>75</v>
      </c>
      <c r="E79" s="2">
        <v>11609</v>
      </c>
    </row>
    <row r="80" spans="1:5">
      <c r="A80" s="2" t="s">
        <v>41</v>
      </c>
      <c r="B80" s="14" t="s">
        <v>203</v>
      </c>
      <c r="C80" s="1" t="s">
        <v>204</v>
      </c>
      <c r="D80" s="4" t="s">
        <v>72</v>
      </c>
      <c r="E80" s="2">
        <v>12254</v>
      </c>
    </row>
    <row r="81" spans="1:5">
      <c r="A81" s="2" t="s">
        <v>44</v>
      </c>
      <c r="B81" s="15" t="s">
        <v>205</v>
      </c>
      <c r="C81" s="1" t="s">
        <v>206</v>
      </c>
      <c r="D81" s="4" t="s">
        <v>72</v>
      </c>
      <c r="E81" s="2">
        <v>9305</v>
      </c>
    </row>
    <row r="82" spans="1:5">
      <c r="A82" s="2" t="s">
        <v>44</v>
      </c>
      <c r="B82" s="3" t="s">
        <v>45</v>
      </c>
      <c r="C82" s="4" t="s">
        <v>46</v>
      </c>
      <c r="D82" s="4" t="s">
        <v>72</v>
      </c>
      <c r="E82" s="2">
        <v>3347</v>
      </c>
    </row>
    <row r="83" spans="1:5">
      <c r="A83" s="2" t="s">
        <v>44</v>
      </c>
      <c r="B83" s="3" t="s">
        <v>47</v>
      </c>
      <c r="C83" s="4" t="s">
        <v>48</v>
      </c>
      <c r="D83" s="4" t="s">
        <v>72</v>
      </c>
      <c r="E83" s="2">
        <v>3403</v>
      </c>
    </row>
    <row r="84" spans="1:5">
      <c r="A84" s="2" t="s">
        <v>44</v>
      </c>
      <c r="B84" s="3" t="s">
        <v>207</v>
      </c>
      <c r="C84" s="4" t="s">
        <v>208</v>
      </c>
      <c r="D84" s="4" t="s">
        <v>75</v>
      </c>
      <c r="E84" s="2">
        <v>3639</v>
      </c>
    </row>
    <row r="85" spans="1:5">
      <c r="A85" s="2" t="s">
        <v>44</v>
      </c>
      <c r="B85" s="3" t="s">
        <v>209</v>
      </c>
      <c r="C85" s="4" t="s">
        <v>210</v>
      </c>
      <c r="D85" s="4" t="s">
        <v>75</v>
      </c>
      <c r="E85" s="2">
        <v>3779</v>
      </c>
    </row>
    <row r="86" spans="1:5">
      <c r="A86" s="2" t="s">
        <v>44</v>
      </c>
      <c r="B86" s="3" t="s">
        <v>211</v>
      </c>
      <c r="C86" s="4" t="s">
        <v>212</v>
      </c>
      <c r="D86" s="4" t="s">
        <v>75</v>
      </c>
      <c r="E86" s="2">
        <v>4939</v>
      </c>
    </row>
    <row r="87" spans="1:5">
      <c r="A87" s="2" t="s">
        <v>44</v>
      </c>
      <c r="B87" s="3" t="s">
        <v>213</v>
      </c>
      <c r="C87" s="4" t="s">
        <v>214</v>
      </c>
      <c r="D87" s="4" t="s">
        <v>75</v>
      </c>
      <c r="E87" s="2">
        <v>6015</v>
      </c>
    </row>
    <row r="88" spans="1:5">
      <c r="A88" s="2" t="s">
        <v>44</v>
      </c>
      <c r="B88" s="3" t="s">
        <v>215</v>
      </c>
      <c r="C88" s="4" t="s">
        <v>216</v>
      </c>
      <c r="D88" s="4" t="s">
        <v>75</v>
      </c>
      <c r="E88" s="2">
        <v>7439</v>
      </c>
    </row>
    <row r="89" spans="1:5">
      <c r="A89" s="2" t="s">
        <v>219</v>
      </c>
      <c r="B89" s="3" t="s">
        <v>220</v>
      </c>
      <c r="C89" s="4" t="s">
        <v>221</v>
      </c>
      <c r="D89" s="4" t="s">
        <v>75</v>
      </c>
      <c r="E89" s="2">
        <v>5151</v>
      </c>
    </row>
    <row r="90" spans="1:5">
      <c r="A90" s="2" t="s">
        <v>219</v>
      </c>
      <c r="B90" s="3" t="s">
        <v>222</v>
      </c>
      <c r="C90" s="4" t="s">
        <v>223</v>
      </c>
      <c r="D90" s="4" t="s">
        <v>75</v>
      </c>
      <c r="E90" s="2">
        <v>8553</v>
      </c>
    </row>
    <row r="91" spans="1:5">
      <c r="A91" s="2" t="s">
        <v>49</v>
      </c>
      <c r="B91" s="3" t="s">
        <v>224</v>
      </c>
      <c r="C91" s="4" t="s">
        <v>225</v>
      </c>
      <c r="D91" s="4" t="s">
        <v>72</v>
      </c>
      <c r="E91" s="2">
        <v>6749</v>
      </c>
    </row>
    <row r="92" spans="1:5">
      <c r="A92" s="2" t="s">
        <v>49</v>
      </c>
      <c r="B92" s="3" t="s">
        <v>226</v>
      </c>
      <c r="C92" s="4" t="s">
        <v>227</v>
      </c>
      <c r="D92" s="4" t="s">
        <v>75</v>
      </c>
      <c r="E92" s="2">
        <v>10829</v>
      </c>
    </row>
    <row r="93" spans="1:5">
      <c r="A93" s="2" t="s">
        <v>49</v>
      </c>
      <c r="B93" s="16" t="s">
        <v>50</v>
      </c>
      <c r="C93" s="4" t="s">
        <v>51</v>
      </c>
      <c r="D93" s="4" t="s">
        <v>75</v>
      </c>
      <c r="E93" s="2">
        <v>3477</v>
      </c>
    </row>
    <row r="94" spans="1:5">
      <c r="A94" s="2" t="s">
        <v>49</v>
      </c>
      <c r="B94" s="16" t="s">
        <v>52</v>
      </c>
      <c r="C94" s="4" t="s">
        <v>53</v>
      </c>
      <c r="D94" s="4" t="s">
        <v>75</v>
      </c>
      <c r="E94" s="2">
        <v>3812</v>
      </c>
    </row>
    <row r="95" spans="1:5">
      <c r="A95" s="2" t="s">
        <v>49</v>
      </c>
      <c r="B95" s="3" t="s">
        <v>228</v>
      </c>
      <c r="C95" s="4" t="s">
        <v>229</v>
      </c>
      <c r="D95" s="4" t="s">
        <v>75</v>
      </c>
      <c r="E95" s="2">
        <v>4001</v>
      </c>
    </row>
    <row r="96" spans="1:5">
      <c r="A96" s="2" t="s">
        <v>49</v>
      </c>
      <c r="B96" s="3" t="s">
        <v>230</v>
      </c>
      <c r="C96" s="4" t="s">
        <v>231</v>
      </c>
      <c r="D96" s="4" t="s">
        <v>75</v>
      </c>
      <c r="E96" s="2">
        <v>5004</v>
      </c>
    </row>
    <row r="97" spans="1:5">
      <c r="A97" s="2" t="s">
        <v>49</v>
      </c>
      <c r="B97" s="3" t="s">
        <v>232</v>
      </c>
      <c r="C97" s="4" t="s">
        <v>233</v>
      </c>
      <c r="D97" s="4" t="s">
        <v>75</v>
      </c>
      <c r="E97" s="2">
        <v>5939</v>
      </c>
    </row>
    <row r="98" spans="1:5">
      <c r="A98" s="2" t="s">
        <v>54</v>
      </c>
      <c r="B98" s="3" t="s">
        <v>234</v>
      </c>
      <c r="C98" s="4" t="s">
        <v>235</v>
      </c>
      <c r="D98" s="4" t="s">
        <v>75</v>
      </c>
      <c r="E98" s="2">
        <v>6364</v>
      </c>
    </row>
    <row r="99" spans="1:5">
      <c r="A99" s="2" t="s">
        <v>54</v>
      </c>
      <c r="B99" s="3" t="s">
        <v>55</v>
      </c>
      <c r="C99" s="4" t="s">
        <v>56</v>
      </c>
      <c r="D99" s="4" t="s">
        <v>75</v>
      </c>
      <c r="E99" s="2">
        <v>9117</v>
      </c>
    </row>
    <row r="100" spans="1:5">
      <c r="A100" s="2" t="s">
        <v>54</v>
      </c>
      <c r="B100" s="5" t="s">
        <v>239</v>
      </c>
      <c r="C100" s="1" t="s">
        <v>240</v>
      </c>
      <c r="D100" s="4" t="s">
        <v>75</v>
      </c>
      <c r="E100" s="2">
        <v>8927</v>
      </c>
    </row>
    <row r="101" spans="1:5">
      <c r="A101" s="2" t="s">
        <v>241</v>
      </c>
      <c r="B101" s="5" t="s">
        <v>242</v>
      </c>
      <c r="C101" s="1" t="s">
        <v>243</v>
      </c>
      <c r="D101" s="4" t="s">
        <v>72</v>
      </c>
      <c r="E101" s="2">
        <v>6163</v>
      </c>
    </row>
    <row r="102" spans="1:5">
      <c r="A102" s="2" t="s">
        <v>241</v>
      </c>
      <c r="B102" s="3" t="s">
        <v>244</v>
      </c>
      <c r="C102" s="4" t="s">
        <v>245</v>
      </c>
      <c r="D102" s="17" t="s">
        <v>72</v>
      </c>
      <c r="E102" s="2">
        <v>9645</v>
      </c>
    </row>
    <row r="103" spans="1:5">
      <c r="A103" s="2" t="s">
        <v>57</v>
      </c>
      <c r="B103" s="5" t="s">
        <v>246</v>
      </c>
      <c r="C103" s="1" t="s">
        <v>247</v>
      </c>
      <c r="D103" s="4" t="s">
        <v>72</v>
      </c>
      <c r="E103" s="2">
        <v>6929</v>
      </c>
    </row>
    <row r="104" spans="1:5">
      <c r="A104" s="2" t="s">
        <v>57</v>
      </c>
      <c r="B104" s="5" t="s">
        <v>248</v>
      </c>
      <c r="C104" s="1" t="s">
        <v>249</v>
      </c>
      <c r="D104" s="4" t="s">
        <v>72</v>
      </c>
      <c r="E104" s="2">
        <v>10829</v>
      </c>
    </row>
    <row r="105" spans="1:5">
      <c r="A105" s="2" t="s">
        <v>57</v>
      </c>
      <c r="B105" s="5" t="s">
        <v>58</v>
      </c>
      <c r="C105" s="1" t="s">
        <v>59</v>
      </c>
      <c r="D105" s="4" t="s">
        <v>72</v>
      </c>
      <c r="E105" s="2">
        <v>5827</v>
      </c>
    </row>
    <row r="106" spans="1:5">
      <c r="A106" s="2" t="s">
        <v>57</v>
      </c>
      <c r="B106" s="3" t="s">
        <v>60</v>
      </c>
      <c r="C106" s="4" t="s">
        <v>61</v>
      </c>
      <c r="D106" s="4" t="s">
        <v>72</v>
      </c>
      <c r="E106" s="2">
        <v>6695</v>
      </c>
    </row>
    <row r="107" spans="1:5">
      <c r="A107" s="2" t="s">
        <v>57</v>
      </c>
      <c r="B107" s="3" t="s">
        <v>250</v>
      </c>
      <c r="C107" s="4" t="s">
        <v>251</v>
      </c>
      <c r="D107" s="4" t="s">
        <v>72</v>
      </c>
      <c r="E107" s="2">
        <v>7911</v>
      </c>
    </row>
    <row r="108" spans="1:5">
      <c r="A108" s="2" t="s">
        <v>57</v>
      </c>
      <c r="B108" s="3" t="s">
        <v>252</v>
      </c>
      <c r="C108" s="4" t="s">
        <v>253</v>
      </c>
      <c r="D108" s="4" t="s">
        <v>72</v>
      </c>
      <c r="E108" s="2">
        <v>8735</v>
      </c>
    </row>
    <row r="109" spans="1:5">
      <c r="A109" s="2" t="s">
        <v>57</v>
      </c>
      <c r="B109" s="3" t="s">
        <v>254</v>
      </c>
      <c r="C109" s="4" t="s">
        <v>255</v>
      </c>
      <c r="D109" s="4" t="s">
        <v>75</v>
      </c>
      <c r="E109" s="2">
        <v>7739</v>
      </c>
    </row>
    <row r="110" spans="1:5">
      <c r="A110" s="2" t="s">
        <v>256</v>
      </c>
      <c r="B110" s="3" t="s">
        <v>257</v>
      </c>
      <c r="C110" s="4" t="s">
        <v>258</v>
      </c>
      <c r="D110" s="4" t="s">
        <v>72</v>
      </c>
      <c r="E110" s="2">
        <v>28499</v>
      </c>
    </row>
    <row r="111" spans="1:5">
      <c r="A111" s="2" t="s">
        <v>256</v>
      </c>
      <c r="B111" s="3" t="s">
        <v>259</v>
      </c>
      <c r="C111" s="4" t="s">
        <v>260</v>
      </c>
      <c r="D111" s="4" t="s">
        <v>72</v>
      </c>
      <c r="E111" s="2">
        <v>14099</v>
      </c>
    </row>
    <row r="112" spans="1:5">
      <c r="A112" s="2" t="s">
        <v>256</v>
      </c>
      <c r="B112" s="18" t="s">
        <v>261</v>
      </c>
      <c r="C112" s="4" t="s">
        <v>262</v>
      </c>
      <c r="D112" s="4" t="s">
        <v>72</v>
      </c>
      <c r="E112" s="2">
        <v>18599</v>
      </c>
    </row>
    <row r="113" spans="1:5">
      <c r="A113" s="2" t="s">
        <v>263</v>
      </c>
      <c r="B113" s="3" t="s">
        <v>264</v>
      </c>
      <c r="C113" s="4" t="s">
        <v>265</v>
      </c>
      <c r="D113" s="4" t="s">
        <v>75</v>
      </c>
      <c r="E113" s="2">
        <v>5611</v>
      </c>
    </row>
    <row r="114" spans="1:5">
      <c r="A114" s="2" t="s">
        <v>263</v>
      </c>
      <c r="B114" s="3" t="s">
        <v>266</v>
      </c>
      <c r="C114" s="4" t="s">
        <v>267</v>
      </c>
      <c r="D114" s="4" t="s">
        <v>75</v>
      </c>
      <c r="E114" s="2">
        <v>7734</v>
      </c>
    </row>
    <row r="115" spans="1:5">
      <c r="A115" s="2" t="s">
        <v>263</v>
      </c>
      <c r="B115" s="3" t="s">
        <v>268</v>
      </c>
      <c r="C115" s="4" t="s">
        <v>269</v>
      </c>
      <c r="D115" s="4" t="s">
        <v>75</v>
      </c>
      <c r="E115" s="2">
        <v>7649</v>
      </c>
    </row>
    <row r="116" spans="1:5">
      <c r="A116" s="2" t="s">
        <v>263</v>
      </c>
      <c r="B116" s="3" t="s">
        <v>270</v>
      </c>
      <c r="C116" s="4" t="s">
        <v>271</v>
      </c>
      <c r="D116" s="4" t="s">
        <v>75</v>
      </c>
      <c r="E116" s="2">
        <v>10449</v>
      </c>
    </row>
    <row r="117" spans="1:5">
      <c r="A117" s="2" t="s">
        <v>263</v>
      </c>
      <c r="B117" s="3" t="s">
        <v>272</v>
      </c>
      <c r="C117" s="4" t="s">
        <v>273</v>
      </c>
      <c r="D117" s="4" t="s">
        <v>75</v>
      </c>
      <c r="E117" s="2">
        <v>11279</v>
      </c>
    </row>
    <row r="118" spans="1:5">
      <c r="A118" s="2" t="s">
        <v>263</v>
      </c>
      <c r="B118" s="3" t="s">
        <v>274</v>
      </c>
      <c r="C118" s="4" t="s">
        <v>275</v>
      </c>
      <c r="D118" s="4" t="s">
        <v>72</v>
      </c>
      <c r="E118" s="2">
        <v>6137</v>
      </c>
    </row>
    <row r="119" spans="1:5">
      <c r="A119" s="2" t="s">
        <v>263</v>
      </c>
      <c r="B119" s="3" t="s">
        <v>276</v>
      </c>
      <c r="C119" s="8" t="s">
        <v>277</v>
      </c>
      <c r="D119" s="4" t="s">
        <v>72</v>
      </c>
      <c r="E119" s="2">
        <v>6117</v>
      </c>
    </row>
    <row r="120" spans="1:5">
      <c r="A120" s="2" t="s">
        <v>263</v>
      </c>
      <c r="B120" s="3" t="s">
        <v>278</v>
      </c>
      <c r="C120" s="8" t="s">
        <v>279</v>
      </c>
      <c r="D120" s="4" t="s">
        <v>75</v>
      </c>
      <c r="E120" s="2">
        <v>8826</v>
      </c>
    </row>
    <row r="121" spans="1:5">
      <c r="A121" s="2" t="s">
        <v>263</v>
      </c>
      <c r="B121" s="3" t="s">
        <v>280</v>
      </c>
      <c r="C121" s="8" t="s">
        <v>281</v>
      </c>
      <c r="D121" s="4" t="s">
        <v>75</v>
      </c>
      <c r="E121" s="2">
        <v>8729</v>
      </c>
    </row>
    <row r="122" spans="1:5">
      <c r="A122" s="2" t="s">
        <v>263</v>
      </c>
      <c r="B122" s="3" t="s">
        <v>282</v>
      </c>
      <c r="C122" s="4" t="s">
        <v>283</v>
      </c>
      <c r="D122" s="4" t="s">
        <v>75</v>
      </c>
      <c r="E122" s="2">
        <v>10164</v>
      </c>
    </row>
    <row r="123" spans="1:5">
      <c r="A123" s="2" t="s">
        <v>263</v>
      </c>
      <c r="B123" s="3" t="s">
        <v>284</v>
      </c>
      <c r="C123" s="8" t="s">
        <v>285</v>
      </c>
      <c r="D123" s="4" t="s">
        <v>72</v>
      </c>
      <c r="E123" s="2">
        <v>7237</v>
      </c>
    </row>
    <row r="124" spans="1:5">
      <c r="A124" s="2" t="s">
        <v>263</v>
      </c>
      <c r="B124" s="3" t="s">
        <v>286</v>
      </c>
      <c r="C124" s="4" t="s">
        <v>287</v>
      </c>
      <c r="D124" s="4" t="s">
        <v>75</v>
      </c>
      <c r="E124" s="2">
        <v>11903</v>
      </c>
    </row>
    <row r="125" spans="1:5">
      <c r="A125" s="4" t="s">
        <v>288</v>
      </c>
      <c r="B125" s="4" t="s">
        <v>289</v>
      </c>
      <c r="C125" s="4" t="s">
        <v>290</v>
      </c>
      <c r="D125" s="4" t="s">
        <v>72</v>
      </c>
      <c r="E125" s="2">
        <v>5335</v>
      </c>
    </row>
    <row r="126" spans="1:5">
      <c r="A126" s="2" t="s">
        <v>288</v>
      </c>
      <c r="B126" s="3" t="s">
        <v>291</v>
      </c>
      <c r="C126" s="4" t="s">
        <v>292</v>
      </c>
      <c r="D126" s="4" t="s">
        <v>72</v>
      </c>
      <c r="E126" s="2">
        <v>7507</v>
      </c>
    </row>
    <row r="127" spans="1:5">
      <c r="A127" s="2" t="s">
        <v>288</v>
      </c>
      <c r="B127" s="3" t="s">
        <v>293</v>
      </c>
      <c r="C127" s="4" t="s">
        <v>294</v>
      </c>
      <c r="D127" s="4" t="s">
        <v>72</v>
      </c>
      <c r="E127" s="2">
        <v>10259</v>
      </c>
    </row>
    <row r="128" spans="1:5">
      <c r="A128" s="2" t="s">
        <v>119</v>
      </c>
      <c r="B128" s="3" t="s">
        <v>295</v>
      </c>
      <c r="C128" s="4" t="s">
        <v>296</v>
      </c>
      <c r="D128" s="4" t="s">
        <v>72</v>
      </c>
      <c r="E128" s="2">
        <v>997</v>
      </c>
    </row>
    <row r="129" spans="1:5">
      <c r="A129" s="2" t="s">
        <v>119</v>
      </c>
      <c r="B129" s="3" t="s">
        <v>297</v>
      </c>
      <c r="C129" s="4" t="s">
        <v>298</v>
      </c>
      <c r="D129" s="4" t="s">
        <v>72</v>
      </c>
      <c r="E129" s="2">
        <v>1691</v>
      </c>
    </row>
    <row r="130" spans="1:5">
      <c r="A130" s="2" t="s">
        <v>119</v>
      </c>
      <c r="B130" s="3" t="s">
        <v>299</v>
      </c>
      <c r="C130" s="4" t="s">
        <v>298</v>
      </c>
      <c r="D130" s="4" t="s">
        <v>72</v>
      </c>
      <c r="E130" s="2">
        <v>1999</v>
      </c>
    </row>
    <row r="131" spans="1:5">
      <c r="A131" s="2" t="s">
        <v>119</v>
      </c>
      <c r="B131" s="14" t="s">
        <v>300</v>
      </c>
      <c r="C131" s="4" t="s">
        <v>301</v>
      </c>
      <c r="D131" s="4" t="s">
        <v>72</v>
      </c>
      <c r="E131" s="2">
        <v>873</v>
      </c>
    </row>
    <row r="132" spans="1:5">
      <c r="A132" s="2" t="s">
        <v>302</v>
      </c>
      <c r="B132" s="3" t="s">
        <v>303</v>
      </c>
      <c r="C132" s="4" t="s">
        <v>304</v>
      </c>
      <c r="D132" s="4" t="s">
        <v>72</v>
      </c>
      <c r="E132" s="2">
        <v>5732</v>
      </c>
    </row>
    <row r="133" spans="1:5">
      <c r="A133" s="2" t="s">
        <v>302</v>
      </c>
      <c r="B133" s="3" t="s">
        <v>305</v>
      </c>
      <c r="C133" s="4" t="s">
        <v>306</v>
      </c>
      <c r="D133" s="4" t="s">
        <v>78</v>
      </c>
      <c r="E133" s="2">
        <v>4229</v>
      </c>
    </row>
    <row r="134" spans="1:5">
      <c r="A134" s="2" t="s">
        <v>307</v>
      </c>
      <c r="B134" s="14" t="s">
        <v>308</v>
      </c>
      <c r="C134" s="4" t="s">
        <v>309</v>
      </c>
      <c r="D134" s="4" t="s">
        <v>72</v>
      </c>
      <c r="E134" s="2">
        <v>2849</v>
      </c>
    </row>
    <row r="135" spans="1:5">
      <c r="A135" s="2" t="s">
        <v>310</v>
      </c>
      <c r="B135" s="3" t="s">
        <v>311</v>
      </c>
      <c r="C135" s="4" t="s">
        <v>312</v>
      </c>
      <c r="D135" s="4" t="s">
        <v>72</v>
      </c>
      <c r="E135" s="2">
        <v>4229</v>
      </c>
    </row>
    <row r="136" spans="1:5">
      <c r="A136" s="2" t="s">
        <v>310</v>
      </c>
      <c r="B136" s="3" t="s">
        <v>323</v>
      </c>
      <c r="C136" s="4" t="s">
        <v>324</v>
      </c>
      <c r="D136" s="4" t="s">
        <v>72</v>
      </c>
      <c r="E136" s="2">
        <v>2510</v>
      </c>
    </row>
    <row r="137" spans="1:5">
      <c r="A137" s="2" t="s">
        <v>325</v>
      </c>
      <c r="B137" s="3" t="s">
        <v>326</v>
      </c>
      <c r="C137" s="4" t="s">
        <v>327</v>
      </c>
      <c r="D137" s="4" t="s">
        <v>72</v>
      </c>
      <c r="E137" s="2">
        <v>6807</v>
      </c>
    </row>
    <row r="138" spans="1:5">
      <c r="A138" s="2" t="s">
        <v>325</v>
      </c>
      <c r="B138" s="14" t="s">
        <v>328</v>
      </c>
      <c r="C138" s="19" t="s">
        <v>329</v>
      </c>
      <c r="D138" s="4" t="s">
        <v>75</v>
      </c>
      <c r="E138" s="2">
        <v>8917</v>
      </c>
    </row>
    <row r="139" spans="1:5">
      <c r="A139" s="2" t="s">
        <v>330</v>
      </c>
      <c r="B139" s="3" t="s">
        <v>331</v>
      </c>
      <c r="C139" s="4" t="s">
        <v>332</v>
      </c>
      <c r="D139" s="4" t="s">
        <v>72</v>
      </c>
      <c r="E139" s="2">
        <v>4229</v>
      </c>
    </row>
    <row r="140" spans="1:5">
      <c r="A140" s="2" t="s">
        <v>330</v>
      </c>
      <c r="B140" s="3" t="s">
        <v>333</v>
      </c>
      <c r="C140" s="3" t="s">
        <v>334</v>
      </c>
      <c r="D140" s="4" t="s">
        <v>75</v>
      </c>
      <c r="E140" s="2">
        <v>5319</v>
      </c>
    </row>
    <row r="141" spans="1:5">
      <c r="A141" s="2" t="s">
        <v>330</v>
      </c>
      <c r="B141" s="3" t="s">
        <v>335</v>
      </c>
      <c r="C141" s="4" t="s">
        <v>336</v>
      </c>
      <c r="D141" s="4" t="s">
        <v>75</v>
      </c>
      <c r="E141" s="2">
        <v>7049</v>
      </c>
    </row>
    <row r="142" spans="1:5">
      <c r="A142" s="1" t="s">
        <v>339</v>
      </c>
      <c r="B142" s="1" t="s">
        <v>340</v>
      </c>
      <c r="C142" s="1" t="s">
        <v>341</v>
      </c>
      <c r="D142" s="1" t="s">
        <v>72</v>
      </c>
      <c r="E142" s="2">
        <v>3068</v>
      </c>
    </row>
    <row r="143" spans="1:5">
      <c r="A143" s="1" t="s">
        <v>339</v>
      </c>
      <c r="B143" s="1" t="s">
        <v>342</v>
      </c>
      <c r="C143" s="1" t="s">
        <v>343</v>
      </c>
      <c r="D143" s="1" t="s">
        <v>75</v>
      </c>
      <c r="E143" s="2">
        <v>3863</v>
      </c>
    </row>
    <row r="144" spans="1:5">
      <c r="A144" s="1" t="s">
        <v>339</v>
      </c>
      <c r="B144" s="1" t="s">
        <v>344</v>
      </c>
      <c r="C144" s="1" t="s">
        <v>345</v>
      </c>
      <c r="D144" s="1" t="s">
        <v>75</v>
      </c>
      <c r="E144" s="2">
        <v>5914</v>
      </c>
    </row>
    <row r="145" spans="1:5">
      <c r="A145" s="1" t="s">
        <v>346</v>
      </c>
      <c r="B145" s="1" t="s">
        <v>347</v>
      </c>
      <c r="C145" s="1" t="s">
        <v>348</v>
      </c>
      <c r="D145" s="1" t="s">
        <v>75</v>
      </c>
      <c r="E145" s="2">
        <v>3869</v>
      </c>
    </row>
    <row r="146" spans="1:5">
      <c r="A146" s="1" t="s">
        <v>346</v>
      </c>
      <c r="B146" s="1" t="s">
        <v>349</v>
      </c>
      <c r="C146" s="1" t="s">
        <v>350</v>
      </c>
      <c r="D146" s="1" t="s">
        <v>75</v>
      </c>
      <c r="E146" s="2">
        <v>6934</v>
      </c>
    </row>
    <row r="147" spans="1:5">
      <c r="A147" s="2" t="s">
        <v>351</v>
      </c>
      <c r="B147" s="3" t="s">
        <v>352</v>
      </c>
      <c r="C147" s="4" t="s">
        <v>353</v>
      </c>
      <c r="D147" s="4" t="s">
        <v>75</v>
      </c>
      <c r="E147" s="2">
        <v>3759</v>
      </c>
    </row>
    <row r="148" spans="1:5">
      <c r="A148" s="2" t="s">
        <v>351</v>
      </c>
      <c r="B148" s="3" t="s">
        <v>354</v>
      </c>
      <c r="C148" s="4" t="s">
        <v>355</v>
      </c>
      <c r="D148" s="4" t="s">
        <v>75</v>
      </c>
      <c r="E148" s="2">
        <v>5393</v>
      </c>
    </row>
    <row r="149" spans="1:5">
      <c r="A149" s="2" t="s">
        <v>62</v>
      </c>
      <c r="B149" s="3" t="s">
        <v>63</v>
      </c>
      <c r="C149" s="4" t="s">
        <v>64</v>
      </c>
      <c r="D149" s="4" t="s">
        <v>72</v>
      </c>
      <c r="E149" s="2">
        <v>2943</v>
      </c>
    </row>
    <row r="150" spans="1:5">
      <c r="A150" s="2" t="s">
        <v>62</v>
      </c>
      <c r="B150" s="3" t="s">
        <v>65</v>
      </c>
      <c r="C150" s="4" t="s">
        <v>66</v>
      </c>
      <c r="D150" s="4" t="s">
        <v>72</v>
      </c>
      <c r="E150" s="2">
        <v>3976</v>
      </c>
    </row>
    <row r="151" spans="1:5">
      <c r="A151" s="2" t="s">
        <v>62</v>
      </c>
      <c r="B151" s="3" t="s">
        <v>356</v>
      </c>
      <c r="C151" s="4" t="s">
        <v>357</v>
      </c>
      <c r="D151" s="4" t="s">
        <v>75</v>
      </c>
      <c r="E151" s="2">
        <v>6029</v>
      </c>
    </row>
    <row r="152" spans="1:5">
      <c r="A152" s="2" t="s">
        <v>358</v>
      </c>
      <c r="B152" s="3" t="s">
        <v>359</v>
      </c>
      <c r="C152" s="4" t="s">
        <v>360</v>
      </c>
      <c r="D152" s="4" t="s">
        <v>72</v>
      </c>
      <c r="E152" s="2">
        <v>5319</v>
      </c>
    </row>
    <row r="153" spans="1:5">
      <c r="A153" s="2" t="s">
        <v>358</v>
      </c>
      <c r="B153" s="15" t="s">
        <v>361</v>
      </c>
      <c r="C153" s="1" t="s">
        <v>362</v>
      </c>
      <c r="D153" s="4" t="s">
        <v>72</v>
      </c>
      <c r="E153" s="2">
        <v>6579</v>
      </c>
    </row>
    <row r="154" spans="1:5">
      <c r="A154" s="2" t="s">
        <v>358</v>
      </c>
      <c r="B154" s="3" t="s">
        <v>363</v>
      </c>
      <c r="C154" s="4" t="s">
        <v>364</v>
      </c>
      <c r="D154" s="4" t="s">
        <v>75</v>
      </c>
      <c r="E154" s="2">
        <v>10973</v>
      </c>
    </row>
    <row r="155" spans="1:5">
      <c r="A155" s="2" t="s">
        <v>365</v>
      </c>
      <c r="B155" s="3" t="s">
        <v>366</v>
      </c>
      <c r="C155" s="4" t="s">
        <v>367</v>
      </c>
      <c r="D155" s="4" t="s">
        <v>72</v>
      </c>
      <c r="E155" s="2">
        <v>6439</v>
      </c>
    </row>
    <row r="156" spans="1:5">
      <c r="A156" s="2" t="s">
        <v>365</v>
      </c>
      <c r="B156" s="3" t="s">
        <v>368</v>
      </c>
      <c r="C156" s="4" t="s">
        <v>369</v>
      </c>
      <c r="D156" s="4" t="s">
        <v>72</v>
      </c>
      <c r="E156" s="2">
        <v>9372</v>
      </c>
    </row>
    <row r="157" spans="1:5">
      <c r="A157" s="2" t="s">
        <v>373</v>
      </c>
      <c r="B157" s="3" t="s">
        <v>374</v>
      </c>
      <c r="C157" s="4" t="s">
        <v>375</v>
      </c>
      <c r="D157" s="4" t="s">
        <v>72</v>
      </c>
      <c r="E157" s="2">
        <v>6389</v>
      </c>
    </row>
    <row r="158" spans="1:5">
      <c r="A158" s="2" t="s">
        <v>373</v>
      </c>
      <c r="B158" s="3" t="s">
        <v>376</v>
      </c>
      <c r="C158" s="4" t="s">
        <v>377</v>
      </c>
      <c r="D158" s="4" t="s">
        <v>75</v>
      </c>
      <c r="E158" s="2">
        <v>9784</v>
      </c>
    </row>
    <row r="159" spans="1:5">
      <c r="A159" s="2" t="s">
        <v>256</v>
      </c>
      <c r="B159" s="3" t="s">
        <v>378</v>
      </c>
      <c r="C159" s="4" t="s">
        <v>379</v>
      </c>
      <c r="D159" s="4" t="s">
        <v>72</v>
      </c>
      <c r="E159" s="2">
        <v>24063</v>
      </c>
    </row>
    <row r="160" spans="1:5">
      <c r="A160" s="2" t="s">
        <v>256</v>
      </c>
      <c r="B160" s="3" t="s">
        <v>380</v>
      </c>
      <c r="C160" s="4" t="s">
        <v>381</v>
      </c>
      <c r="D160" s="4" t="s">
        <v>72</v>
      </c>
      <c r="E160" s="2">
        <v>6137</v>
      </c>
    </row>
    <row r="161" spans="1:5">
      <c r="A161" s="2" t="s">
        <v>256</v>
      </c>
      <c r="B161" s="3" t="s">
        <v>382</v>
      </c>
      <c r="C161" s="4" t="s">
        <v>383</v>
      </c>
      <c r="D161" s="4" t="s">
        <v>72</v>
      </c>
      <c r="E161" s="2">
        <v>6991</v>
      </c>
    </row>
    <row r="162" spans="1:5">
      <c r="A162" s="2" t="s">
        <v>256</v>
      </c>
      <c r="B162" s="3" t="s">
        <v>384</v>
      </c>
      <c r="C162" s="4" t="s">
        <v>385</v>
      </c>
      <c r="D162" s="4" t="s">
        <v>72</v>
      </c>
      <c r="E162" s="2">
        <v>9099</v>
      </c>
    </row>
    <row r="163" spans="1:5">
      <c r="A163" s="2" t="s">
        <v>256</v>
      </c>
      <c r="B163" s="3" t="s">
        <v>386</v>
      </c>
      <c r="C163" s="4" t="s">
        <v>387</v>
      </c>
      <c r="D163" s="4" t="s">
        <v>72</v>
      </c>
      <c r="E163" s="2">
        <v>9719</v>
      </c>
    </row>
    <row r="164" spans="1:5">
      <c r="A164" s="2" t="s">
        <v>256</v>
      </c>
      <c r="B164" s="5" t="s">
        <v>388</v>
      </c>
      <c r="C164" s="4" t="s">
        <v>389</v>
      </c>
      <c r="D164" s="4" t="s">
        <v>72</v>
      </c>
      <c r="E164" s="2">
        <v>3894</v>
      </c>
    </row>
    <row r="165" spans="1:5">
      <c r="A165" s="2" t="s">
        <v>390</v>
      </c>
      <c r="B165" s="5" t="s">
        <v>391</v>
      </c>
      <c r="C165" s="4" t="s">
        <v>392</v>
      </c>
      <c r="D165" s="4" t="s">
        <v>72</v>
      </c>
      <c r="E165" s="2">
        <v>1879</v>
      </c>
    </row>
    <row r="166" spans="1:5">
      <c r="A166" s="2" t="s">
        <v>393</v>
      </c>
      <c r="B166" s="3" t="s">
        <v>394</v>
      </c>
      <c r="C166" s="4" t="s">
        <v>395</v>
      </c>
      <c r="D166" s="4" t="s">
        <v>72</v>
      </c>
      <c r="E166" s="2">
        <v>6509</v>
      </c>
    </row>
    <row r="167" spans="1:5">
      <c r="A167" s="2" t="s">
        <v>393</v>
      </c>
      <c r="B167" s="3" t="s">
        <v>396</v>
      </c>
      <c r="C167" s="4" t="s">
        <v>397</v>
      </c>
      <c r="D167" s="4" t="s">
        <v>72</v>
      </c>
      <c r="E167" s="2">
        <v>10119</v>
      </c>
    </row>
    <row r="168" spans="1:5">
      <c r="A168" s="2" t="s">
        <v>6</v>
      </c>
      <c r="B168" s="3" t="s">
        <v>398</v>
      </c>
      <c r="C168" s="4" t="s">
        <v>399</v>
      </c>
      <c r="D168" s="4" t="s">
        <v>75</v>
      </c>
      <c r="E168" s="2">
        <v>7188</v>
      </c>
    </row>
    <row r="169" spans="1:5">
      <c r="A169" s="2" t="s">
        <v>11</v>
      </c>
      <c r="B169" s="3" t="s">
        <v>446</v>
      </c>
      <c r="C169" s="4" t="s">
        <v>447</v>
      </c>
      <c r="D169" s="4" t="s">
        <v>448</v>
      </c>
      <c r="E169" s="2">
        <v>8909</v>
      </c>
    </row>
    <row r="170" spans="1:5">
      <c r="A170" s="2" t="s">
        <v>11</v>
      </c>
      <c r="B170" s="3" t="s">
        <v>449</v>
      </c>
      <c r="C170" s="4" t="s">
        <v>450</v>
      </c>
      <c r="D170" s="4" t="s">
        <v>448</v>
      </c>
      <c r="E170" s="2">
        <v>8074</v>
      </c>
    </row>
    <row r="171" spans="1:5">
      <c r="A171" s="2" t="s">
        <v>11</v>
      </c>
      <c r="B171" s="3" t="s">
        <v>400</v>
      </c>
      <c r="C171" s="4" t="s">
        <v>401</v>
      </c>
      <c r="D171" s="4" t="s">
        <v>75</v>
      </c>
      <c r="E171" s="2">
        <v>10339</v>
      </c>
    </row>
    <row r="172" spans="1:5">
      <c r="A172" s="2" t="s">
        <v>25</v>
      </c>
      <c r="B172" s="3" t="s">
        <v>402</v>
      </c>
      <c r="C172" s="4" t="s">
        <v>403</v>
      </c>
      <c r="D172" s="4" t="s">
        <v>75</v>
      </c>
      <c r="E172" s="2">
        <v>4556</v>
      </c>
    </row>
    <row r="173" spans="1:5">
      <c r="A173" s="2" t="s">
        <v>25</v>
      </c>
      <c r="B173" s="3" t="s">
        <v>404</v>
      </c>
      <c r="C173" s="4" t="s">
        <v>405</v>
      </c>
      <c r="D173" s="4" t="s">
        <v>75</v>
      </c>
      <c r="E173" s="2">
        <v>4507</v>
      </c>
    </row>
    <row r="174" spans="1:5">
      <c r="A174" s="2" t="s">
        <v>25</v>
      </c>
      <c r="B174" s="3" t="s">
        <v>406</v>
      </c>
      <c r="C174" s="4" t="s">
        <v>407</v>
      </c>
      <c r="D174" s="4" t="s">
        <v>72</v>
      </c>
      <c r="E174" s="2">
        <v>4094</v>
      </c>
    </row>
    <row r="175" spans="1:5">
      <c r="A175" s="2" t="s">
        <v>20</v>
      </c>
      <c r="B175" s="3" t="s">
        <v>408</v>
      </c>
      <c r="C175" s="4" t="s">
        <v>409</v>
      </c>
      <c r="D175" s="4" t="s">
        <v>72</v>
      </c>
      <c r="E175" s="2">
        <v>3104</v>
      </c>
    </row>
    <row r="176" spans="1:5">
      <c r="A176" s="2" t="s">
        <v>20</v>
      </c>
      <c r="B176" s="3" t="s">
        <v>410</v>
      </c>
      <c r="C176" s="4" t="s">
        <v>411</v>
      </c>
      <c r="D176" s="4" t="s">
        <v>75</v>
      </c>
      <c r="E176" s="2">
        <v>3324</v>
      </c>
    </row>
    <row r="177" spans="1:5">
      <c r="A177" s="4" t="s">
        <v>20</v>
      </c>
      <c r="B177" s="4" t="s">
        <v>412</v>
      </c>
      <c r="C177" s="4" t="s">
        <v>413</v>
      </c>
      <c r="D177" s="4" t="s">
        <v>72</v>
      </c>
      <c r="E177" s="2">
        <v>4511</v>
      </c>
    </row>
    <row r="178" spans="1:5">
      <c r="A178" s="2" t="s">
        <v>49</v>
      </c>
      <c r="B178" s="5" t="s">
        <v>414</v>
      </c>
      <c r="C178" s="1" t="s">
        <v>415</v>
      </c>
      <c r="D178" s="4" t="s">
        <v>75</v>
      </c>
      <c r="E178" s="2">
        <v>3719</v>
      </c>
    </row>
    <row r="179" spans="1:5">
      <c r="A179" s="2" t="s">
        <v>416</v>
      </c>
      <c r="B179" s="3" t="s">
        <v>417</v>
      </c>
      <c r="C179" s="1" t="s">
        <v>418</v>
      </c>
      <c r="D179" s="4" t="s">
        <v>75</v>
      </c>
      <c r="E179" s="2">
        <v>5151</v>
      </c>
    </row>
    <row r="180" spans="1:5">
      <c r="A180" s="2" t="s">
        <v>416</v>
      </c>
      <c r="B180" s="3" t="s">
        <v>419</v>
      </c>
      <c r="C180" s="1" t="s">
        <v>420</v>
      </c>
      <c r="D180" s="4" t="s">
        <v>75</v>
      </c>
      <c r="E180" s="2">
        <v>6096</v>
      </c>
    </row>
    <row r="181" spans="1:5">
      <c r="A181" s="2" t="s">
        <v>188</v>
      </c>
      <c r="B181" s="3" t="s">
        <v>421</v>
      </c>
      <c r="C181" s="1" t="s">
        <v>422</v>
      </c>
      <c r="D181" s="4" t="s">
        <v>72</v>
      </c>
      <c r="E181" s="2">
        <v>5849</v>
      </c>
    </row>
    <row r="182" spans="1:5">
      <c r="A182" s="2" t="s">
        <v>188</v>
      </c>
      <c r="B182" s="3" t="s">
        <v>423</v>
      </c>
      <c r="C182" s="1" t="s">
        <v>424</v>
      </c>
      <c r="D182" s="4" t="s">
        <v>75</v>
      </c>
      <c r="E182" s="2">
        <v>6554</v>
      </c>
    </row>
    <row r="183" spans="1:5">
      <c r="A183" s="2" t="s">
        <v>44</v>
      </c>
      <c r="B183" s="3" t="s">
        <v>425</v>
      </c>
      <c r="C183" s="1" t="s">
        <v>426</v>
      </c>
      <c r="D183" s="4" t="s">
        <v>72</v>
      </c>
      <c r="E183" s="2">
        <v>3477</v>
      </c>
    </row>
    <row r="184" spans="1:5">
      <c r="A184" s="2" t="s">
        <v>57</v>
      </c>
      <c r="B184" s="3" t="s">
        <v>427</v>
      </c>
      <c r="C184" s="1" t="s">
        <v>428</v>
      </c>
      <c r="D184" s="4" t="s">
        <v>72</v>
      </c>
      <c r="E184" s="2">
        <v>8090</v>
      </c>
    </row>
    <row r="185" spans="1:5">
      <c r="A185" s="2" t="s">
        <v>339</v>
      </c>
      <c r="B185" s="3" t="s">
        <v>429</v>
      </c>
      <c r="C185" s="1" t="s">
        <v>430</v>
      </c>
      <c r="D185" s="4" t="s">
        <v>72</v>
      </c>
      <c r="E185" s="2">
        <v>3127</v>
      </c>
    </row>
    <row r="186" spans="1:5">
      <c r="A186" s="2" t="s">
        <v>62</v>
      </c>
      <c r="B186" s="3" t="s">
        <v>431</v>
      </c>
      <c r="C186" s="1" t="s">
        <v>432</v>
      </c>
      <c r="D186" s="4" t="s">
        <v>72</v>
      </c>
      <c r="E186" s="2">
        <v>4067</v>
      </c>
    </row>
    <row r="187" spans="1:5">
      <c r="A187" s="2" t="s">
        <v>263</v>
      </c>
      <c r="B187" s="3" t="s">
        <v>433</v>
      </c>
      <c r="C187" s="1" t="s">
        <v>434</v>
      </c>
      <c r="D187" s="4" t="s">
        <v>72</v>
      </c>
      <c r="E187" s="2">
        <v>5219</v>
      </c>
    </row>
    <row r="188" spans="1:5">
      <c r="A188" s="2" t="s">
        <v>288</v>
      </c>
      <c r="B188" s="3" t="s">
        <v>435</v>
      </c>
      <c r="C188" s="1" t="s">
        <v>436</v>
      </c>
      <c r="D188" s="4" t="s">
        <v>72</v>
      </c>
      <c r="E188" s="2">
        <v>5224</v>
      </c>
    </row>
    <row r="189" spans="1:5">
      <c r="A189" s="2" t="s">
        <v>437</v>
      </c>
      <c r="B189" s="3" t="s">
        <v>438</v>
      </c>
      <c r="C189" s="1" t="s">
        <v>439</v>
      </c>
      <c r="D189" s="4" t="s">
        <v>72</v>
      </c>
      <c r="E189" s="2">
        <v>2443</v>
      </c>
    </row>
    <row r="190" spans="1:5">
      <c r="A190" s="9" t="s">
        <v>119</v>
      </c>
      <c r="B190" s="10" t="s">
        <v>440</v>
      </c>
      <c r="C190" s="1" t="s">
        <v>441</v>
      </c>
      <c r="D190" s="11" t="s">
        <v>72</v>
      </c>
      <c r="E190" s="9">
        <v>2789</v>
      </c>
    </row>
    <row r="191" spans="1:5">
      <c r="A191" s="2" t="s">
        <v>119</v>
      </c>
      <c r="B191" s="3" t="s">
        <v>442</v>
      </c>
      <c r="C191" s="1" t="s">
        <v>443</v>
      </c>
      <c r="D191" s="4" t="s">
        <v>72</v>
      </c>
      <c r="E191" s="2">
        <v>1471</v>
      </c>
    </row>
    <row r="192" spans="1:5">
      <c r="A192" s="2" t="s">
        <v>119</v>
      </c>
      <c r="B192" s="3" t="s">
        <v>444</v>
      </c>
      <c r="C192" s="1" t="s">
        <v>445</v>
      </c>
      <c r="D192" s="4" t="s">
        <v>72</v>
      </c>
      <c r="E192" s="2">
        <v>3730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4DA3-3E83-47A5-B453-2743A9AE7407}">
  <dimension ref="A1:B30"/>
  <sheetViews>
    <sheetView workbookViewId="0">
      <selection activeCell="C36" sqref="C36"/>
    </sheetView>
  </sheetViews>
  <sheetFormatPr defaultRowHeight="15"/>
  <cols>
    <col min="1" max="1" width="19.42578125" bestFit="1" customWidth="1"/>
    <col min="2" max="2" width="25.140625" bestFit="1" customWidth="1"/>
    <col min="3" max="3" width="12.28515625" bestFit="1" customWidth="1"/>
    <col min="4" max="4" width="9.42578125" bestFit="1" customWidth="1"/>
    <col min="5" max="5" width="19.42578125" bestFit="1" customWidth="1"/>
    <col min="6" max="6" width="7.5703125" bestFit="1" customWidth="1"/>
    <col min="7" max="7" width="19.140625" bestFit="1" customWidth="1"/>
    <col min="8" max="9" width="12.28515625" bestFit="1" customWidth="1"/>
    <col min="10" max="10" width="13.140625" bestFit="1" customWidth="1"/>
    <col min="11" max="11" width="12.28515625" bestFit="1" customWidth="1"/>
    <col min="12" max="12" width="9" bestFit="1" customWidth="1"/>
    <col min="13" max="13" width="6.7109375" bestFit="1" customWidth="1"/>
    <col min="14" max="14" width="11" bestFit="1" customWidth="1"/>
    <col min="15" max="15" width="15.140625" bestFit="1" customWidth="1"/>
    <col min="16" max="16" width="15.42578125" bestFit="1" customWidth="1"/>
    <col min="17" max="17" width="10.7109375" bestFit="1" customWidth="1"/>
    <col min="18" max="18" width="13.42578125" bestFit="1" customWidth="1"/>
    <col min="19" max="19" width="17.85546875" bestFit="1" customWidth="1"/>
    <col min="20" max="20" width="8.7109375" bestFit="1" customWidth="1"/>
    <col min="21" max="21" width="12.28515625" bestFit="1" customWidth="1"/>
    <col min="22" max="22" width="10" bestFit="1" customWidth="1"/>
    <col min="23" max="23" width="15.85546875" bestFit="1" customWidth="1"/>
    <col min="24" max="24" width="10" bestFit="1" customWidth="1"/>
    <col min="25" max="25" width="6.7109375" bestFit="1" customWidth="1"/>
    <col min="26" max="26" width="10.28515625" bestFit="1" customWidth="1"/>
    <col min="27" max="27" width="19.140625" bestFit="1" customWidth="1"/>
    <col min="28" max="28" width="11.85546875" bestFit="1" customWidth="1"/>
  </cols>
  <sheetData>
    <row r="1" spans="1:2">
      <c r="A1" s="41" t="s">
        <v>0</v>
      </c>
      <c r="B1" t="s">
        <v>459</v>
      </c>
    </row>
    <row r="3" spans="1:2">
      <c r="A3" s="41" t="s">
        <v>461</v>
      </c>
      <c r="B3" t="s">
        <v>463</v>
      </c>
    </row>
    <row r="4" spans="1:2">
      <c r="A4" s="30" t="s">
        <v>56</v>
      </c>
      <c r="B4" s="59">
        <v>13000</v>
      </c>
    </row>
    <row r="5" spans="1:2">
      <c r="A5" s="30" t="s">
        <v>19</v>
      </c>
      <c r="B5" s="59">
        <v>9576</v>
      </c>
    </row>
    <row r="6" spans="1:2">
      <c r="A6" s="30" t="s">
        <v>32</v>
      </c>
      <c r="B6" s="59">
        <v>8000</v>
      </c>
    </row>
    <row r="7" spans="1:2">
      <c r="A7" s="30" t="s">
        <v>15</v>
      </c>
      <c r="B7" s="59">
        <v>904</v>
      </c>
    </row>
    <row r="8" spans="1:2">
      <c r="A8" s="30" t="s">
        <v>51</v>
      </c>
      <c r="B8" s="59">
        <v>800</v>
      </c>
    </row>
    <row r="9" spans="1:2">
      <c r="A9" s="30" t="s">
        <v>38</v>
      </c>
      <c r="B9" s="59">
        <v>789</v>
      </c>
    </row>
    <row r="10" spans="1:2">
      <c r="A10" s="30" t="s">
        <v>46</v>
      </c>
      <c r="B10" s="59">
        <v>783</v>
      </c>
    </row>
    <row r="11" spans="1:2">
      <c r="A11" s="30" t="s">
        <v>29</v>
      </c>
      <c r="B11" s="59">
        <v>567</v>
      </c>
    </row>
    <row r="12" spans="1:2">
      <c r="A12" s="30" t="s">
        <v>10</v>
      </c>
      <c r="B12" s="59">
        <v>500</v>
      </c>
    </row>
    <row r="13" spans="1:2">
      <c r="A13" s="30" t="s">
        <v>13</v>
      </c>
      <c r="B13" s="59">
        <v>467</v>
      </c>
    </row>
    <row r="14" spans="1:2">
      <c r="A14" s="30" t="s">
        <v>53</v>
      </c>
      <c r="B14" s="59">
        <v>400</v>
      </c>
    </row>
    <row r="15" spans="1:2">
      <c r="A15" s="30" t="s">
        <v>59</v>
      </c>
      <c r="B15" s="59">
        <v>300</v>
      </c>
    </row>
    <row r="16" spans="1:2">
      <c r="A16" s="30" t="s">
        <v>8</v>
      </c>
      <c r="B16" s="59">
        <v>200</v>
      </c>
    </row>
    <row r="17" spans="1:2">
      <c r="A17" s="30" t="s">
        <v>34</v>
      </c>
      <c r="B17" s="59">
        <v>131</v>
      </c>
    </row>
    <row r="18" spans="1:2">
      <c r="A18" s="30" t="s">
        <v>36</v>
      </c>
      <c r="B18" s="59">
        <v>121</v>
      </c>
    </row>
    <row r="19" spans="1:2">
      <c r="A19" s="30" t="s">
        <v>5</v>
      </c>
      <c r="B19" s="59">
        <v>100</v>
      </c>
    </row>
    <row r="20" spans="1:2">
      <c r="A20" s="30" t="s">
        <v>24</v>
      </c>
      <c r="B20" s="59">
        <v>67</v>
      </c>
    </row>
    <row r="21" spans="1:2">
      <c r="A21" s="30" t="s">
        <v>17</v>
      </c>
      <c r="B21" s="59">
        <v>50</v>
      </c>
    </row>
    <row r="22" spans="1:2">
      <c r="A22" s="30" t="s">
        <v>43</v>
      </c>
      <c r="B22" s="59">
        <v>50</v>
      </c>
    </row>
    <row r="23" spans="1:2">
      <c r="A23" s="30" t="s">
        <v>48</v>
      </c>
      <c r="B23" s="59">
        <v>50</v>
      </c>
    </row>
    <row r="24" spans="1:2">
      <c r="A24" s="30" t="s">
        <v>64</v>
      </c>
      <c r="B24" s="59">
        <v>50</v>
      </c>
    </row>
    <row r="25" spans="1:2">
      <c r="A25" s="30" t="s">
        <v>22</v>
      </c>
      <c r="B25" s="59">
        <v>50</v>
      </c>
    </row>
    <row r="26" spans="1:2">
      <c r="A26" s="30" t="s">
        <v>66</v>
      </c>
      <c r="B26" s="59">
        <v>50</v>
      </c>
    </row>
    <row r="27" spans="1:2">
      <c r="A27" s="30" t="s">
        <v>61</v>
      </c>
      <c r="B27" s="59">
        <v>50</v>
      </c>
    </row>
    <row r="28" spans="1:2">
      <c r="A28" s="30" t="s">
        <v>27</v>
      </c>
      <c r="B28" s="59">
        <v>50</v>
      </c>
    </row>
    <row r="29" spans="1:2">
      <c r="A29" s="30" t="s">
        <v>40</v>
      </c>
      <c r="B29" s="59">
        <v>17</v>
      </c>
    </row>
    <row r="30" spans="1:2">
      <c r="A30" s="30" t="s">
        <v>462</v>
      </c>
      <c r="B30" s="59">
        <v>37122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D514-874F-474E-A742-DBC6857743F7}">
  <dimension ref="A1:B13"/>
  <sheetViews>
    <sheetView workbookViewId="0">
      <selection activeCell="C36" sqref="C36"/>
    </sheetView>
  </sheetViews>
  <sheetFormatPr defaultRowHeight="15"/>
  <cols>
    <col min="1" max="1" width="17.28515625" bestFit="1" customWidth="1"/>
    <col min="2" max="3" width="35.140625" bestFit="1" customWidth="1"/>
  </cols>
  <sheetData>
    <row r="1" spans="1:2">
      <c r="A1" s="41" t="s">
        <v>461</v>
      </c>
      <c r="B1" t="s">
        <v>464</v>
      </c>
    </row>
    <row r="2" spans="1:2">
      <c r="A2" s="30" t="s">
        <v>20</v>
      </c>
      <c r="B2" s="60">
        <v>0.34916727224607658</v>
      </c>
    </row>
    <row r="3" spans="1:2">
      <c r="A3" s="30" t="s">
        <v>11</v>
      </c>
      <c r="B3" s="60">
        <v>0.26802245218294862</v>
      </c>
    </row>
    <row r="4" spans="1:2">
      <c r="A4" s="30" t="s">
        <v>30</v>
      </c>
      <c r="B4" s="60">
        <v>0.26268587082042572</v>
      </c>
    </row>
    <row r="5" spans="1:2">
      <c r="A5" s="30" t="s">
        <v>62</v>
      </c>
      <c r="B5" s="60">
        <v>0.18582912698754539</v>
      </c>
    </row>
    <row r="6" spans="1:2">
      <c r="A6" s="30" t="s">
        <v>44</v>
      </c>
      <c r="B6" s="60">
        <v>0.16227338028687144</v>
      </c>
    </row>
    <row r="7" spans="1:2">
      <c r="A7" s="30" t="s">
        <v>25</v>
      </c>
      <c r="B7" s="60">
        <v>0.13960217072001013</v>
      </c>
    </row>
    <row r="8" spans="1:2">
      <c r="A8" s="30" t="s">
        <v>49</v>
      </c>
      <c r="B8" s="60">
        <v>0.13913670738696293</v>
      </c>
    </row>
    <row r="9" spans="1:2">
      <c r="A9" s="30" t="s">
        <v>6</v>
      </c>
      <c r="B9" s="60">
        <v>0.1391264221747216</v>
      </c>
    </row>
    <row r="10" spans="1:2">
      <c r="A10" s="30" t="s">
        <v>57</v>
      </c>
      <c r="B10" s="60">
        <v>0.13912080112243064</v>
      </c>
    </row>
    <row r="11" spans="1:2">
      <c r="A11" s="30" t="s">
        <v>3</v>
      </c>
      <c r="B11" s="60">
        <v>9.8924228250701587E-2</v>
      </c>
    </row>
    <row r="12" spans="1:2">
      <c r="A12" s="30" t="s">
        <v>41</v>
      </c>
      <c r="B12" s="60">
        <v>8.6965115129953557E-2</v>
      </c>
    </row>
    <row r="13" spans="1:2">
      <c r="A13" s="30" t="s">
        <v>54</v>
      </c>
      <c r="B13" s="60">
        <v>6.383678841724251E-2</v>
      </c>
    </row>
  </sheetData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8996-8D3D-4054-A117-FF0A1FA98216}">
  <dimension ref="B2:D28"/>
  <sheetViews>
    <sheetView workbookViewId="0">
      <selection activeCell="C36" sqref="C36"/>
    </sheetView>
  </sheetViews>
  <sheetFormatPr defaultRowHeight="15"/>
  <cols>
    <col min="2" max="2" width="19.42578125" bestFit="1" customWidth="1"/>
    <col min="3" max="4" width="20.140625" bestFit="1" customWidth="1"/>
  </cols>
  <sheetData>
    <row r="2" spans="2:4">
      <c r="B2" s="41" t="s">
        <v>461</v>
      </c>
      <c r="C2" t="s">
        <v>465</v>
      </c>
      <c r="D2" t="s">
        <v>466</v>
      </c>
    </row>
    <row r="3" spans="2:4">
      <c r="B3" s="30" t="s">
        <v>36</v>
      </c>
      <c r="C3" s="59">
        <v>9024</v>
      </c>
      <c r="D3" s="59">
        <v>9499</v>
      </c>
    </row>
    <row r="4" spans="2:4">
      <c r="B4" s="30" t="s">
        <v>56</v>
      </c>
      <c r="C4" s="59">
        <v>9117</v>
      </c>
      <c r="D4" s="59">
        <v>9699</v>
      </c>
    </row>
    <row r="5" spans="2:4">
      <c r="B5" s="30" t="s">
        <v>8</v>
      </c>
      <c r="C5" s="59">
        <v>4605</v>
      </c>
      <c r="D5" s="59">
        <v>4899</v>
      </c>
    </row>
    <row r="6" spans="2:4">
      <c r="B6" s="30" t="s">
        <v>10</v>
      </c>
      <c r="C6" s="59">
        <v>5393</v>
      </c>
      <c r="D6" s="59">
        <v>5799</v>
      </c>
    </row>
    <row r="7" spans="2:4">
      <c r="B7" s="30" t="s">
        <v>24</v>
      </c>
      <c r="C7" s="59">
        <v>7199</v>
      </c>
      <c r="D7" s="59">
        <v>7999</v>
      </c>
    </row>
    <row r="8" spans="2:4">
      <c r="B8" s="30" t="s">
        <v>22</v>
      </c>
      <c r="C8" s="59">
        <v>6096</v>
      </c>
      <c r="D8" s="59">
        <v>6699</v>
      </c>
    </row>
    <row r="9" spans="2:4">
      <c r="B9" s="30" t="s">
        <v>32</v>
      </c>
      <c r="C9" s="59">
        <v>5550</v>
      </c>
      <c r="D9" s="59">
        <v>6099</v>
      </c>
    </row>
    <row r="10" spans="2:4">
      <c r="B10" s="30" t="s">
        <v>5</v>
      </c>
      <c r="C10" s="59">
        <v>4276</v>
      </c>
      <c r="D10" s="59">
        <v>4699</v>
      </c>
    </row>
    <row r="11" spans="2:4">
      <c r="B11" s="30" t="s">
        <v>64</v>
      </c>
      <c r="C11" s="59">
        <v>2943</v>
      </c>
      <c r="D11" s="59">
        <v>3199</v>
      </c>
    </row>
    <row r="12" spans="2:4">
      <c r="B12" s="30" t="s">
        <v>66</v>
      </c>
      <c r="C12" s="59">
        <v>3976</v>
      </c>
      <c r="D12" s="59">
        <v>4369</v>
      </c>
    </row>
    <row r="13" spans="2:4">
      <c r="B13" s="30" t="s">
        <v>59</v>
      </c>
      <c r="C13" s="59">
        <v>5827</v>
      </c>
      <c r="D13" s="59">
        <v>6199</v>
      </c>
    </row>
    <row r="14" spans="2:4">
      <c r="B14" s="30" t="s">
        <v>61</v>
      </c>
      <c r="C14" s="59">
        <v>6695</v>
      </c>
      <c r="D14" s="59">
        <v>7199</v>
      </c>
    </row>
    <row r="15" spans="2:4">
      <c r="B15" s="30" t="s">
        <v>27</v>
      </c>
      <c r="C15" s="59">
        <v>11399</v>
      </c>
      <c r="D15" s="59">
        <v>11999</v>
      </c>
    </row>
    <row r="16" spans="2:4">
      <c r="B16" s="30" t="s">
        <v>29</v>
      </c>
      <c r="C16" s="59">
        <v>9199</v>
      </c>
      <c r="D16" s="59">
        <v>9999</v>
      </c>
    </row>
    <row r="17" spans="2:4">
      <c r="B17" s="30" t="s">
        <v>13</v>
      </c>
      <c r="C17" s="59">
        <v>8929</v>
      </c>
      <c r="D17" s="59">
        <v>9399</v>
      </c>
    </row>
    <row r="18" spans="2:4">
      <c r="B18" s="30" t="s">
        <v>15</v>
      </c>
      <c r="C18" s="59">
        <v>9305</v>
      </c>
      <c r="D18" s="59">
        <v>9899</v>
      </c>
    </row>
    <row r="19" spans="2:4">
      <c r="B19" s="30" t="s">
        <v>17</v>
      </c>
      <c r="C19" s="59">
        <v>10919</v>
      </c>
      <c r="D19" s="59">
        <v>11999</v>
      </c>
    </row>
    <row r="20" spans="2:4">
      <c r="B20" s="30" t="s">
        <v>19</v>
      </c>
      <c r="C20" s="59">
        <v>7979</v>
      </c>
      <c r="D20" s="59">
        <v>8399</v>
      </c>
    </row>
    <row r="21" spans="2:4">
      <c r="B21" s="30" t="s">
        <v>51</v>
      </c>
      <c r="C21" s="59">
        <v>3477</v>
      </c>
      <c r="D21" s="59">
        <v>3699</v>
      </c>
    </row>
    <row r="22" spans="2:4">
      <c r="B22" s="30" t="s">
        <v>53</v>
      </c>
      <c r="C22" s="59">
        <v>3812</v>
      </c>
      <c r="D22" s="59">
        <v>4099</v>
      </c>
    </row>
    <row r="23" spans="2:4">
      <c r="B23" s="30" t="s">
        <v>46</v>
      </c>
      <c r="C23" s="59">
        <v>3347</v>
      </c>
      <c r="D23" s="59">
        <v>3599</v>
      </c>
    </row>
    <row r="24" spans="2:4">
      <c r="B24" s="30" t="s">
        <v>48</v>
      </c>
      <c r="C24" s="59">
        <v>3403</v>
      </c>
      <c r="D24" s="59">
        <v>3699</v>
      </c>
    </row>
    <row r="25" spans="2:4">
      <c r="B25" s="30" t="s">
        <v>43</v>
      </c>
      <c r="C25" s="59">
        <v>10119</v>
      </c>
      <c r="D25" s="59">
        <v>10999</v>
      </c>
    </row>
    <row r="26" spans="2:4">
      <c r="B26" s="30" t="s">
        <v>38</v>
      </c>
      <c r="C26" s="59">
        <v>4605</v>
      </c>
      <c r="D26" s="59">
        <v>4899</v>
      </c>
    </row>
    <row r="27" spans="2:4">
      <c r="B27" s="30" t="s">
        <v>40</v>
      </c>
      <c r="C27" s="59">
        <v>6881</v>
      </c>
      <c r="D27" s="59">
        <v>7399</v>
      </c>
    </row>
    <row r="28" spans="2:4">
      <c r="B28" s="30" t="s">
        <v>34</v>
      </c>
      <c r="C28" s="59">
        <v>6029</v>
      </c>
      <c r="D28" s="59">
        <v>6699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22B5-02CD-409C-A0EE-495F597DA0F8}">
  <dimension ref="A1:B27"/>
  <sheetViews>
    <sheetView workbookViewId="0">
      <selection activeCell="C36" sqref="C36"/>
    </sheetView>
  </sheetViews>
  <sheetFormatPr defaultRowHeight="15"/>
  <cols>
    <col min="1" max="1" width="19.42578125" bestFit="1" customWidth="1"/>
    <col min="2" max="2" width="35.140625" bestFit="1" customWidth="1"/>
  </cols>
  <sheetData>
    <row r="1" spans="1:2">
      <c r="A1" s="41" t="s">
        <v>461</v>
      </c>
      <c r="B1" t="s">
        <v>464</v>
      </c>
    </row>
    <row r="2" spans="1:2">
      <c r="A2" s="30" t="s">
        <v>34</v>
      </c>
      <c r="B2" s="60">
        <v>0.11112954055398905</v>
      </c>
    </row>
    <row r="3" spans="1:2">
      <c r="A3" s="30" t="s">
        <v>24</v>
      </c>
      <c r="B3" s="60">
        <v>0.11112654535352132</v>
      </c>
    </row>
    <row r="4" spans="1:2">
      <c r="A4" s="30" t="s">
        <v>5</v>
      </c>
      <c r="B4" s="60">
        <v>9.8924228250701587E-2</v>
      </c>
    </row>
    <row r="5" spans="1:2">
      <c r="A5" s="30" t="s">
        <v>32</v>
      </c>
      <c r="B5" s="60">
        <v>9.8918918918918922E-2</v>
      </c>
    </row>
    <row r="6" spans="1:2">
      <c r="A6" s="30" t="s">
        <v>22</v>
      </c>
      <c r="B6" s="60">
        <v>9.8917322834645674E-2</v>
      </c>
    </row>
    <row r="7" spans="1:2">
      <c r="A7" s="30" t="s">
        <v>17</v>
      </c>
      <c r="B7" s="60">
        <v>9.8910156607747962E-2</v>
      </c>
    </row>
    <row r="8" spans="1:2">
      <c r="A8" s="30" t="s">
        <v>66</v>
      </c>
      <c r="B8" s="60">
        <v>9.8843058350100599E-2</v>
      </c>
    </row>
    <row r="9" spans="1:2">
      <c r="A9" s="30" t="s">
        <v>64</v>
      </c>
      <c r="B9" s="60">
        <v>8.6986068637444791E-2</v>
      </c>
    </row>
    <row r="10" spans="1:2">
      <c r="A10" s="30" t="s">
        <v>48</v>
      </c>
      <c r="B10" s="60">
        <v>8.6982074640023513E-2</v>
      </c>
    </row>
    <row r="11" spans="1:2">
      <c r="A11" s="30" t="s">
        <v>29</v>
      </c>
      <c r="B11" s="60">
        <v>8.6965974562452447E-2</v>
      </c>
    </row>
    <row r="12" spans="1:2">
      <c r="A12" s="30" t="s">
        <v>43</v>
      </c>
      <c r="B12" s="60">
        <v>8.6965115129953557E-2</v>
      </c>
    </row>
    <row r="13" spans="1:2">
      <c r="A13" s="30" t="s">
        <v>46</v>
      </c>
      <c r="B13" s="60">
        <v>7.5291305646847925E-2</v>
      </c>
    </row>
    <row r="14" spans="1:2">
      <c r="A14" s="30" t="s">
        <v>53</v>
      </c>
      <c r="B14" s="60">
        <v>7.528856243441763E-2</v>
      </c>
    </row>
    <row r="15" spans="1:2">
      <c r="A15" s="30" t="s">
        <v>10</v>
      </c>
      <c r="B15" s="60">
        <v>7.5282773966252547E-2</v>
      </c>
    </row>
    <row r="16" spans="1:2">
      <c r="A16" s="30" t="s">
        <v>61</v>
      </c>
      <c r="B16" s="60">
        <v>7.5280059746079167E-2</v>
      </c>
    </row>
    <row r="17" spans="1:2">
      <c r="A17" s="30" t="s">
        <v>40</v>
      </c>
      <c r="B17" s="60">
        <v>7.5279755849440494E-2</v>
      </c>
    </row>
    <row r="18" spans="1:2">
      <c r="A18" s="30" t="s">
        <v>51</v>
      </c>
      <c r="B18" s="60">
        <v>6.3848144952545302E-2</v>
      </c>
    </row>
    <row r="19" spans="1:2">
      <c r="A19" s="30" t="s">
        <v>38</v>
      </c>
      <c r="B19" s="60">
        <v>6.384364820846905E-2</v>
      </c>
    </row>
    <row r="20" spans="1:2">
      <c r="A20" s="30" t="s">
        <v>8</v>
      </c>
      <c r="B20" s="60">
        <v>6.384364820846905E-2</v>
      </c>
    </row>
    <row r="21" spans="1:2">
      <c r="A21" s="30" t="s">
        <v>59</v>
      </c>
      <c r="B21" s="60">
        <v>6.384074137635147E-2</v>
      </c>
    </row>
    <row r="22" spans="1:2">
      <c r="A22" s="30" t="s">
        <v>56</v>
      </c>
      <c r="B22" s="60">
        <v>6.383678841724251E-2</v>
      </c>
    </row>
    <row r="23" spans="1:2">
      <c r="A23" s="30" t="s">
        <v>15</v>
      </c>
      <c r="B23" s="60">
        <v>6.3836646963997851E-2</v>
      </c>
    </row>
    <row r="24" spans="1:2">
      <c r="A24" s="30" t="s">
        <v>19</v>
      </c>
      <c r="B24" s="60">
        <v>5.2638175209926058E-2</v>
      </c>
    </row>
    <row r="25" spans="1:2">
      <c r="A25" s="30" t="s">
        <v>13</v>
      </c>
      <c r="B25" s="60">
        <v>5.2637473401276738E-2</v>
      </c>
    </row>
    <row r="26" spans="1:2">
      <c r="A26" s="30" t="s">
        <v>36</v>
      </c>
      <c r="B26" s="60">
        <v>5.2637411347517732E-2</v>
      </c>
    </row>
    <row r="27" spans="1:2">
      <c r="A27" s="30" t="s">
        <v>27</v>
      </c>
      <c r="B27" s="60">
        <v>5.2636196157557678E-2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Задание</vt:lpstr>
      <vt:lpstr>Дэшборд</vt:lpstr>
      <vt:lpstr>Price2018</vt:lpstr>
      <vt:lpstr>Price2017</vt:lpstr>
      <vt:lpstr>Продажи</vt:lpstr>
      <vt:lpstr>Сегмент</vt:lpstr>
      <vt:lpstr>Повышение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2023-02-02T22:52:06Z</dcterms:modified>
</cp:coreProperties>
</file>