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1" activeTab="1" autoFilterDateGrouping="1"/>
  </bookViews>
  <sheets>
    <sheet name="START" sheetId="1" state="visible" r:id="rId1"/>
    <sheet name="PERSONAL MONTHLY BUDGET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.00_);[Red]\(&quot;$&quot;#,##0.00\)"/>
  </numFmts>
  <fonts count="10">
    <font>
      <name val="Calibri"/>
      <family val="2"/>
      <color theme="1" tint="0.249946592608417"/>
      <sz val="10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 tint="0.249946592608417"/>
      <sz val="10"/>
      <scheme val="major"/>
    </font>
    <font>
      <name val="Century Gothic"/>
      <family val="2"/>
      <b val="1"/>
      <color theme="1" tint="0.249946592608417"/>
      <sz val="10"/>
      <scheme val="major"/>
    </font>
    <font>
      <name val="Century Gothic"/>
      <family val="2"/>
      <color theme="3" tint="0.249946592608417"/>
      <sz val="22"/>
      <scheme val="major"/>
    </font>
    <font>
      <name val="Calibri"/>
      <family val="2"/>
      <color theme="0"/>
      <sz val="11"/>
      <scheme val="minor"/>
    </font>
    <font>
      <name val="Calibri"/>
      <family val="2"/>
      <color theme="1" tint="0.249946592608417"/>
      <sz val="11"/>
      <scheme val="minor"/>
    </font>
    <font>
      <name val="Calibri"/>
      <family val="2"/>
      <b val="1"/>
      <color theme="1" tint="0.249946592608417"/>
      <sz val="11"/>
      <scheme val="minor"/>
    </font>
    <font>
      <name val="Century Gothic"/>
      <family val="2"/>
      <b val="1"/>
      <color theme="1" tint="0.249946592608417"/>
      <sz val="16"/>
      <scheme val="major"/>
    </font>
    <font>
      <name val="Calibri"/>
      <family val="2"/>
      <color theme="0"/>
      <sz val="10"/>
      <scheme val="minor"/>
    </font>
  </fonts>
  <fills count="4">
    <fill>
      <patternFill/>
    </fill>
    <fill>
      <patternFill patternType="gray125"/>
    </fill>
    <fill>
      <patternFill patternType="solid">
        <fgColor theme="0" tint="-0.1499679555650502"/>
        <bgColor indexed="64"/>
      </patternFill>
    </fill>
    <fill>
      <patternFill patternType="solid">
        <fgColor theme="6" tint="0.7999816888943144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medium">
        <color theme="4" tint="-0.249946592608417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theme="0" tint="-0.3499862666707358"/>
      </left>
      <right/>
      <top/>
      <bottom/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4">
    <xf numFmtId="0" fontId="0" fillId="0" borderId="0"/>
    <xf numFmtId="0" fontId="4" fillId="0" borderId="7"/>
    <xf numFmtId="0" fontId="2" fillId="0" borderId="8"/>
    <xf numFmtId="0" fontId="3" fillId="0" borderId="9"/>
  </cellStyleXfs>
  <cellXfs count="39">
    <xf numFmtId="0" fontId="0" fillId="0" borderId="0" pivotButton="0" quotePrefix="0" xfId="0"/>
    <xf numFmtId="0" fontId="4" fillId="0" borderId="7" pivotButton="0" quotePrefix="0" xfId="1"/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165" fontId="2" fillId="0" borderId="2" pivotButton="0" quotePrefix="0" xfId="0"/>
    <xf numFmtId="165" fontId="2" fillId="0" borderId="3" pivotButton="0" quotePrefix="0" xfId="0"/>
    <xf numFmtId="165" fontId="3" fillId="2" borderId="4" pivotButton="0" quotePrefix="0" xfId="0"/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5" fillId="0" borderId="0" pivotButton="0" quotePrefix="0" xfId="0"/>
    <xf numFmtId="0" fontId="9" fillId="0" borderId="0" pivotButton="0" quotePrefix="0" xfId="0"/>
    <xf numFmtId="0" fontId="8" fillId="3" borderId="0" applyAlignment="1" pivotButton="0" quotePrefix="0" xfId="2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3" fillId="0" borderId="1" applyAlignment="1" pivotButton="0" quotePrefix="0" xfId="3">
      <alignment horizontal="left" vertical="center"/>
    </xf>
    <xf numFmtId="165" fontId="3" fillId="2" borderId="1" applyAlignment="1" pivotButton="0" quotePrefix="0" xfId="0">
      <alignment vertical="center"/>
    </xf>
    <xf numFmtId="0" fontId="2" fillId="0" borderId="5" applyAlignment="1" pivotButton="0" quotePrefix="0" xfId="2">
      <alignment vertical="center"/>
    </xf>
    <xf numFmtId="0" fontId="2" fillId="0" borderId="6" applyAlignment="1" pivotButton="0" quotePrefix="0" xfId="2">
      <alignment vertical="center"/>
    </xf>
    <xf numFmtId="0" fontId="2" fillId="0" borderId="2" applyAlignment="1" pivotButton="0" quotePrefix="0" xfId="2">
      <alignment vertical="center" wrapText="1"/>
    </xf>
    <xf numFmtId="0" fontId="2" fillId="0" borderId="3" applyAlignment="1" pivotButton="0" quotePrefix="0" xfId="2">
      <alignment vertical="center" wrapText="1"/>
    </xf>
    <xf numFmtId="0" fontId="2" fillId="0" borderId="4" applyAlignment="1" pivotButton="0" quotePrefix="0" xfId="2">
      <alignment vertical="center" wrapText="1"/>
    </xf>
    <xf numFmtId="0" fontId="2" fillId="0" borderId="1" applyAlignment="1" pivotButton="0" quotePrefix="0" xfId="2">
      <alignment horizontal="left" vertical="center" wrapText="1"/>
    </xf>
    <xf numFmtId="0" fontId="2" fillId="0" borderId="1" applyAlignment="1" pivotButton="0" quotePrefix="0" xfId="2">
      <alignment horizontal="left" vertical="center"/>
    </xf>
    <xf numFmtId="0" fontId="2" fillId="0" borderId="1" applyAlignment="1" pivotButton="0" quotePrefix="0" xfId="2">
      <alignment vertical="center" wrapText="1"/>
    </xf>
    <xf numFmtId="0" fontId="2" fillId="0" borderId="1" applyAlignment="1" pivotButton="0" quotePrefix="0" xfId="2">
      <alignment vertical="center"/>
    </xf>
    <xf numFmtId="0" fontId="0" fillId="0" borderId="6" pivotButton="0" quotePrefix="0" xfId="0"/>
    <xf numFmtId="165" fontId="2" fillId="0" borderId="17" pivotButton="0" quotePrefix="0" xfId="0"/>
    <xf numFmtId="0" fontId="0" fillId="0" borderId="11" pivotButton="0" quotePrefix="0" xfId="0"/>
    <xf numFmtId="0" fontId="0" fillId="0" borderId="12" pivotButton="0" quotePrefix="0" xfId="0"/>
    <xf numFmtId="165" fontId="3" fillId="2" borderId="1" applyAlignment="1" pivotButton="0" quotePrefix="0" xfId="0">
      <alignment vertical="center"/>
    </xf>
    <xf numFmtId="0" fontId="0" fillId="0" borderId="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4" pivotButton="0" quotePrefix="0" xfId="0"/>
    <xf numFmtId="165" fontId="3" fillId="2" borderId="4" pivotButton="0" quotePrefix="0" xfId="0"/>
    <xf numFmtId="165" fontId="2" fillId="0" borderId="2" pivotButton="0" quotePrefix="0" xfId="0"/>
    <xf numFmtId="165" fontId="2" fillId="0" borderId="3" pivotButton="0" quotePrefix="0" xfId="0"/>
  </cellXfs>
  <cellStyles count="4">
    <cellStyle name="Normal" xfId="0" builtinId="0"/>
    <cellStyle name="Heading 1" xfId="1" builtinId="16"/>
    <cellStyle name="Heading 2" xfId="2" builtinId="17"/>
    <cellStyle name="Heading 3" xfId="3" builtinId="18"/>
  </cellStyles>
  <dxfs count="69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color rgb="FFC00000"/>
      </font>
    </dxf>
    <dxf>
      <font>
        <color rgb="FFC00000"/>
      </font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 tint="-0.499984740745262"/>
          <bgColor theme="4" tint="-0.499984740745262"/>
        </patternFill>
      </fill>
    </dxf>
    <dxf>
      <font>
        <color theme="1"/>
      </font>
      <border>
        <left style="thin">
          <color theme="4" tint="0.3999755851924192"/>
        </left>
        <right style="thin">
          <color theme="4" tint="0.3999755851924192"/>
        </right>
        <top style="thin">
          <color theme="4" tint="0.3999755851924192"/>
        </top>
        <bottom style="thin">
          <color theme="4" tint="0.3999755851924192"/>
        </bottom>
        <horizontal style="thin">
          <color theme="4" tint="0.3999755851924192"/>
        </horizontal>
      </border>
    </dxf>
  </dxfs>
  <tableStyles count="1" defaultTableStyle="TableStyleLight9" defaultPivotStyle="PivotStyleLight16">
    <tableStyle name="Personal monthly budget" pivot="0" count="7">
      <tableStyleElement type="wholeTable" dxfId="68"/>
      <tableStyleElement type="headerRow" dxfId="67"/>
      <tableStyleElement type="totalRow" dxfId="66"/>
      <tableStyleElement type="firstColumn" dxfId="65"/>
      <tableStyleElement type="lastColumn" dxfId="64"/>
      <tableStyleElement type="firstRowStripe" dxfId="63"/>
      <tableStyleElement type="firstColumnStripe" dxfId="6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Housing" displayName="Housing" ref="B12:E23" headerRowCount="1" totalsRowCount="1">
  <autoFilter ref="B12:E22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HOUSING" totalsRowLabel="Subtotal"/>
    <tableColumn id="2" name="Projected Cost"/>
    <tableColumn id="3" name="Actual Cost"/>
    <tableColumn id="4" name="Difference" totalsRowFunction="sum">
      <calculatedColumnFormula>Housing[[#This Row],[Projected Cost]]-Housing[[#This Row],[Actual Cost]]</calculatedColumnFormula>
    </tableColumn>
  </tableColumns>
  <tableStyleInfo name="Personal monthly budget" showFirstColumn="1" showLastColumn="1" showRowStripes="0" showColumnStripes="0"/>
</table>
</file>

<file path=xl/tables/table10.xml><?xml version="1.0" encoding="utf-8"?>
<table xmlns="http://schemas.openxmlformats.org/spreadsheetml/2006/main" id="10" name="Pets" displayName="Pets" ref="B48:E54" headerRowCount="1" totalsRowCount="1">
  <autoFilter ref="B48:E53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PETS" totalsRowLabel="Subtotal"/>
    <tableColumn id="2" name="Projected Cost" dataDxfId="10" totalsRowDxfId="11"/>
    <tableColumn id="3" name="Actual Cost" dataDxfId="8" totalsRowDxfId="9"/>
    <tableColumn id="4" name="Difference" totalsRowFunction="sum" dataDxfId="6" totalsRowDxfId="7">
      <calculatedColumnFormula>Pets[[#This Row],[Projected Cost]]-Pets[[#This Row],[Actual Cost]]</calculatedColumnFormula>
    </tableColumn>
  </tableColumns>
  <tableStyleInfo name="Personal monthly budget" showFirstColumn="1" showLastColumn="1" showRowStripes="0" showColumnStripes="0"/>
</table>
</file>

<file path=xl/tables/table11.xml><?xml version="1.0" encoding="utf-8"?>
<table xmlns="http://schemas.openxmlformats.org/spreadsheetml/2006/main" id="11" name="Legal" displayName="Legal" ref="G52:J57" headerRowCount="1" totalsRowCount="1" headerRowCellStyle="Normal">
  <autoFilter ref="G52:J56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LEGAL" totalsRowLabel="Subtotal"/>
    <tableColumn id="2" name="Projected Cost" dataDxfId="4" totalsRowDxfId="5"/>
    <tableColumn id="3" name="Actual Cost" dataDxfId="2" totalsRowDxfId="3"/>
    <tableColumn id="4" name="Difference" totalsRowFunction="sum" dataDxfId="0" totalsRowDxfId="1">
      <calculatedColumnFormula>Legal[[#This Row],[Projected Cost]]-Legal[[#This Row],[Actual Cost]]</calculatedColumnFormula>
    </tableColumn>
  </tableColumns>
  <tableStyleInfo name="Personal monthly budget" showFirstColumn="1" showLastColumn="1" showRowStripes="0" showColumnStripes="0"/>
</table>
</file>

<file path=xl/tables/table12.xml><?xml version="1.0" encoding="utf-8"?>
<table xmlns="http://schemas.openxmlformats.org/spreadsheetml/2006/main" id="12" name="PersonalCare" displayName="PersonalCare" ref="B56:E64" headerRowCount="1" totalsRowCount="1">
  <autoFilter ref="B56:E63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PERSONAL CARE" totalsRowLabel="Subtotal"/>
    <tableColumn id="2" name="Projected Cost"/>
    <tableColumn id="3" name="Actual Cost"/>
    <tableColumn id="4" name="Difference" totalsRowFunction="sum">
      <calculatedColumnFormula>PersonalCare[[#This Row],[Projected Cost]]-PersonalCare[[#This Row],[Actual Cost]]</calculatedColumnFormula>
    </tableColumn>
  </tableColumns>
  <tableStyleInfo name="Personal monthly budget" showFirstColumn="1" showLastColumn="1" showRowStripes="0" showColumnStripes="0"/>
</table>
</file>

<file path=xl/tables/table2.xml><?xml version="1.0" encoding="utf-8"?>
<table xmlns="http://schemas.openxmlformats.org/spreadsheetml/2006/main" id="2" name="Entertainment" displayName="Entertainment" ref="G12:J22" headerRowCount="1" totalsRowCount="1" headerRowCellStyle="Normal">
  <autoFilter ref="G12:J21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ENTERTAINMENT" totalsRowLabel="Subtotal"/>
    <tableColumn id="2" name="Projected Cost" dataDxfId="58" totalsRowDxfId="59"/>
    <tableColumn id="3" name="Actual Cost" dataDxfId="56" totalsRowDxfId="57"/>
    <tableColumn id="4" name="Difference" totalsRowFunction="sum" dataDxfId="54" totalsRowDxfId="55">
      <calculatedColumnFormula>Entertainment[[#This Row],[Projected Cost]]-Entertainment[[#This Row],[Actual Cost]]</calculatedColumnFormula>
    </tableColumn>
  </tableColumns>
  <tableStyleInfo name="Personal monthly budget" showFirstColumn="0" showLastColumn="1" showRowStripes="0" showColumnStripes="0"/>
</table>
</file>

<file path=xl/tables/table3.xml><?xml version="1.0" encoding="utf-8"?>
<table xmlns="http://schemas.openxmlformats.org/spreadsheetml/2006/main" id="3" name="Loans" displayName="Loans" ref="G24:J31" headerRowCount="1" totalsRowCount="1">
  <autoFilter ref="G24:J30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LOANS" totalsRowLabel="Subtotal"/>
    <tableColumn id="2" name="Projected Cost" dataDxfId="52" totalsRowDxfId="53"/>
    <tableColumn id="3" name="Actual Cost" dataDxfId="50" totalsRowDxfId="51"/>
    <tableColumn id="4" name="Difference" totalsRowFunction="sum" dataDxfId="48" totalsRowDxfId="49">
      <calculatedColumnFormula>Loans[[#This Row],[Projected Cost]]-Loans[[#This Row],[Actual Cost]]</calculatedColumnFormula>
    </tableColumn>
  </tableColumns>
  <tableStyleInfo name="Personal monthly budget" showFirstColumn="1" showLastColumn="1" showRowStripes="0" showColumnStripes="0"/>
</table>
</file>

<file path=xl/tables/table4.xml><?xml version="1.0" encoding="utf-8"?>
<table xmlns="http://schemas.openxmlformats.org/spreadsheetml/2006/main" id="4" name="Transportation" displayName="Transportation" ref="B25:E33" headerRowCount="1" totalsRowCount="1" headerRowCellStyle="Normal">
  <autoFilter ref="B25:E32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TRANSPORTATION" totalsRowLabel="Subtotal"/>
    <tableColumn id="2" name="Projected Cost" dataDxfId="46" totalsRowDxfId="47"/>
    <tableColumn id="3" name="Actual Cost" dataDxfId="44" totalsRowDxfId="45"/>
    <tableColumn id="4" name="Difference" totalsRowFunction="sum" dataDxfId="42" totalsRowDxfId="43">
      <calculatedColumnFormula>Transportation[[#This Row],[Projected Cost]]-Transportation[[#This Row],[Actual Cost]]</calculatedColumnFormula>
    </tableColumn>
  </tableColumns>
  <tableStyleInfo name="Personal monthly budget" showFirstColumn="1" showLastColumn="1" showRowStripes="0" showColumnStripes="0"/>
</table>
</file>

<file path=xl/tables/table5.xml><?xml version="1.0" encoding="utf-8"?>
<table xmlns="http://schemas.openxmlformats.org/spreadsheetml/2006/main" id="5" name="Insurance" displayName="Insurance" ref="B35:E40" headerRowCount="1" totalsRowCount="1" headerRowCellStyle="Normal">
  <autoFilter ref="B35:E39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INSURANCE" totalsRowLabel="Subtotal"/>
    <tableColumn id="2" name="Projected Cost" dataDxfId="40" totalsRowDxfId="41"/>
    <tableColumn id="3" name="Actual Cost" dataDxfId="38" totalsRowDxfId="39"/>
    <tableColumn id="4" name="Difference" totalsRowFunction="sum" dataDxfId="36" totalsRowDxfId="37">
      <calculatedColumnFormula>Insurance[[#This Row],[Projected Cost]]-Insurance[[#This Row],[Actual Cost]]</calculatedColumnFormula>
    </tableColumn>
  </tableColumns>
  <tableStyleInfo name="Personal monthly budget" showFirstColumn="1" showLastColumn="1" showRowStripes="0" showColumnStripes="0"/>
</table>
</file>

<file path=xl/tables/table6.xml><?xml version="1.0" encoding="utf-8"?>
<table xmlns="http://schemas.openxmlformats.org/spreadsheetml/2006/main" id="6" name="Taxes" displayName="Taxes" ref="G33:J38" headerRowCount="1" totalsRowCount="1" headerRowCellStyle="Normal">
  <autoFilter ref="G33:J37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TAXES" totalsRowLabel="Subtotal"/>
    <tableColumn id="2" name="Projected Cost" dataDxfId="34" totalsRowDxfId="35"/>
    <tableColumn id="3" name="Actual Cost" dataDxfId="32" totalsRowDxfId="33"/>
    <tableColumn id="4" name="Difference" totalsRowFunction="sum" dataDxfId="30" totalsRowDxfId="31">
      <calculatedColumnFormula>Taxes[[#This Row],[Projected Cost]]-Taxes[[#This Row],[Actual Cost]]</calculatedColumnFormula>
    </tableColumn>
  </tableColumns>
  <tableStyleInfo name="Personal monthly budget" showFirstColumn="1" showLastColumn="1" showRowStripes="0" showColumnStripes="0"/>
</table>
</file>

<file path=xl/tables/table7.xml><?xml version="1.0" encoding="utf-8"?>
<table xmlns="http://schemas.openxmlformats.org/spreadsheetml/2006/main" id="7" name="Savings" displayName="Savings" ref="G40:J44" headerRowCount="1" totalsRowCount="1" headerRowCellStyle="Normal">
  <autoFilter ref="G40:J43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SAVINGS OR INVESTMENTS" totalsRowLabel="Subtotal"/>
    <tableColumn id="2" name="Projected Cost" dataDxfId="28" totalsRowDxfId="29"/>
    <tableColumn id="3" name="Actual Cost" dataDxfId="26" totalsRowDxfId="27"/>
    <tableColumn id="4" name="Difference" totalsRowFunction="sum" dataDxfId="24" totalsRowDxfId="25">
      <calculatedColumnFormula>Savings[[#This Row],[Projected Cost]]-Savings[[#This Row],[Actual Cost]]</calculatedColumnFormula>
    </tableColumn>
  </tableColumns>
  <tableStyleInfo name="Personal monthly budget" showFirstColumn="1" showLastColumn="1" showRowStripes="0" showColumnStripes="0"/>
</table>
</file>

<file path=xl/tables/table8.xml><?xml version="1.0" encoding="utf-8"?>
<table xmlns="http://schemas.openxmlformats.org/spreadsheetml/2006/main" id="8" name="Food" displayName="Food" ref="B42:E46" headerRowCount="1" totalsRowCount="1" headerRowCellStyle="Normal">
  <autoFilter ref="B42:E45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FOOD" totalsRowLabel="Subtotal"/>
    <tableColumn id="2" name="Projected Cost" dataDxfId="22" totalsRowDxfId="23"/>
    <tableColumn id="3" name="Actual Cost" dataDxfId="20" totalsRowDxfId="21"/>
    <tableColumn id="4" name="Difference" totalsRowFunction="sum" dataDxfId="18" totalsRowDxfId="19">
      <calculatedColumnFormula>Food[[#This Row],[Projected Cost]]-Food[[#This Row],[Actual Cost]]</calculatedColumnFormula>
    </tableColumn>
  </tableColumns>
  <tableStyleInfo name="Personal monthly budget" showFirstColumn="1" showLastColumn="1" showRowStripes="0" showColumnStripes="0"/>
</table>
</file>

<file path=xl/tables/table9.xml><?xml version="1.0" encoding="utf-8"?>
<table xmlns="http://schemas.openxmlformats.org/spreadsheetml/2006/main" id="9" name="Gifts" displayName="Gifts" ref="G46:J50" headerRowCount="1" totalsRowCount="1" headerRowCellStyle="Normal">
  <autoFilter ref="G46:J49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GIFTS AND DONATIONS" totalsRowLabel="Subtotal"/>
    <tableColumn id="2" name="Projected Cost" dataDxfId="16" totalsRowDxfId="17"/>
    <tableColumn id="3" name="Actual Cost" dataDxfId="14" totalsRowDxfId="15"/>
    <tableColumn id="4" name="Difference" totalsRowFunction="sum" dataDxfId="12" totalsRowDxfId="13">
      <calculatedColumnFormula>Gifts[[#This Row],[Projected Cost]]-Gifts[[#This Row],[Actual Cost]]</calculatedColumnFormula>
    </tableColumn>
  </tableColumns>
  <tableStyleInfo name="Personal monthly budget" showFirstColumn="1" showLastColumn="1" showRowStripes="0" showColumnStripes="0"/>
</table>
</file>

<file path=xl/theme/theme1.xml><?xml version="1.0" encoding="utf-8"?>
<a:theme xmlns:a="http://schemas.openxmlformats.org/drawingml/2006/main" name="WeightLossTracker">
  <a:themeElements>
    <a:clrScheme name="WeightLossTrack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B0B8"/>
      </a:accent1>
      <a:accent2>
        <a:srgbClr val="FF6B6B"/>
      </a:accent2>
      <a:accent3>
        <a:srgbClr val="556270"/>
      </a:accent3>
      <a:accent4>
        <a:srgbClr val="81B63C"/>
      </a:accent4>
      <a:accent5>
        <a:srgbClr val="ED932C"/>
      </a:accent5>
      <a:accent6>
        <a:srgbClr val="A0729D"/>
      </a:accent6>
      <a:hlink>
        <a:srgbClr val="39ADDC"/>
      </a:hlink>
      <a:folHlink>
        <a:srgbClr val="895EA7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Spring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100000"/>
                <a:shade val="85000"/>
                <a:lumMod val="8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00000"/>
                <a:lumMod val="110000"/>
              </a:schemeClr>
            </a:gs>
            <a:gs pos="100000">
              <a:schemeClr val="phClr">
                <a:shade val="85000"/>
                <a:lumMod val="8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100000"/>
                <a:hueMod val="100000"/>
                <a:satMod val="106000"/>
                <a:lumMod val="100000"/>
              </a:schemeClr>
            </a:gs>
            <a:gs pos="88000">
              <a:schemeClr val="phClr">
                <a:tint val="90000"/>
                <a:shade val="68000"/>
                <a:hueMod val="100000"/>
                <a:satMod val="114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4000"/>
                <a:shade val="100000"/>
                <a:hueMod val="100000"/>
                <a:satMod val="118000"/>
                <a:lumMod val="100000"/>
              </a:schemeClr>
            </a:gs>
            <a:gs pos="100000">
              <a:schemeClr val="phClr">
                <a:tint val="98000"/>
                <a:shade val="68000"/>
                <a:hueMod val="100000"/>
                <a:satMod val="118000"/>
                <a:lumMod val="82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Relationship Type="http://schemas.openxmlformats.org/officeDocument/2006/relationships/table" Target="/xl/tables/table5.xml" Id="rId5" /><Relationship Type="http://schemas.openxmlformats.org/officeDocument/2006/relationships/table" Target="/xl/tables/table6.xml" Id="rId6" /><Relationship Type="http://schemas.openxmlformats.org/officeDocument/2006/relationships/table" Target="/xl/tables/table7.xml" Id="rId7" /><Relationship Type="http://schemas.openxmlformats.org/officeDocument/2006/relationships/table" Target="/xl/tables/table8.xml" Id="rId8" /><Relationship Type="http://schemas.openxmlformats.org/officeDocument/2006/relationships/table" Target="/xl/tables/table9.xml" Id="rId9" /><Relationship Type="http://schemas.openxmlformats.org/officeDocument/2006/relationships/table" Target="/xl/tables/table10.xml" Id="rId10" /><Relationship Type="http://schemas.openxmlformats.org/officeDocument/2006/relationships/table" Target="/xl/tables/table11.xml" Id="rId11" /><Relationship Type="http://schemas.openxmlformats.org/officeDocument/2006/relationships/table" Target="/xl/tables/table12.xml" Id="rId12" /></Relationships>
</file>

<file path=xl/worksheets/sheet1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B1:B7"/>
  <sheetViews>
    <sheetView showGridLines="0" workbookViewId="0">
      <selection activeCell="A1" sqref="A1"/>
    </sheetView>
  </sheetViews>
  <sheetFormatPr baseColWidth="8" defaultRowHeight="13.9"/>
  <cols>
    <col width="2.7109375" customWidth="1" min="1" max="1"/>
    <col width="80.7109375" customWidth="1" min="2" max="2"/>
    <col width="2.7109375" customWidth="1" min="3" max="3"/>
  </cols>
  <sheetData>
    <row r="1" ht="30" customFormat="1" customHeight="1" s="13">
      <c r="B1" s="12" t="inlineStr">
        <is>
          <t>ABOUT THIS TEMPLATE</t>
        </is>
      </c>
    </row>
    <row r="2" ht="30" customHeight="1">
      <c r="B2" s="8" t="inlineStr">
        <is>
          <t>Use this personal monthly budget worksheet to track your projected and actual monthly income and projected and actual cost.</t>
        </is>
      </c>
    </row>
    <row r="3" ht="30" customHeight="1">
      <c r="B3" s="8" t="inlineStr">
        <is>
          <t>Enter expenses incurred on various categories in respective tables.</t>
        </is>
      </c>
    </row>
    <row r="4" ht="30" customHeight="1">
      <c r="B4" s="8" t="inlineStr">
        <is>
          <t>Projected balance, actual balance, and difference are auto-calculated.</t>
        </is>
      </c>
    </row>
    <row r="5" ht="30" customHeight="1">
      <c r="B5" s="9" t="inlineStr">
        <is>
          <t xml:space="preserve">Note: </t>
        </is>
      </c>
    </row>
    <row r="6" ht="45.75" customHeight="1">
      <c r="B6" s="8" t="inlineStr">
        <is>
          <t>Additional instructions have been provided in column A in PERSONAL MONTHLY BUDGET worksheet. This text has been intentionally hidden. To remove text, select column A, then select DELETE. To unhide text, select column A, then change font color.</t>
        </is>
      </c>
    </row>
    <row r="7" ht="36.75" customHeight="1">
      <c r="B7" s="8" t="inlineStr">
        <is>
          <t>To learn more about tables in the worksheet, press SHIFT and then F10 within a table, select the TABLE option, and then select ALTERNATIVE TEXT.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tabColor theme="4"/>
    <outlinePr summaryBelow="1" summaryRight="1"/>
    <pageSetUpPr autoPageBreaks="0" fitToPage="1"/>
  </sheetPr>
  <dimension ref="A1:J65"/>
  <sheetViews>
    <sheetView showGridLines="0" tabSelected="1" topLeftCell="C1" zoomScale="100" zoomScaleNormal="100" workbookViewId="0">
      <pane xSplit="0" ySplit="0" topLeftCell="C1" activePane="bottomRight" state="split"/>
      <selection activeCell="E4" sqref="E4"/>
    </sheetView>
  </sheetViews>
  <sheetFormatPr baseColWidth="8" defaultRowHeight="13.9"/>
  <cols>
    <col width="2.7109375" customWidth="1" style="11" min="1" max="1"/>
    <col width="19.5703125" customWidth="1" min="2" max="2"/>
    <col width="16" customWidth="1" min="3" max="3"/>
    <col width="13" customWidth="1" min="4" max="4"/>
    <col width="12.5703125" customWidth="1" min="5" max="5"/>
    <col width="2.7109375" customWidth="1" min="6" max="6"/>
    <col width="27.140625" customWidth="1" min="7" max="7"/>
    <col width="16" customWidth="1" min="8" max="8"/>
    <col width="13" customWidth="1" min="9" max="9"/>
    <col width="12.5703125" customWidth="1" min="10" max="10"/>
    <col width="2.7109375" customWidth="1" min="11" max="11"/>
  </cols>
  <sheetData>
    <row r="1" ht="14.45" customFormat="1" customHeight="1" s="2">
      <c r="A1" s="10" t="inlineStr">
        <is>
          <t>Create a Personal Monthly Budget in this worksheet. Helpful instructions on how to use this worksheet are in cells in this column. Arrow down to get started.</t>
        </is>
      </c>
    </row>
    <row r="2" ht="28.15" customFormat="1" customHeight="1" s="2" thickBot="1">
      <c r="A2" s="10" t="inlineStr">
        <is>
          <t>Title of this worksheet is in cell at right. Next instruction is in cell A4.</t>
        </is>
      </c>
      <c r="B2" s="1" t="inlineStr">
        <is>
          <t>PERSONAL MONTHLY BUDGET</t>
        </is>
      </c>
      <c r="C2" s="1" t="n"/>
      <c r="D2" s="1" t="n"/>
      <c r="E2" s="1" t="n"/>
      <c r="F2" s="1" t="n"/>
      <c r="G2" s="1" t="n"/>
      <c r="H2" s="1" t="n"/>
      <c r="I2" s="1" t="n"/>
      <c r="J2" s="1" t="n"/>
    </row>
    <row r="4">
      <c r="A4" s="11" t="inlineStr">
        <is>
          <t>Projected Monthly Income label is in cell at right. Enter Income 1 in cell E4 and Extra Income in E5 to calculate Total monthly income in E6. Next instruction is in cell A6.</t>
        </is>
      </c>
      <c r="B4" s="24" t="inlineStr">
        <is>
          <t>PROJECTED MONTHLY INCOME</t>
        </is>
      </c>
      <c r="C4" s="25" t="inlineStr">
        <is>
          <t>Income 1</t>
        </is>
      </c>
      <c r="D4" s="26" t="n"/>
      <c r="E4" s="27" t="n">
        <v>4300</v>
      </c>
      <c r="G4" s="22" t="inlineStr">
        <is>
          <t>PROJECTED BALANCE 
(Projected income minus expenses)</t>
        </is>
      </c>
      <c r="H4" s="28" t="n"/>
      <c r="I4" s="29" t="n"/>
      <c r="J4" s="30">
        <f>E6-J59</f>
        <v/>
      </c>
    </row>
    <row r="5">
      <c r="B5" s="31" t="n"/>
      <c r="C5" s="25" t="inlineStr">
        <is>
          <t>Extra income</t>
        </is>
      </c>
      <c r="D5" s="26" t="n"/>
      <c r="E5" s="27" t="n">
        <v>300</v>
      </c>
      <c r="G5" s="32" t="n"/>
      <c r="H5" s="33" t="n"/>
      <c r="I5" s="34" t="n"/>
      <c r="J5" s="35" t="n"/>
    </row>
    <row r="6">
      <c r="A6" s="11" t="inlineStr">
        <is>
          <t>Projected Balance is auto calculated in cell J4, Actual Balance in J6, and Difference in J8. Next instruction is in cell A8.</t>
        </is>
      </c>
      <c r="B6" s="35" t="n"/>
      <c r="C6" s="25" t="inlineStr">
        <is>
          <t>Total monthly income</t>
        </is>
      </c>
      <c r="D6" s="26" t="n"/>
      <c r="E6" s="36">
        <f>SUM(E4:E5)</f>
        <v/>
      </c>
      <c r="G6" s="22" t="inlineStr">
        <is>
          <t>ACTUAL BALANCE 
(Actual income minus expenses)</t>
        </is>
      </c>
      <c r="H6" s="28" t="n"/>
      <c r="I6" s="29" t="n"/>
      <c r="J6" s="30">
        <f>E10-J61</f>
        <v/>
      </c>
    </row>
    <row r="7">
      <c r="B7" s="4" t="n"/>
      <c r="C7" s="4" t="n"/>
      <c r="D7" s="4" t="n"/>
      <c r="E7" s="4" t="n"/>
      <c r="G7" s="32" t="n"/>
      <c r="H7" s="33" t="n"/>
      <c r="I7" s="34" t="n"/>
      <c r="J7" s="35" t="n"/>
    </row>
    <row r="8">
      <c r="A8" s="11" t="inlineStr">
        <is>
          <t>Actual Monthly Income label is in cell at right. Enter Income 1 in cell E8 and Extra Income in E9 to calculate Total monthly income in E10. Next instruction is in cell A12.</t>
        </is>
      </c>
      <c r="B8" s="24" t="inlineStr">
        <is>
          <t>ACTUAL MONTHLY INCOME</t>
        </is>
      </c>
      <c r="C8" s="25" t="inlineStr">
        <is>
          <t>Income 1</t>
        </is>
      </c>
      <c r="D8" s="26" t="n"/>
      <c r="E8" s="37" t="n">
        <v>4000</v>
      </c>
      <c r="G8" s="22" t="inlineStr">
        <is>
          <t>DIFFERENCE 
(Actual minus projected)</t>
        </is>
      </c>
      <c r="H8" s="28" t="n"/>
      <c r="I8" s="29" t="n"/>
      <c r="J8" s="30">
        <f>J6-J4</f>
        <v/>
      </c>
    </row>
    <row r="9">
      <c r="B9" s="31" t="n"/>
      <c r="C9" s="25" t="inlineStr">
        <is>
          <t>Extra income</t>
        </is>
      </c>
      <c r="D9" s="26" t="n"/>
      <c r="E9" s="38" t="n">
        <v>300</v>
      </c>
      <c r="G9" s="32" t="n"/>
      <c r="H9" s="33" t="n"/>
      <c r="I9" s="34" t="n"/>
      <c r="J9" s="35" t="n"/>
    </row>
    <row r="10">
      <c r="B10" s="35" t="n"/>
      <c r="C10" s="25" t="inlineStr">
        <is>
          <t>Total monthly income</t>
        </is>
      </c>
      <c r="D10" s="26" t="n"/>
      <c r="E10" s="36">
        <f>SUM(E8:E9)</f>
        <v/>
      </c>
    </row>
    <row r="12">
      <c r="A12" s="11" t="inlineStr">
        <is>
          <t>Enter details in Housing table starting in cell at right and in Entertainment table starting in cell G12. Next instruction is in cell A25.</t>
        </is>
      </c>
      <c r="B12" t="inlineStr">
        <is>
          <t>HOUSING</t>
        </is>
      </c>
      <c r="C12" t="inlineStr">
        <is>
          <t>Projected Cost</t>
        </is>
      </c>
      <c r="D12" t="inlineStr">
        <is>
          <t>Actual Cost</t>
        </is>
      </c>
      <c r="E12" t="inlineStr">
        <is>
          <t>Difference</t>
        </is>
      </c>
      <c r="G12" t="inlineStr">
        <is>
          <t>ENTERTAINMENT</t>
        </is>
      </c>
      <c r="H12" t="inlineStr">
        <is>
          <t>Projected Cost</t>
        </is>
      </c>
      <c r="I12" t="inlineStr">
        <is>
          <t>Actual Cost</t>
        </is>
      </c>
      <c r="J12" t="inlineStr">
        <is>
          <t>Difference</t>
        </is>
      </c>
    </row>
    <row r="13">
      <c r="B13" t="inlineStr">
        <is>
          <t>Mortgage or rent</t>
        </is>
      </c>
      <c r="C13" s="3" t="n">
        <v>1000</v>
      </c>
      <c r="D13" s="3" t="n">
        <v>1000</v>
      </c>
      <c r="E13" s="3">
        <f>Housing[[#This Row],[Projected Cost]]-Housing[[#This Row],[Actual Cost]]</f>
        <v/>
      </c>
      <c r="G13" t="inlineStr">
        <is>
          <t>Night out</t>
        </is>
      </c>
      <c r="H13" s="3" t="n"/>
      <c r="I13" s="3" t="n"/>
      <c r="J13" s="3">
        <f>Entertainment[[#This Row],[Projected Cost]]-Entertainment[[#This Row],[Actual Cost]]</f>
        <v/>
      </c>
    </row>
    <row r="14">
      <c r="B14" t="inlineStr">
        <is>
          <t>Phone</t>
        </is>
      </c>
      <c r="C14" s="3" t="n">
        <v>54</v>
      </c>
      <c r="D14" s="3" t="n">
        <v>100</v>
      </c>
      <c r="E14" s="3">
        <f>Housing[[#This Row],[Projected Cost]]-Housing[[#This Row],[Actual Cost]]</f>
        <v/>
      </c>
      <c r="G14" t="inlineStr">
        <is>
          <t>Music platforms</t>
        </is>
      </c>
      <c r="H14" s="3" t="n"/>
      <c r="I14" s="3" t="n"/>
      <c r="J14" s="3">
        <f>Entertainment[[#This Row],[Projected Cost]]-Entertainment[[#This Row],[Actual Cost]]</f>
        <v/>
      </c>
    </row>
    <row r="15">
      <c r="B15" t="inlineStr">
        <is>
          <t>Electricity</t>
        </is>
      </c>
      <c r="C15" s="3" t="n">
        <v>44</v>
      </c>
      <c r="D15" s="3" t="n">
        <v>56</v>
      </c>
      <c r="E15" s="3">
        <f>Housing[[#This Row],[Projected Cost]]-Housing[[#This Row],[Actual Cost]]</f>
        <v/>
      </c>
      <c r="G15" t="inlineStr">
        <is>
          <t>Movies</t>
        </is>
      </c>
      <c r="H15" s="3" t="n"/>
      <c r="I15" s="3" t="n"/>
      <c r="J15" s="3">
        <f>Entertainment[[#This Row],[Projected Cost]]-Entertainment[[#This Row],[Actual Cost]]</f>
        <v/>
      </c>
    </row>
    <row r="16">
      <c r="B16" t="inlineStr">
        <is>
          <t>Gas</t>
        </is>
      </c>
      <c r="C16" s="3" t="n">
        <v>22</v>
      </c>
      <c r="D16" s="3" t="n">
        <v>28</v>
      </c>
      <c r="E16" s="3">
        <f>Housing[[#This Row],[Projected Cost]]-Housing[[#This Row],[Actual Cost]]</f>
        <v/>
      </c>
      <c r="G16" t="inlineStr">
        <is>
          <t>Concerts</t>
        </is>
      </c>
      <c r="H16" s="3" t="n"/>
      <c r="I16" s="3" t="n"/>
      <c r="J16" s="3">
        <f>Entertainment[[#This Row],[Projected Cost]]-Entertainment[[#This Row],[Actual Cost]]</f>
        <v/>
      </c>
    </row>
    <row r="17">
      <c r="B17" t="inlineStr">
        <is>
          <t>Water and sewer</t>
        </is>
      </c>
      <c r="C17" s="3" t="n">
        <v>8</v>
      </c>
      <c r="D17" s="3" t="n">
        <v>8</v>
      </c>
      <c r="E17" s="3">
        <f>Housing[[#This Row],[Projected Cost]]-Housing[[#This Row],[Actual Cost]]</f>
        <v/>
      </c>
      <c r="G17" t="inlineStr">
        <is>
          <t>Sporting events</t>
        </is>
      </c>
      <c r="H17" s="3" t="n"/>
      <c r="I17" s="3" t="n"/>
      <c r="J17" s="3">
        <f>Entertainment[[#This Row],[Projected Cost]]-Entertainment[[#This Row],[Actual Cost]]</f>
        <v/>
      </c>
    </row>
    <row r="18">
      <c r="B18" t="inlineStr">
        <is>
          <t>Cable</t>
        </is>
      </c>
      <c r="C18" s="3" t="n">
        <v>34</v>
      </c>
      <c r="D18" s="3" t="n">
        <v>34</v>
      </c>
      <c r="E18" s="3">
        <f>Housing[[#This Row],[Projected Cost]]-Housing[[#This Row],[Actual Cost]]</f>
        <v/>
      </c>
      <c r="G18" t="inlineStr">
        <is>
          <t>Live theater</t>
        </is>
      </c>
      <c r="H18" s="3" t="n"/>
      <c r="I18" s="3" t="n"/>
      <c r="J18" s="3">
        <f>Entertainment[[#This Row],[Projected Cost]]-Entertainment[[#This Row],[Actual Cost]]</f>
        <v/>
      </c>
    </row>
    <row r="19">
      <c r="B19" t="inlineStr">
        <is>
          <t>Waste removal</t>
        </is>
      </c>
      <c r="C19" s="3" t="n">
        <v>10</v>
      </c>
      <c r="D19" s="3" t="n">
        <v>10</v>
      </c>
      <c r="E19" s="3">
        <f>Housing[[#This Row],[Projected Cost]]-Housing[[#This Row],[Actual Cost]]</f>
        <v/>
      </c>
      <c r="G19" t="inlineStr">
        <is>
          <t>Other</t>
        </is>
      </c>
      <c r="H19" s="3" t="n"/>
      <c r="I19" s="3" t="n"/>
      <c r="J19" s="3">
        <f>Entertainment[[#This Row],[Projected Cost]]-Entertainment[[#This Row],[Actual Cost]]</f>
        <v/>
      </c>
    </row>
    <row r="20">
      <c r="B20" t="inlineStr">
        <is>
          <t>Maintenance or repairs</t>
        </is>
      </c>
      <c r="C20" s="3" t="n">
        <v>23</v>
      </c>
      <c r="D20" s="3" t="n">
        <v>0</v>
      </c>
      <c r="E20" s="3">
        <f>Housing[[#This Row],[Projected Cost]]-Housing[[#This Row],[Actual Cost]]</f>
        <v/>
      </c>
      <c r="G20" t="inlineStr">
        <is>
          <t>Other</t>
        </is>
      </c>
      <c r="H20" s="3" t="n"/>
      <c r="I20" s="3" t="n"/>
      <c r="J20" s="3">
        <f>Entertainment[[#This Row],[Projected Cost]]-Entertainment[[#This Row],[Actual Cost]]</f>
        <v/>
      </c>
    </row>
    <row r="21">
      <c r="B21" t="inlineStr">
        <is>
          <t>Supplies</t>
        </is>
      </c>
      <c r="C21" s="3" t="n">
        <v>0</v>
      </c>
      <c r="D21" s="3" t="n">
        <v>0</v>
      </c>
      <c r="E21" s="3">
        <f>Housing[[#This Row],[Projected Cost]]-Housing[[#This Row],[Actual Cost]]</f>
        <v/>
      </c>
      <c r="G21" t="inlineStr">
        <is>
          <t>Other</t>
        </is>
      </c>
      <c r="H21" s="3" t="n"/>
      <c r="I21" s="3" t="n"/>
      <c r="J21" s="3">
        <f>Entertainment[[#This Row],[Projected Cost]]-Entertainment[[#This Row],[Actual Cost]]</f>
        <v/>
      </c>
    </row>
    <row r="22">
      <c r="B22" t="inlineStr">
        <is>
          <t>Other</t>
        </is>
      </c>
      <c r="C22" s="3" t="n">
        <v>0</v>
      </c>
      <c r="D22" s="3" t="n">
        <v>0</v>
      </c>
      <c r="E22" s="3">
        <f>Housing[[#This Row],[Projected Cost]]-Housing[[#This Row],[Actual Cost]]</f>
        <v/>
      </c>
      <c r="G22" t="inlineStr">
        <is>
          <t>Subtotal</t>
        </is>
      </c>
      <c r="H22" s="3" t="n"/>
      <c r="I22" s="3" t="n"/>
      <c r="J22" s="3">
        <f>SUBTOTAL(109,Entertainment[Difference])</f>
        <v/>
      </c>
    </row>
    <row r="23">
      <c r="B23" t="inlineStr">
        <is>
          <t>Subtotal</t>
        </is>
      </c>
      <c r="C23" s="3" t="n"/>
      <c r="D23" s="3" t="n"/>
      <c r="E23" s="3">
        <f>SUBTOTAL(109,Housing[Difference])</f>
        <v/>
      </c>
      <c r="G23" s="14" t="n"/>
      <c r="H23" s="14" t="n"/>
      <c r="I23" s="14" t="n"/>
      <c r="J23" s="14" t="n"/>
    </row>
    <row r="24">
      <c r="B24" s="14" t="n"/>
      <c r="C24" s="14" t="n"/>
      <c r="D24" s="14" t="n"/>
      <c r="E24" s="14" t="n"/>
      <c r="G24" t="inlineStr">
        <is>
          <t>LOANS</t>
        </is>
      </c>
      <c r="H24" t="inlineStr">
        <is>
          <t>Projected Cost</t>
        </is>
      </c>
      <c r="I24" t="inlineStr">
        <is>
          <t>Actual Cost</t>
        </is>
      </c>
      <c r="J24" t="inlineStr">
        <is>
          <t>Difference</t>
        </is>
      </c>
    </row>
    <row r="25">
      <c r="A25" s="11" t="inlineStr">
        <is>
          <t>Enter details in Transportation table starting in cell at right and in Loans table starting in cell G24. Next instruction is in cell A35.</t>
        </is>
      </c>
      <c r="B25" t="inlineStr">
        <is>
          <t>TRANSPORTATION</t>
        </is>
      </c>
      <c r="C25" t="inlineStr">
        <is>
          <t>Projected Cost</t>
        </is>
      </c>
      <c r="D25" t="inlineStr">
        <is>
          <t>Actual Cost</t>
        </is>
      </c>
      <c r="E25" t="inlineStr">
        <is>
          <t>Difference</t>
        </is>
      </c>
      <c r="G25" t="inlineStr">
        <is>
          <t>Personal</t>
        </is>
      </c>
      <c r="H25" s="3" t="n"/>
      <c r="I25" s="3" t="n"/>
      <c r="J25" s="3">
        <f>Loans[[#This Row],[Projected Cost]]-Loans[[#This Row],[Actual Cost]]</f>
        <v/>
      </c>
    </row>
    <row r="26">
      <c r="B26" t="inlineStr">
        <is>
          <t>Vehicle payment</t>
        </is>
      </c>
      <c r="C26" s="3" t="n"/>
      <c r="D26" s="3" t="n"/>
      <c r="E26" s="3">
        <f>Transportation[[#This Row],[Projected Cost]]-Transportation[[#This Row],[Actual Cost]]</f>
        <v/>
      </c>
      <c r="G26" t="inlineStr">
        <is>
          <t>Student</t>
        </is>
      </c>
      <c r="H26" s="3" t="n"/>
      <c r="I26" s="3" t="n"/>
      <c r="J26" s="3">
        <f>Loans[[#This Row],[Projected Cost]]-Loans[[#This Row],[Actual Cost]]</f>
        <v/>
      </c>
    </row>
    <row r="27">
      <c r="B27" t="inlineStr">
        <is>
          <t>Bus/taxi fare</t>
        </is>
      </c>
      <c r="C27" s="3" t="n"/>
      <c r="D27" s="3" t="n"/>
      <c r="E27" s="3">
        <f>Transportation[[#This Row],[Projected Cost]]-Transportation[[#This Row],[Actual Cost]]</f>
        <v/>
      </c>
      <c r="G27" t="inlineStr">
        <is>
          <t>Credit card</t>
        </is>
      </c>
      <c r="H27" s="3" t="n"/>
      <c r="I27" s="3" t="n"/>
      <c r="J27" s="3">
        <f>Loans[[#This Row],[Projected Cost]]-Loans[[#This Row],[Actual Cost]]</f>
        <v/>
      </c>
    </row>
    <row r="28">
      <c r="B28" t="inlineStr">
        <is>
          <t>Insurance</t>
        </is>
      </c>
      <c r="C28" s="3" t="n"/>
      <c r="D28" s="3" t="n"/>
      <c r="E28" s="3">
        <f>Transportation[[#This Row],[Projected Cost]]-Transportation[[#This Row],[Actual Cost]]</f>
        <v/>
      </c>
      <c r="G28" t="inlineStr">
        <is>
          <t>Credit card</t>
        </is>
      </c>
      <c r="H28" s="3" t="n"/>
      <c r="I28" s="3" t="n"/>
      <c r="J28" s="3">
        <f>Loans[[#This Row],[Projected Cost]]-Loans[[#This Row],[Actual Cost]]</f>
        <v/>
      </c>
    </row>
    <row r="29">
      <c r="B29" t="inlineStr">
        <is>
          <t>Licensing</t>
        </is>
      </c>
      <c r="C29" s="3" t="n"/>
      <c r="D29" s="3" t="n"/>
      <c r="E29" s="3">
        <f>Transportation[[#This Row],[Projected Cost]]-Transportation[[#This Row],[Actual Cost]]</f>
        <v/>
      </c>
      <c r="G29" t="inlineStr">
        <is>
          <t>Credit card</t>
        </is>
      </c>
      <c r="H29" s="3" t="n"/>
      <c r="I29" s="3" t="n"/>
      <c r="J29" s="3">
        <f>Loans[[#This Row],[Projected Cost]]-Loans[[#This Row],[Actual Cost]]</f>
        <v/>
      </c>
    </row>
    <row r="30">
      <c r="B30" t="inlineStr">
        <is>
          <t>Fuel</t>
        </is>
      </c>
      <c r="C30" s="3" t="n"/>
      <c r="D30" s="3" t="n"/>
      <c r="E30" s="3">
        <f>Transportation[[#This Row],[Projected Cost]]-Transportation[[#This Row],[Actual Cost]]</f>
        <v/>
      </c>
      <c r="G30" t="inlineStr">
        <is>
          <t>Other</t>
        </is>
      </c>
      <c r="H30" s="3" t="n"/>
      <c r="I30" s="3" t="n"/>
      <c r="J30" s="3">
        <f>Loans[[#This Row],[Projected Cost]]-Loans[[#This Row],[Actual Cost]]</f>
        <v/>
      </c>
    </row>
    <row r="31">
      <c r="B31" t="inlineStr">
        <is>
          <t>Maintenance</t>
        </is>
      </c>
      <c r="C31" s="3" t="n"/>
      <c r="D31" s="3" t="n"/>
      <c r="E31" s="3">
        <f>Transportation[[#This Row],[Projected Cost]]-Transportation[[#This Row],[Actual Cost]]</f>
        <v/>
      </c>
      <c r="G31" t="inlineStr">
        <is>
          <t>Subtotal</t>
        </is>
      </c>
      <c r="H31" s="3" t="n"/>
      <c r="I31" s="3" t="n"/>
      <c r="J31" s="3">
        <f>SUBTOTAL(109,Loans[Difference])</f>
        <v/>
      </c>
    </row>
    <row r="32">
      <c r="B32" t="inlineStr">
        <is>
          <t>Other</t>
        </is>
      </c>
      <c r="C32" s="3" t="n"/>
      <c r="D32" s="3" t="n"/>
      <c r="E32" s="3">
        <f>Transportation[[#This Row],[Projected Cost]]-Transportation[[#This Row],[Actual Cost]]</f>
        <v/>
      </c>
      <c r="G32" s="14" t="n"/>
      <c r="H32" s="14" t="n"/>
      <c r="I32" s="14" t="n"/>
      <c r="J32" s="14" t="n"/>
    </row>
    <row r="33">
      <c r="B33" t="inlineStr">
        <is>
          <t>Subtotal</t>
        </is>
      </c>
      <c r="C33" s="3" t="n"/>
      <c r="D33" s="3" t="n"/>
      <c r="E33" s="3">
        <f>SUBTOTAL(109,Transportation[Difference])</f>
        <v/>
      </c>
      <c r="G33" t="inlineStr">
        <is>
          <t>TAXES</t>
        </is>
      </c>
      <c r="H33" t="inlineStr">
        <is>
          <t>Projected Cost</t>
        </is>
      </c>
      <c r="I33" t="inlineStr">
        <is>
          <t>Actual Cost</t>
        </is>
      </c>
      <c r="J33" t="inlineStr">
        <is>
          <t>Difference</t>
        </is>
      </c>
    </row>
    <row r="34">
      <c r="B34" s="14" t="n"/>
      <c r="C34" s="14" t="n"/>
      <c r="D34" s="14" t="n"/>
      <c r="E34" s="14" t="n"/>
      <c r="G34" t="inlineStr">
        <is>
          <t>Federal</t>
        </is>
      </c>
      <c r="H34" s="3" t="n"/>
      <c r="I34" s="3" t="n"/>
      <c r="J34" s="3">
        <f>Taxes[[#This Row],[Projected Cost]]-Taxes[[#This Row],[Actual Cost]]</f>
        <v/>
      </c>
    </row>
    <row r="35">
      <c r="A35" s="11" t="inlineStr">
        <is>
          <t>Enter details in Insurance table starting in cell at right and in Taxes table starting in cell G33. Next instruction is in cell A42.</t>
        </is>
      </c>
      <c r="B35" t="inlineStr">
        <is>
          <t>INSURANCE</t>
        </is>
      </c>
      <c r="C35" t="inlineStr">
        <is>
          <t>Projected Cost</t>
        </is>
      </c>
      <c r="D35" t="inlineStr">
        <is>
          <t>Actual Cost</t>
        </is>
      </c>
      <c r="E35" t="inlineStr">
        <is>
          <t>Difference</t>
        </is>
      </c>
      <c r="G35" t="inlineStr">
        <is>
          <t>State</t>
        </is>
      </c>
      <c r="H35" s="3" t="n"/>
      <c r="I35" s="3" t="n"/>
      <c r="J35" s="3">
        <f>Taxes[[#This Row],[Projected Cost]]-Taxes[[#This Row],[Actual Cost]]</f>
        <v/>
      </c>
    </row>
    <row r="36">
      <c r="B36" t="inlineStr">
        <is>
          <t>Home</t>
        </is>
      </c>
      <c r="C36" s="3" t="n"/>
      <c r="D36" s="3" t="n"/>
      <c r="E36" s="3">
        <f>Insurance[[#This Row],[Projected Cost]]-Insurance[[#This Row],[Actual Cost]]</f>
        <v/>
      </c>
      <c r="G36" t="inlineStr">
        <is>
          <t>Local</t>
        </is>
      </c>
      <c r="H36" s="3" t="n"/>
      <c r="I36" s="3" t="n"/>
      <c r="J36" s="3">
        <f>Taxes[[#This Row],[Projected Cost]]-Taxes[[#This Row],[Actual Cost]]</f>
        <v/>
      </c>
    </row>
    <row r="37">
      <c r="B37" t="inlineStr">
        <is>
          <t>Health</t>
        </is>
      </c>
      <c r="C37" s="3" t="n"/>
      <c r="D37" s="3" t="n"/>
      <c r="E37" s="3">
        <f>Insurance[[#This Row],[Projected Cost]]-Insurance[[#This Row],[Actual Cost]]</f>
        <v/>
      </c>
      <c r="G37" t="inlineStr">
        <is>
          <t>Other</t>
        </is>
      </c>
      <c r="H37" s="3" t="n"/>
      <c r="I37" s="3" t="n"/>
      <c r="J37" s="3">
        <f>Taxes[[#This Row],[Projected Cost]]-Taxes[[#This Row],[Actual Cost]]</f>
        <v/>
      </c>
    </row>
    <row r="38">
      <c r="B38" t="inlineStr">
        <is>
          <t>Life</t>
        </is>
      </c>
      <c r="C38" s="3" t="n"/>
      <c r="D38" s="3" t="n"/>
      <c r="E38" s="3">
        <f>Insurance[[#This Row],[Projected Cost]]-Insurance[[#This Row],[Actual Cost]]</f>
        <v/>
      </c>
      <c r="G38" t="inlineStr">
        <is>
          <t>Subtotal</t>
        </is>
      </c>
      <c r="H38" s="3" t="n"/>
      <c r="I38" s="3" t="n"/>
      <c r="J38" s="3">
        <f>SUBTOTAL(109,Taxes[Difference])</f>
        <v/>
      </c>
    </row>
    <row r="39">
      <c r="B39" t="inlineStr">
        <is>
          <t>Other</t>
        </is>
      </c>
      <c r="C39" s="3" t="n"/>
      <c r="D39" s="3" t="n"/>
      <c r="E39" s="3">
        <f>Insurance[[#This Row],[Projected Cost]]-Insurance[[#This Row],[Actual Cost]]</f>
        <v/>
      </c>
      <c r="G39" s="14" t="n"/>
      <c r="H39" s="14" t="n"/>
      <c r="I39" s="14" t="n"/>
      <c r="J39" s="14" t="n"/>
    </row>
    <row r="40">
      <c r="B40" t="inlineStr">
        <is>
          <t>Subtotal</t>
        </is>
      </c>
      <c r="C40" s="3" t="n"/>
      <c r="D40" s="3" t="n"/>
      <c r="E40" s="3">
        <f>SUBTOTAL(109,Insurance[Difference])</f>
        <v/>
      </c>
      <c r="G40" t="inlineStr">
        <is>
          <t>SAVINGS OR INVESTMENTS</t>
        </is>
      </c>
      <c r="H40" t="inlineStr">
        <is>
          <t>Projected Cost</t>
        </is>
      </c>
      <c r="I40" t="inlineStr">
        <is>
          <t>Actual Cost</t>
        </is>
      </c>
      <c r="J40" t="inlineStr">
        <is>
          <t>Difference</t>
        </is>
      </c>
    </row>
    <row r="41">
      <c r="B41" s="14" t="n"/>
      <c r="C41" s="14" t="n"/>
      <c r="D41" s="14" t="n"/>
      <c r="E41" s="14" t="n"/>
      <c r="G41" t="inlineStr">
        <is>
          <t>Retirement account</t>
        </is>
      </c>
      <c r="H41" s="3" t="n"/>
      <c r="I41" s="3" t="n"/>
      <c r="J41" s="3">
        <f>Savings[[#This Row],[Projected Cost]]-Savings[[#This Row],[Actual Cost]]</f>
        <v/>
      </c>
    </row>
    <row r="42">
      <c r="A42" s="11" t="inlineStr">
        <is>
          <t>Enter details in Food table starting in cell at right and in Savings table starting in cell G40. Next instruction is in cell A48.</t>
        </is>
      </c>
      <c r="B42" t="inlineStr">
        <is>
          <t>FOOD</t>
        </is>
      </c>
      <c r="C42" t="inlineStr">
        <is>
          <t>Projected Cost</t>
        </is>
      </c>
      <c r="D42" t="inlineStr">
        <is>
          <t>Actual Cost</t>
        </is>
      </c>
      <c r="E42" t="inlineStr">
        <is>
          <t>Difference</t>
        </is>
      </c>
      <c r="G42" t="inlineStr">
        <is>
          <t>Investment account</t>
        </is>
      </c>
      <c r="H42" s="3" t="n"/>
      <c r="I42" s="3" t="n"/>
      <c r="J42" s="3">
        <f>Savings[[#This Row],[Projected Cost]]-Savings[[#This Row],[Actual Cost]]</f>
        <v/>
      </c>
    </row>
    <row r="43">
      <c r="B43" t="inlineStr">
        <is>
          <t>Groceries</t>
        </is>
      </c>
      <c r="C43" s="3" t="n"/>
      <c r="D43" s="3" t="n"/>
      <c r="E43" s="3">
        <f>Food[[#This Row],[Projected Cost]]-Food[[#This Row],[Actual Cost]]</f>
        <v/>
      </c>
      <c r="G43" t="inlineStr">
        <is>
          <t>Other</t>
        </is>
      </c>
      <c r="H43" s="3" t="n"/>
      <c r="I43" s="3" t="n"/>
      <c r="J43" s="3">
        <f>Savings[[#This Row],[Projected Cost]]-Savings[[#This Row],[Actual Cost]]</f>
        <v/>
      </c>
    </row>
    <row r="44">
      <c r="B44" t="inlineStr">
        <is>
          <t>Dining out</t>
        </is>
      </c>
      <c r="C44" s="3" t="n"/>
      <c r="D44" s="3" t="n"/>
      <c r="E44" s="3">
        <f>Food[[#This Row],[Projected Cost]]-Food[[#This Row],[Actual Cost]]</f>
        <v/>
      </c>
      <c r="G44" t="inlineStr">
        <is>
          <t>Subtotal</t>
        </is>
      </c>
      <c r="H44" s="3" t="n"/>
      <c r="I44" s="3" t="n"/>
      <c r="J44" s="3">
        <f>SUBTOTAL(109,Savings[Difference])</f>
        <v/>
      </c>
    </row>
    <row r="45">
      <c r="B45" t="inlineStr">
        <is>
          <t>Other</t>
        </is>
      </c>
      <c r="C45" s="3" t="n"/>
      <c r="D45" s="3" t="n"/>
      <c r="E45" s="3">
        <f>Food[[#This Row],[Projected Cost]]-Food[[#This Row],[Actual Cost]]</f>
        <v/>
      </c>
      <c r="G45" s="14" t="n"/>
      <c r="H45" s="14" t="n"/>
      <c r="I45" s="14" t="n"/>
      <c r="J45" s="14" t="n"/>
    </row>
    <row r="46">
      <c r="B46" t="inlineStr">
        <is>
          <t>Subtotal</t>
        </is>
      </c>
      <c r="C46" s="3" t="n"/>
      <c r="D46" s="3" t="n"/>
      <c r="E46" s="3">
        <f>SUBTOTAL(109,Food[Difference])</f>
        <v/>
      </c>
      <c r="G46" t="inlineStr">
        <is>
          <t>GIFTS AND DONATIONS</t>
        </is>
      </c>
      <c r="H46" t="inlineStr">
        <is>
          <t>Projected Cost</t>
        </is>
      </c>
      <c r="I46" t="inlineStr">
        <is>
          <t>Actual Cost</t>
        </is>
      </c>
      <c r="J46" t="inlineStr">
        <is>
          <t>Difference</t>
        </is>
      </c>
    </row>
    <row r="47">
      <c r="B47" s="14" t="n"/>
      <c r="C47" s="14" t="n"/>
      <c r="D47" s="14" t="n"/>
      <c r="E47" s="14" t="n"/>
      <c r="G47" t="inlineStr">
        <is>
          <t>Charity 1</t>
        </is>
      </c>
      <c r="H47" s="3" t="n"/>
      <c r="I47" s="3" t="n"/>
      <c r="J47" s="3">
        <f>Gifts[[#This Row],[Projected Cost]]-Gifts[[#This Row],[Actual Cost]]</f>
        <v/>
      </c>
    </row>
    <row r="48">
      <c r="A48" s="11" t="inlineStr">
        <is>
          <t>Enter details in Pets table starting in cell at right and in Gifts table starting in cell G46. Next instruction is in cell A56.</t>
        </is>
      </c>
      <c r="B48" t="inlineStr">
        <is>
          <t>PETS</t>
        </is>
      </c>
      <c r="C48" t="inlineStr">
        <is>
          <t>Projected Cost</t>
        </is>
      </c>
      <c r="D48" t="inlineStr">
        <is>
          <t>Actual Cost</t>
        </is>
      </c>
      <c r="E48" t="inlineStr">
        <is>
          <t>Difference</t>
        </is>
      </c>
      <c r="G48" t="inlineStr">
        <is>
          <t>Charity 2</t>
        </is>
      </c>
      <c r="H48" s="3" t="n"/>
      <c r="I48" s="3" t="n"/>
      <c r="J48" s="3">
        <f>Gifts[[#This Row],[Projected Cost]]-Gifts[[#This Row],[Actual Cost]]</f>
        <v/>
      </c>
    </row>
    <row r="49">
      <c r="B49" t="inlineStr">
        <is>
          <t>Food</t>
        </is>
      </c>
      <c r="C49" s="3" t="n"/>
      <c r="D49" s="3" t="n"/>
      <c r="E49" s="3">
        <f>Pets[[#This Row],[Projected Cost]]-Pets[[#This Row],[Actual Cost]]</f>
        <v/>
      </c>
      <c r="G49" t="inlineStr">
        <is>
          <t>Charity 3</t>
        </is>
      </c>
      <c r="H49" s="3" t="n"/>
      <c r="I49" s="3" t="n"/>
      <c r="J49" s="3">
        <f>Gifts[[#This Row],[Projected Cost]]-Gifts[[#This Row],[Actual Cost]]</f>
        <v/>
      </c>
    </row>
    <row r="50">
      <c r="B50" t="inlineStr">
        <is>
          <t>Medical</t>
        </is>
      </c>
      <c r="C50" s="3" t="n"/>
      <c r="D50" s="3" t="n"/>
      <c r="E50" s="3">
        <f>Pets[[#This Row],[Projected Cost]]-Pets[[#This Row],[Actual Cost]]</f>
        <v/>
      </c>
      <c r="G50" t="inlineStr">
        <is>
          <t>Subtotal</t>
        </is>
      </c>
      <c r="H50" s="3" t="n"/>
      <c r="I50" s="3" t="n"/>
      <c r="J50" s="3">
        <f>SUBTOTAL(109,Gifts[Difference])</f>
        <v/>
      </c>
    </row>
    <row r="51">
      <c r="B51" t="inlineStr">
        <is>
          <t>Grooming</t>
        </is>
      </c>
      <c r="C51" s="3" t="n"/>
      <c r="D51" s="3" t="n"/>
      <c r="E51" s="3">
        <f>Pets[[#This Row],[Projected Cost]]-Pets[[#This Row],[Actual Cost]]</f>
        <v/>
      </c>
      <c r="G51" s="14" t="n"/>
      <c r="H51" s="14" t="n"/>
      <c r="I51" s="14" t="n"/>
      <c r="J51" s="14" t="n"/>
    </row>
    <row r="52">
      <c r="B52" t="inlineStr">
        <is>
          <t>Toys</t>
        </is>
      </c>
      <c r="C52" s="3" t="n"/>
      <c r="D52" s="3" t="n"/>
      <c r="E52" s="3">
        <f>Pets[[#This Row],[Projected Cost]]-Pets[[#This Row],[Actual Cost]]</f>
        <v/>
      </c>
      <c r="G52" t="inlineStr">
        <is>
          <t>LEGAL</t>
        </is>
      </c>
      <c r="H52" t="inlineStr">
        <is>
          <t>Projected Cost</t>
        </is>
      </c>
      <c r="I52" t="inlineStr">
        <is>
          <t>Actual Cost</t>
        </is>
      </c>
      <c r="J52" t="inlineStr">
        <is>
          <t>Difference</t>
        </is>
      </c>
    </row>
    <row r="53">
      <c r="B53" t="inlineStr">
        <is>
          <t>Other</t>
        </is>
      </c>
      <c r="C53" s="3" t="n"/>
      <c r="D53" s="3" t="n"/>
      <c r="E53" s="3">
        <f>Pets[[#This Row],[Projected Cost]]-Pets[[#This Row],[Actual Cost]]</f>
        <v/>
      </c>
      <c r="G53" t="inlineStr">
        <is>
          <t>Attorney</t>
        </is>
      </c>
      <c r="H53" s="3" t="n"/>
      <c r="I53" s="3" t="n"/>
      <c r="J53" s="3">
        <f>Legal[[#This Row],[Projected Cost]]-Legal[[#This Row],[Actual Cost]]</f>
        <v/>
      </c>
    </row>
    <row r="54">
      <c r="B54" t="inlineStr">
        <is>
          <t>Subtotal</t>
        </is>
      </c>
      <c r="C54" s="3" t="n"/>
      <c r="D54" s="3" t="n"/>
      <c r="E54" s="3">
        <f>SUBTOTAL(109,Pets[Difference])</f>
        <v/>
      </c>
      <c r="G54" t="inlineStr">
        <is>
          <t>Alimony</t>
        </is>
      </c>
      <c r="H54" s="3" t="n"/>
      <c r="I54" s="3" t="n"/>
      <c r="J54" s="3">
        <f>Legal[[#This Row],[Projected Cost]]-Legal[[#This Row],[Actual Cost]]</f>
        <v/>
      </c>
    </row>
    <row r="55">
      <c r="B55" s="14" t="n"/>
      <c r="C55" s="14" t="n"/>
      <c r="D55" s="14" t="n"/>
      <c r="E55" s="14" t="n"/>
      <c r="G55" t="inlineStr">
        <is>
          <t>Payments on lien or judgment</t>
        </is>
      </c>
      <c r="H55" s="3" t="n"/>
      <c r="I55" s="3" t="n"/>
      <c r="J55" s="3">
        <f>Legal[[#This Row],[Projected Cost]]-Legal[[#This Row],[Actual Cost]]</f>
        <v/>
      </c>
    </row>
    <row r="56">
      <c r="A56" s="11" t="inlineStr">
        <is>
          <t>Enter details in Personal Care table starting in cell at right and in Legal table starting in cell G52. Next instruction is in cell A59.</t>
        </is>
      </c>
      <c r="B56" t="inlineStr">
        <is>
          <t>PERSONAL CARE</t>
        </is>
      </c>
      <c r="C56" t="inlineStr">
        <is>
          <t>Projected Cost</t>
        </is>
      </c>
      <c r="D56" t="inlineStr">
        <is>
          <t>Actual Cost</t>
        </is>
      </c>
      <c r="E56" t="inlineStr">
        <is>
          <t>Difference</t>
        </is>
      </c>
      <c r="G56" t="inlineStr">
        <is>
          <t>Other</t>
        </is>
      </c>
      <c r="H56" s="3" t="n"/>
      <c r="I56" s="3" t="n"/>
      <c r="J56" s="3">
        <f>Legal[[#This Row],[Projected Cost]]-Legal[[#This Row],[Actual Cost]]</f>
        <v/>
      </c>
    </row>
    <row r="57">
      <c r="B57" t="inlineStr">
        <is>
          <t>Medical</t>
        </is>
      </c>
      <c r="C57" s="3" t="n"/>
      <c r="D57" s="3" t="n"/>
      <c r="E57" s="3">
        <f>PersonalCare[[#This Row],[Projected Cost]]-PersonalCare[[#This Row],[Actual Cost]]</f>
        <v/>
      </c>
      <c r="G57" t="inlineStr">
        <is>
          <t>Subtotal</t>
        </is>
      </c>
      <c r="H57" s="3" t="n"/>
      <c r="I57" s="3" t="n"/>
      <c r="J57" s="3">
        <f>SUBTOTAL(109,Legal[Difference])</f>
        <v/>
      </c>
    </row>
    <row r="58">
      <c r="B58" t="inlineStr">
        <is>
          <t>Hair/nails</t>
        </is>
      </c>
      <c r="C58" s="3" t="n"/>
      <c r="D58" s="3" t="n"/>
      <c r="E58" s="3">
        <f>PersonalCare[[#This Row],[Projected Cost]]-PersonalCare[[#This Row],[Actual Cost]]</f>
        <v/>
      </c>
      <c r="G58" s="14" t="n"/>
      <c r="H58" s="14" t="n"/>
      <c r="I58" s="14" t="n"/>
      <c r="J58" s="14" t="n"/>
    </row>
    <row r="59">
      <c r="A59" s="11" t="inlineStr">
        <is>
          <t>Total Projected Cost is auto calculated in cell J59, Total Actual Cost in J61, and Total Difference in J63.</t>
        </is>
      </c>
      <c r="B59" t="inlineStr">
        <is>
          <t>Clothing</t>
        </is>
      </c>
      <c r="C59" s="3" t="n"/>
      <c r="D59" s="3" t="n"/>
      <c r="E59" s="3">
        <f>PersonalCare[[#This Row],[Projected Cost]]-PersonalCare[[#This Row],[Actual Cost]]</f>
        <v/>
      </c>
      <c r="G59" s="15" t="inlineStr">
        <is>
          <t>TOTAL PROJECTED COST</t>
        </is>
      </c>
      <c r="H59" s="28" t="n"/>
      <c r="I59" s="29" t="n"/>
      <c r="J59" s="30">
        <f>SUBTOTAL(109,Housing[Projected Cost],Transportation[Projected Cost],Insurance[Projected Cost],Food[Projected Cost],Pets[Projected Cost],PersonalCare[Projected Cost],Entertainment[Projected Cost],Loans[Projected Cost],Taxes[Projected Cost],Savings[Projected Cost],Gifts[Projected Cost],Legal[Projected Cost])</f>
        <v/>
      </c>
    </row>
    <row r="60">
      <c r="B60" t="inlineStr">
        <is>
          <t>Dry cleaning</t>
        </is>
      </c>
      <c r="C60" s="3" t="n"/>
      <c r="D60" s="3" t="n"/>
      <c r="E60" s="3">
        <f>PersonalCare[[#This Row],[Projected Cost]]-PersonalCare[[#This Row],[Actual Cost]]</f>
        <v/>
      </c>
      <c r="G60" s="32" t="n"/>
      <c r="H60" s="33" t="n"/>
      <c r="I60" s="34" t="n"/>
      <c r="J60" s="35" t="n"/>
    </row>
    <row r="61">
      <c r="B61" t="inlineStr">
        <is>
          <t>Health club</t>
        </is>
      </c>
      <c r="C61" s="3" t="n"/>
      <c r="D61" s="3" t="n"/>
      <c r="E61" s="3">
        <f>PersonalCare[[#This Row],[Projected Cost]]-PersonalCare[[#This Row],[Actual Cost]]</f>
        <v/>
      </c>
      <c r="G61" s="15" t="inlineStr">
        <is>
          <t>TOTAL ACTUAL COST</t>
        </is>
      </c>
      <c r="H61" s="28" t="n"/>
      <c r="I61" s="29" t="n"/>
      <c r="J61" s="30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/>
      </c>
    </row>
    <row r="62">
      <c r="B62" t="inlineStr">
        <is>
          <t>Organization dues or fees</t>
        </is>
      </c>
      <c r="C62" s="3" t="n"/>
      <c r="D62" s="3" t="n"/>
      <c r="E62" s="3">
        <f>PersonalCare[[#This Row],[Projected Cost]]-PersonalCare[[#This Row],[Actual Cost]]</f>
        <v/>
      </c>
      <c r="G62" s="32" t="n"/>
      <c r="H62" s="33" t="n"/>
      <c r="I62" s="34" t="n"/>
      <c r="J62" s="35" t="n"/>
    </row>
    <row r="63">
      <c r="B63" t="inlineStr">
        <is>
          <t>Other</t>
        </is>
      </c>
      <c r="C63" s="3" t="n"/>
      <c r="D63" s="3" t="n"/>
      <c r="E63" s="3">
        <f>PersonalCare[[#This Row],[Projected Cost]]-PersonalCare[[#This Row],[Actual Cost]]</f>
        <v/>
      </c>
      <c r="G63" s="15" t="inlineStr">
        <is>
          <t>TOTAL DIFFERENCE</t>
        </is>
      </c>
      <c r="H63" s="28" t="n"/>
      <c r="I63" s="29" t="n"/>
      <c r="J63" s="30">
        <f>J59-J61</f>
        <v/>
      </c>
    </row>
    <row r="64">
      <c r="B64" t="inlineStr">
        <is>
          <t>Subtotal</t>
        </is>
      </c>
      <c r="C64" s="3" t="n"/>
      <c r="D64" s="3" t="n"/>
      <c r="E64" s="3">
        <f>SUBTOTAL(109,PersonalCare[Difference])</f>
        <v/>
      </c>
      <c r="G64" s="32" t="n"/>
      <c r="H64" s="33" t="n"/>
      <c r="I64" s="34" t="n"/>
      <c r="J64" s="35" t="n"/>
    </row>
    <row r="65">
      <c r="B65" s="14" t="n"/>
      <c r="C65" s="14" t="n"/>
      <c r="D65" s="14" t="n"/>
      <c r="E65" s="14" t="n"/>
    </row>
  </sheetData>
  <mergeCells count="20">
    <mergeCell ref="C6:D6"/>
    <mergeCell ref="G59:I60"/>
    <mergeCell ref="C5:D5"/>
    <mergeCell ref="J6:J7"/>
    <mergeCell ref="J59:J60"/>
    <mergeCell ref="C4:D4"/>
    <mergeCell ref="C10:D10"/>
    <mergeCell ref="B4:B6"/>
    <mergeCell ref="J4:J5"/>
    <mergeCell ref="G61:I62"/>
    <mergeCell ref="G8:I9"/>
    <mergeCell ref="C9:D9"/>
    <mergeCell ref="J63:J64"/>
    <mergeCell ref="B8:B10"/>
    <mergeCell ref="C8:D8"/>
    <mergeCell ref="G6:I7"/>
    <mergeCell ref="J61:J62"/>
    <mergeCell ref="J8:J9"/>
    <mergeCell ref="G63:I64"/>
    <mergeCell ref="G4:I5"/>
  </mergeCells>
  <conditionalFormatting sqref="J8:J9">
    <cfRule type="cellIs" priority="2" operator="lessThan" dxfId="60">
      <formula>0</formula>
    </cfRule>
  </conditionalFormatting>
  <conditionalFormatting sqref="J63:J64">
    <cfRule type="cellIs" priority="1" operator="lessThan" dxfId="60">
      <formula>0</formula>
    </cfRule>
  </conditionalFormatting>
  <printOptions horizontalCentered="1"/>
  <pageMargins left="0.4" right="0.4" top="0.4" bottom="0.4" header="0.3" footer="0.3"/>
  <pageSetup orientation="portrait" scale="81" fitToHeight="0"/>
  <headerFooter differentFirst="1">
    <oddHeader/>
    <oddFooter>&amp;L&amp;C&amp;R</oddFooter>
    <evenHeader/>
    <evenFooter/>
    <firstHeader/>
    <firstFooter/>
  </headerFooter>
  <tableParts count="12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  <tablePart xmlns:r="http://schemas.openxmlformats.org/officeDocument/2006/relationships" r:id="rId9"/>
    <tablePart xmlns:r="http://schemas.openxmlformats.org/officeDocument/2006/relationships" r:id="rId10"/>
    <tablePart xmlns:r="http://schemas.openxmlformats.org/officeDocument/2006/relationships" r:id="rId11"/>
    <tablePart xmlns:r="http://schemas.openxmlformats.org/officeDocument/2006/relationships" r:id="rId1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2022-11-06T05:44:32Z</dcterms:created>
  <dcterms:modified xsi:type="dcterms:W3CDTF">2025-06-15T06:31:03Z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