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applications\sipede\public\templates\"/>
    </mc:Choice>
  </mc:AlternateContent>
  <xr:revisionPtr revIDLastSave="0" documentId="13_ncr:1_{FB736307-6FE7-401B-8660-D4B79A9655CF}" xr6:coauthVersionLast="47" xr6:coauthVersionMax="47" xr10:uidLastSave="{00000000-0000-0000-0000-000000000000}"/>
  <bookViews>
    <workbookView xWindow="-110" yWindow="-110" windowWidth="19420" windowHeight="11020" activeTab="1" xr2:uid="{971D522B-B35D-4C5F-AB45-3271869AE8C9}"/>
  </bookViews>
  <sheets>
    <sheet name="PERDES" sheetId="1" r:id="rId1"/>
    <sheet name="LAMPIRAN OK"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X" localSheetId="1">#REF!</definedName>
    <definedName name="\X">#REF!</definedName>
    <definedName name="_______________________keg01" localSheetId="1">#REF!</definedName>
    <definedName name="_______________________keg01">#REF!</definedName>
    <definedName name="______________________keg01" localSheetId="1">#REF!</definedName>
    <definedName name="______________________keg01">#REF!</definedName>
    <definedName name="_____________________keg01" localSheetId="1">#REF!</definedName>
    <definedName name="_____________________keg01">#REF!</definedName>
    <definedName name="________________keg01">[2]Data!$B$17</definedName>
    <definedName name="_______________bsi10">'[3]harga sat'!$G$34</definedName>
    <definedName name="_______________bsi12">'[3]harga sat'!$G$36</definedName>
    <definedName name="_______________keg01">[2]Data!$B$17</definedName>
    <definedName name="_______________Keg02" localSheetId="1">#REF!</definedName>
    <definedName name="_______________Keg02">#REF!</definedName>
    <definedName name="______________bsi10">'[4]harga sat'!$G$34</definedName>
    <definedName name="______________bsi12">'[4]harga sat'!$G$36</definedName>
    <definedName name="______________keg01" localSheetId="1">#REF!</definedName>
    <definedName name="______________keg01">#REF!</definedName>
    <definedName name="______________Keg02" localSheetId="1">#REF!</definedName>
    <definedName name="______________Keg02">#REF!</definedName>
    <definedName name="_____________bsi10">'[3]harga sat'!$G$34</definedName>
    <definedName name="_____________bsi12">'[3]harga sat'!$G$36</definedName>
    <definedName name="_____________keg01">[5]Data!$B$8</definedName>
    <definedName name="____________bsi10">'[4]harga sat'!$G$34</definedName>
    <definedName name="____________bsi12">'[4]harga sat'!$G$36</definedName>
    <definedName name="____________keg01">[5]Data!$B$8</definedName>
    <definedName name="___________bsi10" localSheetId="1">#REF!</definedName>
    <definedName name="___________bsi10">#REF!</definedName>
    <definedName name="___________bsi12" localSheetId="1">#REF!</definedName>
    <definedName name="___________bsi12">#REF!</definedName>
    <definedName name="___________keg01">[2]Data!$B$17</definedName>
    <definedName name="__________bsi10">'[4]harga sat'!$G$34</definedName>
    <definedName name="__________bsi12">'[4]harga sat'!$G$36</definedName>
    <definedName name="__________keg01">[5]Data!$B$8</definedName>
    <definedName name="_________bsi10">'[6]harga sat'!$G$34</definedName>
    <definedName name="_________bsi12">'[6]harga sat'!$G$36</definedName>
    <definedName name="_________keg01">[2]Data!$B$17</definedName>
    <definedName name="________bsi10">'[4]harga sat'!$G$34</definedName>
    <definedName name="________bsi12">'[4]harga sat'!$G$36</definedName>
    <definedName name="________keg01">[5]Data!$B$8</definedName>
    <definedName name="________Keg02" localSheetId="1">#REF!</definedName>
    <definedName name="________Keg02">#REF!</definedName>
    <definedName name="_______bsi10">'[7]harga sat'!$G$34</definedName>
    <definedName name="_______bsi12">'[7]harga sat'!$G$36</definedName>
    <definedName name="_______keg01" localSheetId="1">#REF!</definedName>
    <definedName name="_______keg01">#REF!</definedName>
    <definedName name="_______Keg02">[8]Data!$B$9</definedName>
    <definedName name="______bsi10">'[4]harga sat'!$G$34</definedName>
    <definedName name="______bsi12">'[4]harga sat'!$G$36</definedName>
    <definedName name="______keg01">[5]Data!$B$8</definedName>
    <definedName name="______Keg02" localSheetId="1">#REF!</definedName>
    <definedName name="______Keg02">#REF!</definedName>
    <definedName name="_____bsi12" localSheetId="1">#REF!</definedName>
    <definedName name="_____bsi12">#REF!</definedName>
    <definedName name="_____keg01">[9]Data!$B$15</definedName>
    <definedName name="_____Keg02">[8]Data!$B$9</definedName>
    <definedName name="_____ru2">[10]erabe!$Z$77</definedName>
    <definedName name="____bsi10">'[4]harga sat'!$G$34</definedName>
    <definedName name="____bsi12">'[4]harga sat'!$G$36</definedName>
    <definedName name="____GIV34" localSheetId="1">#REF!</definedName>
    <definedName name="____GIV34">#REF!</definedName>
    <definedName name="____grc4" localSheetId="1">#REF!</definedName>
    <definedName name="____grc4">#REF!</definedName>
    <definedName name="____grc6" localSheetId="1">#REF!</definedName>
    <definedName name="____grc6">#REF!</definedName>
    <definedName name="____grc8" localSheetId="1">#REF!</definedName>
    <definedName name="____grc8">#REF!</definedName>
    <definedName name="____keg01">[5]Data!$B$8</definedName>
    <definedName name="____Keg02">[8]Data!$B$9</definedName>
    <definedName name="____sp24" localSheetId="1">#REF!</definedName>
    <definedName name="____sp24">#REF!</definedName>
    <definedName name="____sp57" localSheetId="1">#REF!</definedName>
    <definedName name="____sp57">#REF!</definedName>
    <definedName name="____sp810" localSheetId="1">#REF!</definedName>
    <definedName name="____sp810">#REF!</definedName>
    <definedName name="___bsi10">'[4]harga sat'!$G$34</definedName>
    <definedName name="___bsi12">'[4]harga sat'!$G$36</definedName>
    <definedName name="___GIV34" localSheetId="1">#REF!</definedName>
    <definedName name="___GIV34">#REF!</definedName>
    <definedName name="___grc4" localSheetId="1">#REF!</definedName>
    <definedName name="___grc4">#REF!</definedName>
    <definedName name="___grc6" localSheetId="1">#REF!</definedName>
    <definedName name="___grc6">#REF!</definedName>
    <definedName name="___grc8" localSheetId="1">#REF!</definedName>
    <definedName name="___grc8">#REF!</definedName>
    <definedName name="___HAL3" localSheetId="1">#REF!</definedName>
    <definedName name="___HAL3">#REF!</definedName>
    <definedName name="___keg01">[5]Data!$B$8</definedName>
    <definedName name="___Keg02" localSheetId="1">#REF!</definedName>
    <definedName name="___Keg02">#REF!</definedName>
    <definedName name="___ru2">[11]erabe!$Z$77</definedName>
    <definedName name="___sp24" localSheetId="1">#REF!</definedName>
    <definedName name="___sp24">#REF!</definedName>
    <definedName name="___sp57" localSheetId="1">#REF!</definedName>
    <definedName name="___sp57">#REF!</definedName>
    <definedName name="___sp810" localSheetId="1">#REF!</definedName>
    <definedName name="___sp810">#REF!</definedName>
    <definedName name="__bsi10">'[12]harga sat'!$G$34</definedName>
    <definedName name="__bsi12">'[12]harga sat'!$G$36</definedName>
    <definedName name="__GIV34" localSheetId="1">#REF!</definedName>
    <definedName name="__GIV34">#REF!</definedName>
    <definedName name="__grc4" localSheetId="1">#REF!</definedName>
    <definedName name="__grc4">#REF!</definedName>
    <definedName name="__grc6" localSheetId="1">#REF!</definedName>
    <definedName name="__grc6">#REF!</definedName>
    <definedName name="__grc8" localSheetId="1">#REF!</definedName>
    <definedName name="__grc8">#REF!</definedName>
    <definedName name="__HAL3" localSheetId="1">#REF!</definedName>
    <definedName name="__HAL3">#REF!</definedName>
    <definedName name="__keg01">[5]Data!$B$8</definedName>
    <definedName name="__keg02">[13]Data!$B$9</definedName>
    <definedName name="__ru2">[10]erabe!$Z$77</definedName>
    <definedName name="__sp24" localSheetId="1">#REF!</definedName>
    <definedName name="__sp24">#REF!</definedName>
    <definedName name="__sp57" localSheetId="1">#REF!</definedName>
    <definedName name="__sp57">#REF!</definedName>
    <definedName name="__sp810" localSheetId="1">#REF!</definedName>
    <definedName name="__sp810">#REF!</definedName>
    <definedName name="_Fill" localSheetId="1" hidden="1">#REF!</definedName>
    <definedName name="_Fill" hidden="1">#REF!</definedName>
    <definedName name="_GIV34">[14]PU_2!$G$151</definedName>
    <definedName name="_grc4">[14]PU_2!$G$100</definedName>
    <definedName name="_grc6">[14]PU_2!$G$101</definedName>
    <definedName name="_grc8">[14]PU_2!$G$102</definedName>
    <definedName name="_HAL3" localSheetId="1">#REF!</definedName>
    <definedName name="_HAL3">#REF!</definedName>
    <definedName name="_keg01" localSheetId="1">#REF!</definedName>
    <definedName name="_keg01">#REF!</definedName>
    <definedName name="_Keg02" localSheetId="1">#REF!</definedName>
    <definedName name="_Keg02">#REF!</definedName>
    <definedName name="_sp24">[14]PU_2!$G$128</definedName>
    <definedName name="_sp57">[14]PU_2!$G$129</definedName>
    <definedName name="_sp810">[14]PU_2!$G$130</definedName>
    <definedName name="acces_gipsum">[14]PU_2!$G$54</definedName>
    <definedName name="acces_pipa">[14]PU_2!$G$55</definedName>
    <definedName name="agr_c1">[14]PU_2!$G$34</definedName>
    <definedName name="agr_h">[14]PU_2!$G$32</definedName>
    <definedName name="agr_k">[14]PU_2!$G$33</definedName>
    <definedName name="agustus" localSheetId="1">#REF!</definedName>
    <definedName name="agustus">#REF!</definedName>
    <definedName name="alat_bantu" localSheetId="1">[14]PU_2!#REF!</definedName>
    <definedName name="alat_bantu">[14]PU_2!#REF!</definedName>
    <definedName name="alief" localSheetId="1">#REF!</definedName>
    <definedName name="alief">#REF!</definedName>
    <definedName name="Alumunium_seng" localSheetId="1">'[15]Hrg Upah Bhn'!#REF!</definedName>
    <definedName name="Alumunium_seng">'[15]Hrg Upah Bhn'!#REF!</definedName>
    <definedName name="an_1Bt_1_3" localSheetId="1">[15]Analisa!#REF!</definedName>
    <definedName name="an_1Bt_1_3">[15]Analisa!#REF!</definedName>
    <definedName name="an_1Bt_1_5" localSheetId="1">[15]Analisa!#REF!</definedName>
    <definedName name="an_1Bt_1_5">[15]Analisa!#REF!</definedName>
    <definedName name="an_Acian_Semen" localSheetId="1">[15]Analisa!#REF!</definedName>
    <definedName name="an_Acian_Semen">[15]Analisa!#REF!</definedName>
    <definedName name="an_Atap_alum" localSheetId="1">[15]Analisa!#REF!</definedName>
    <definedName name="an_Atap_alum">[15]Analisa!#REF!</definedName>
    <definedName name="an_Atap_Seng" localSheetId="1">[15]Analisa!#REF!</definedName>
    <definedName name="an_Atap_Seng">[15]Analisa!#REF!</definedName>
    <definedName name="an_bak_air" localSheetId="1">[15]Analisa!#REF!</definedName>
    <definedName name="an_bak_air">[15]Analisa!#REF!</definedName>
    <definedName name="an_Bak_Kontrol" localSheetId="1">[15]Analisa!#REF!</definedName>
    <definedName name="an_Bak_Kontrol">[15]Analisa!#REF!</definedName>
    <definedName name="an_Batu_Alam" localSheetId="1">[15]Analisa!#REF!</definedName>
    <definedName name="an_Batu_Alam">[15]Analisa!#REF!</definedName>
    <definedName name="an_Batu_Kosong" localSheetId="1">[15]Analisa!#REF!</definedName>
    <definedName name="an_Batu_Kosong">[15]Analisa!#REF!</definedName>
    <definedName name="an_Bekesting">[15]Analisa!$F$158</definedName>
    <definedName name="an_Besi_skor" localSheetId="1">[15]Analisa!#REF!</definedName>
    <definedName name="an_Besi_skor">[15]Analisa!#REF!</definedName>
    <definedName name="an_Beton_1_3_5">[15]Analisa!$F$121</definedName>
    <definedName name="an_Beton_175" localSheetId="1">[15]Analisa!#REF!</definedName>
    <definedName name="an_Beton_175">[15]Analisa!#REF!</definedName>
    <definedName name="an_Beton_225">[15]Analisa!$F$134</definedName>
    <definedName name="an_Beton_275" localSheetId="1">[15]Analisa!#REF!</definedName>
    <definedName name="an_Beton_275">[15]Analisa!#REF!</definedName>
    <definedName name="an_Beton_Tumbuk" localSheetId="1">[15]Analisa!#REF!</definedName>
    <definedName name="an_Beton_Tumbuk">[15]Analisa!#REF!</definedName>
    <definedName name="an_Beton_TumbukLK" localSheetId="1">[15]Analisa!#REF!</definedName>
    <definedName name="an_Beton_TumbukLK">[15]Analisa!#REF!</definedName>
    <definedName name="an_Bongkar_Bekesting">[15]Analisa!$F$164</definedName>
    <definedName name="an_Bowplank" localSheetId="1">[15]Analisa!#REF!</definedName>
    <definedName name="an_Bowplank">[15]Analisa!#REF!</definedName>
    <definedName name="an_Bubungan_Seng" localSheetId="1">[15]Analisa!#REF!</definedName>
    <definedName name="an_Bubungan_Seng">[15]Analisa!#REF!</definedName>
    <definedName name="an_Cat_Dinding">[15]Analisa!$F$436</definedName>
    <definedName name="an_Cat_Kayu">[15]Analisa!$F$448</definedName>
    <definedName name="an_Cat_Meni_besi" localSheetId="1">[15]Analisa!#REF!</definedName>
    <definedName name="an_Cat_Meni_besi">[15]Analisa!#REF!</definedName>
    <definedName name="an_Cat_Plfond" localSheetId="1">[15]Analisa!#REF!</definedName>
    <definedName name="an_Cat_Plfond">[15]Analisa!#REF!</definedName>
    <definedName name="an_Cat_Politur" localSheetId="1">[15]Analisa!#REF!</definedName>
    <definedName name="an_Cat_Politur">[15]Analisa!#REF!</definedName>
    <definedName name="an_Dinding_20x20" localSheetId="1">[15]Analisa!#REF!</definedName>
    <definedName name="an_Dinding_20x20">[15]Analisa!#REF!</definedName>
    <definedName name="an_Direksi_Keet" localSheetId="1">[15]Analisa!#REF!</definedName>
    <definedName name="an_Direksi_Keet">[15]Analisa!#REF!</definedName>
    <definedName name="an_Engsel_Pintu4">[15]Analisa!$F$360</definedName>
    <definedName name="an_Engsel3" localSheetId="1">[15]Analisa!#REF!</definedName>
    <definedName name="an_Engsel3">[15]Analisa!#REF!</definedName>
    <definedName name="an_Expanyolet" localSheetId="1">[15]Analisa!#REF!</definedName>
    <definedName name="an_Expanyolet">[15]Analisa!#REF!</definedName>
    <definedName name="an_Floor_Drain" localSheetId="1">[15]Analisa!#REF!</definedName>
    <definedName name="an_Floor_Drain">[15]Analisa!#REF!</definedName>
    <definedName name="an_GalTanah_Biasa" localSheetId="1">[15]Analisa!#REF!</definedName>
    <definedName name="an_GalTanah_Biasa">[15]Analisa!#REF!</definedName>
    <definedName name="an_GalTanah_Keras" localSheetId="1">[15]Analisa!#REF!</definedName>
    <definedName name="an_GalTanah_Keras">[15]Analisa!#REF!</definedName>
    <definedName name="an_Genteng_Metal" localSheetId="1">[15]Analisa!#REF!</definedName>
    <definedName name="an_Genteng_Metal">[15]Analisa!#REF!</definedName>
    <definedName name="an_Gording">[15]Analisa!$F$241</definedName>
    <definedName name="an_Grendel" localSheetId="1">[15]Analisa!#REF!</definedName>
    <definedName name="an_Grendel">[15]Analisa!#REF!</definedName>
    <definedName name="an_Gudang_Kerja" localSheetId="1">[15]Analisa!#REF!</definedName>
    <definedName name="an_Gudang_Kerja">[15]Analisa!#REF!</definedName>
    <definedName name="an_Inst_Listrik">[15]Analisa!$F$460</definedName>
    <definedName name="an_Jalusi" localSheetId="1">[15]Analisa!#REF!</definedName>
    <definedName name="an_Jalusi">[15]Analisa!#REF!</definedName>
    <definedName name="an_Jend_Kaca" localSheetId="1">[15]Analisa!#REF!</definedName>
    <definedName name="an_Jend_Kaca">[15]Analisa!#REF!</definedName>
    <definedName name="an_Kaca_Mati" localSheetId="1">[15]Analisa!#REF!</definedName>
    <definedName name="an_Kaca_Mati">[15]Analisa!#REF!</definedName>
    <definedName name="an_Kait_Angin" localSheetId="1">[15]Analisa!#REF!</definedName>
    <definedName name="an_Kait_Angin">[15]Analisa!#REF!</definedName>
    <definedName name="an_Kaso_Reng" localSheetId="1">[15]Analisa!#REF!</definedName>
    <definedName name="an_Kaso_Reng">[15]Analisa!#REF!</definedName>
    <definedName name="an_Keramik_20x20" localSheetId="1">[15]Analisa!#REF!</definedName>
    <definedName name="an_Keramik_20x20">[15]Analisa!#REF!</definedName>
    <definedName name="an_Keramik_30x30" localSheetId="1">[15]Analisa!#REF!</definedName>
    <definedName name="an_Keramik_30x30">[15]Analisa!#REF!</definedName>
    <definedName name="an_Keramik_40x40">[15]Analisa!$F$396</definedName>
    <definedName name="an_Klosed_Duduk" localSheetId="1">[15]Analisa!#REF!</definedName>
    <definedName name="an_Klosed_Duduk">[15]Analisa!#REF!</definedName>
    <definedName name="an_Klosed_Jongkok" localSheetId="1">[15]Analisa!#REF!</definedName>
    <definedName name="an_Klosed_Jongkok">[15]Analisa!#REF!</definedName>
    <definedName name="an_Kosen">[15]Analisa!$F$183</definedName>
    <definedName name="an_Kuda2">[15]Analisa!$F$229</definedName>
    <definedName name="an_Kunci_2slag">[15]Analisa!$F$349</definedName>
    <definedName name="an_Kunci_3slag" localSheetId="1">[15]Analisa!#REF!</definedName>
    <definedName name="an_Kunci_3slag">[15]Analisa!#REF!</definedName>
    <definedName name="an_Lampu_SL20" localSheetId="1">[15]Analisa!#REF!</definedName>
    <definedName name="an_Lampu_SL20">[15]Analisa!#REF!</definedName>
    <definedName name="an_Lampu_TL11" localSheetId="1">[15]Analisa!#REF!</definedName>
    <definedName name="an_Lampu_TL11">[15]Analisa!#REF!</definedName>
    <definedName name="an_Lantai_Kerja" localSheetId="1">[15]Analisa!#REF!</definedName>
    <definedName name="an_Lantai_Kerja">[15]Analisa!#REF!</definedName>
    <definedName name="an_Lapis_Ijuk" localSheetId="1">[15]Analisa!#REF!</definedName>
    <definedName name="an_Lapis_Ijuk">[15]Analisa!#REF!</definedName>
    <definedName name="an_List_Plafond" localSheetId="1">[15]Analisa!#REF!</definedName>
    <definedName name="an_List_Plafond">[15]Analisa!#REF!</definedName>
    <definedName name="an_list_Profil_Beton">[16]Analisa!$F$182</definedName>
    <definedName name="an_List_ProfilKyu">[15]Analisa!$F$301</definedName>
    <definedName name="an_Listplank_2_20" localSheetId="1">[15]Analisa!#REF!</definedName>
    <definedName name="an_Listplank_2_20">[15]Analisa!#REF!</definedName>
    <definedName name="an_Listplank_Papan">[15]Analisa!$F$265</definedName>
    <definedName name="an_Mata_kran" localSheetId="1">[15]Analisa!#REF!</definedName>
    <definedName name="an_Mata_kran">[15]Analisa!#REF!</definedName>
    <definedName name="an_MCB_Box" localSheetId="1">[15]Analisa!#REF!</definedName>
    <definedName name="an_MCB_Box">[15]Analisa!#REF!</definedName>
    <definedName name="an_Nok_Genteng" localSheetId="1">[15]Analisa!#REF!</definedName>
    <definedName name="an_Nok_Genteng">[15]Analisa!#REF!</definedName>
    <definedName name="an_Panel_Kaca" localSheetId="1">[15]Analisa!#REF!</definedName>
    <definedName name="an_Panel_Kaca">[15]Analisa!#REF!</definedName>
    <definedName name="an_Pas_Talang" localSheetId="1">[15]Analisa!#REF!</definedName>
    <definedName name="an_Pas_Talang">[15]Analisa!#REF!</definedName>
    <definedName name="an_PasBata_1_3" localSheetId="1">[15]Analisa!#REF!</definedName>
    <definedName name="an_PasBata_1_3">[15]Analisa!#REF!</definedName>
    <definedName name="an_PasBata_1_4" localSheetId="1">[15]Analisa!#REF!</definedName>
    <definedName name="an_PasBata_1_4">[15]Analisa!#REF!</definedName>
    <definedName name="an_PasBata_1_5" localSheetId="1">[15]Analisa!#REF!</definedName>
    <definedName name="an_PasBata_1_5">[15]Analisa!#REF!</definedName>
    <definedName name="an_Pasir_Domato" localSheetId="1">[15]Analisa!#REF!</definedName>
    <definedName name="an_Pasir_Domato">[15]Analisa!#REF!</definedName>
    <definedName name="an_Pembersihan" localSheetId="1">[15]Analisa!#REF!</definedName>
    <definedName name="an_Pembersihan">[15]Analisa!#REF!</definedName>
    <definedName name="an_Pembesian">[15]Analisa!$F$146</definedName>
    <definedName name="an_Pintu_Alum" localSheetId="1">[15]Analisa!#REF!</definedName>
    <definedName name="an_Pintu_Alum">[15]Analisa!#REF!</definedName>
    <definedName name="an_Pintu_Alum_wc" localSheetId="1">[15]Analisa!#REF!</definedName>
    <definedName name="an_Pintu_Alum_wc">[15]Analisa!#REF!</definedName>
    <definedName name="an_Pintu_Alumunium" localSheetId="1">[15]Analisa!#REF!</definedName>
    <definedName name="an_Pintu_Alumunium">[15]Analisa!#REF!</definedName>
    <definedName name="an_Pintu_Alumwc" localSheetId="1">[15]Analisa!#REF!</definedName>
    <definedName name="an_Pintu_Alumwc">[15]Analisa!#REF!</definedName>
    <definedName name="an_Pintu_Panel">[15]Analisa!$F$194</definedName>
    <definedName name="an_Pintu_Teakwood" localSheetId="1">[15]Analisa!#REF!</definedName>
    <definedName name="an_Pintu_Teakwood">[15]Analisa!#REF!</definedName>
    <definedName name="an_Pipa_Galv_3_4" localSheetId="1">[15]Analisa!#REF!</definedName>
    <definedName name="an_Pipa_Galv_3_4">[15]Analisa!#REF!</definedName>
    <definedName name="an_Pipa_PE" localSheetId="1">[15]Analisa!#REF!</definedName>
    <definedName name="an_Pipa_PE">[15]Analisa!#REF!</definedName>
    <definedName name="an_Plafond_Tripleks">[15]Analisa!$F$289</definedName>
    <definedName name="an_Plester_1_3" localSheetId="1">[15]Analisa!#REF!</definedName>
    <definedName name="an_Plester_1_3">[15]Analisa!#REF!</definedName>
    <definedName name="an_Plester_1_5" localSheetId="1">[15]Analisa!#REF!</definedName>
    <definedName name="an_Plester_1_5">[15]Analisa!#REF!</definedName>
    <definedName name="an_Plester_Ciprat">[16]Analisa!$F$170</definedName>
    <definedName name="an_Plint_10_30" localSheetId="1">[15]Analisa!#REF!</definedName>
    <definedName name="an_Plint_10_30">[15]Analisa!#REF!</definedName>
    <definedName name="an_Plint_10_40" localSheetId="1">[15]Analisa!#REF!</definedName>
    <definedName name="an_Plint_10_40">[15]Analisa!#REF!</definedName>
    <definedName name="an_Pondasi1_4" localSheetId="1">[15]Analisa!#REF!</definedName>
    <definedName name="an_Pondasi1_4">[15]Analisa!#REF!</definedName>
    <definedName name="an_PVC2" localSheetId="1">[15]Analisa!#REF!</definedName>
    <definedName name="an_PVC2">[15]Analisa!#REF!</definedName>
    <definedName name="an_PVC4" localSheetId="1">[15]Analisa!#REF!</definedName>
    <definedName name="an_PVC4">[15]Analisa!#REF!</definedName>
    <definedName name="an_Rangka_Plafond">[15]Analisa!$F$253</definedName>
    <definedName name="an_Rgk_Partisi" localSheetId="1">[15]Analisa!#REF!</definedName>
    <definedName name="an_Rgk_Partisi">[15]Analisa!#REF!</definedName>
    <definedName name="an_Roster" localSheetId="1">[15]Analisa!#REF!</definedName>
    <definedName name="an_Roster">[15]Analisa!#REF!</definedName>
    <definedName name="an_Saklar_Ganda">[15]Analisa!$F$480</definedName>
    <definedName name="an_Saklar_Tunggal">[15]Analisa!$F$470</definedName>
    <definedName name="an_Saluran_Air" localSheetId="1">[15]Analisa!#REF!</definedName>
    <definedName name="an_Saluran_Air">[15]Analisa!#REF!</definedName>
    <definedName name="an_Septictang" localSheetId="1">[15]Analisa!#REF!</definedName>
    <definedName name="an_Septictang">[15]Analisa!#REF!</definedName>
    <definedName name="an_Stop_Kontak">[15]Analisa!$F$490</definedName>
    <definedName name="an_tarikan" localSheetId="1">[15]Analisa!#REF!</definedName>
    <definedName name="an_tarikan">[15]Analisa!#REF!</definedName>
    <definedName name="an_Teralis_Jendela" localSheetId="1">[15]Analisa!#REF!</definedName>
    <definedName name="an_Teralis_Jendela">[15]Analisa!#REF!</definedName>
    <definedName name="an_Urugan_Kembali" localSheetId="1">[15]Analisa!#REF!</definedName>
    <definedName name="an_Urugan_Kembali">[15]Analisa!#REF!</definedName>
    <definedName name="an_Urugan_Pasir" localSheetId="1">[15]Analisa!#REF!</definedName>
    <definedName name="an_Urugan_Pasir">[15]Analisa!#REF!</definedName>
    <definedName name="an_Wastafel" localSheetId="1">[15]Analisa!#REF!</definedName>
    <definedName name="an_Wastafel">[15]Analisa!#REF!</definedName>
    <definedName name="angk_bout_34">[14]PU_2!$G$57</definedName>
    <definedName name="angk_bout_58">[14]PU_2!$G$58</definedName>
    <definedName name="apbdes" localSheetId="1">#REF!</definedName>
    <definedName name="apbdes">#REF!</definedName>
    <definedName name="as_aw_1">[14]PU_2!$G$182</definedName>
    <definedName name="as_aw_112">[14]PU_2!$G$184</definedName>
    <definedName name="as_aw_114">[14]PU_2!$G$183</definedName>
    <definedName name="as_aw_12">[14]PU_2!$G$180</definedName>
    <definedName name="as_aw_2">[14]PU_2!$G$185</definedName>
    <definedName name="as_aw_212">[14]PU_2!$G$186</definedName>
    <definedName name="as_aw_3">[14]PU_2!$G$187</definedName>
    <definedName name="as_aw_34">[14]PU_2!$G$181</definedName>
    <definedName name="as_aw_4">[14]PU_2!$G$188</definedName>
    <definedName name="as_giv_1">[14]PU_2!$G$162</definedName>
    <definedName name="as_giv_112">[14]PU_2!$G$164</definedName>
    <definedName name="as_giv_114">[14]PU_2!$G$163</definedName>
    <definedName name="as_giv_12">[14]PU_2!$G$160</definedName>
    <definedName name="as_giv_2">[14]PU_2!$G$165</definedName>
    <definedName name="as_giv_212">[14]PU_2!$G$166</definedName>
    <definedName name="as_giv_3">[14]PU_2!$G$167</definedName>
    <definedName name="as_giv_34">[14]PU_2!$G$161</definedName>
    <definedName name="as_giv_4">[14]PU_2!$G$168</definedName>
    <definedName name="as_pvc_s125_1">[14]PU_2!$G$199</definedName>
    <definedName name="as_pvc_s125_15">[14]PU_2!$G$200</definedName>
    <definedName name="as_pvc_s125_2">[14]PU_2!$G$201</definedName>
    <definedName name="as_pvc_s125_3">[14]PU_2!$G$202</definedName>
    <definedName name="as_pvc_s125_4">[14]PU_2!$G$203</definedName>
    <definedName name="asbuton">[14]PU_2!$G$60</definedName>
    <definedName name="aspal">[14]PU_2!$G$59</definedName>
    <definedName name="ASSA">[14]sUPPORt!$G$60</definedName>
    <definedName name="Atap_Seng" localSheetId="1">'[15]Hrg Upah Bhn'!#REF!</definedName>
    <definedName name="Atap_Seng">'[15]Hrg Upah Bhn'!#REF!</definedName>
    <definedName name="aw_1">[14]PU_2!$G$173</definedName>
    <definedName name="aw_112">[14]PU_2!$G$174</definedName>
    <definedName name="aw_12">[14]PU_2!$G$171</definedName>
    <definedName name="aw_2">[14]PU_2!$G$175</definedName>
    <definedName name="aw_212">[14]PU_2!$G$176</definedName>
    <definedName name="aw_3">[14]PU_2!$G$177</definedName>
    <definedName name="aw_34">[14]PU_2!$G$172</definedName>
    <definedName name="aw_4">[14]PU_2!$G$178</definedName>
    <definedName name="bahan_las">[14]PU_2!$G$115</definedName>
    <definedName name="Baja_CNP" localSheetId="1">'[15]Hrg Upah Bhn'!#REF!</definedName>
    <definedName name="Baja_CNP">'[15]Hrg Upah Bhn'!#REF!</definedName>
    <definedName name="Baja_Siku" localSheetId="1">'[15]Hrg Upah Bhn'!#REF!</definedName>
    <definedName name="Baja_Siku">'[15]Hrg Upah Bhn'!#REF!</definedName>
    <definedName name="balok55" localSheetId="1">'[7]harga sat'!#REF!</definedName>
    <definedName name="balok55">'[7]harga sat'!#REF!</definedName>
    <definedName name="balok57" localSheetId="1">'[7]harga sat'!#REF!</definedName>
    <definedName name="balok57">'[7]harga sat'!#REF!</definedName>
    <definedName name="bambu">[14]PU_2!$G$35</definedName>
    <definedName name="Batako">[14]PU_2!$G$141</definedName>
    <definedName name="BATU_1.3">[17]HARGA!$H$21</definedName>
    <definedName name="Batu_alam" localSheetId="1">'[15]Hrg Upah Bhn'!#REF!</definedName>
    <definedName name="Batu_alam">'[15]Hrg Upah Bhn'!#REF!</definedName>
    <definedName name="Batu_Bata">'[15]Hrg Upah Bhn'!$G$24</definedName>
    <definedName name="BATU_BELAH">[17]HARGA!$H$20</definedName>
    <definedName name="Batu_Kali" localSheetId="1">'[15]Hrg Upah Bhn'!#REF!</definedName>
    <definedName name="Batu_Kali">'[15]Hrg Upah Bhn'!#REF!</definedName>
    <definedName name="Batu_Karang" localSheetId="1">'[15]Hrg Upah Bhn'!#REF!</definedName>
    <definedName name="Batu_Karang">'[15]Hrg Upah Bhn'!#REF!</definedName>
    <definedName name="baut">'[18]Hrg Upah Bhn'!$G$30</definedName>
    <definedName name="Baut_mur" localSheetId="1">'[15]Hrg Upah Bhn'!#REF!</definedName>
    <definedName name="Baut_mur">'[15]Hrg Upah Bhn'!#REF!</definedName>
    <definedName name="baut_mur_12">[14]PU_2!$G$61</definedName>
    <definedName name="baut_mur_38">[14]PU_2!$G$62</definedName>
    <definedName name="baut_rivet">[14]PU_2!$G$63</definedName>
    <definedName name="baut_sekrup">[14]PU_2!$G$64</definedName>
    <definedName name="benang" localSheetId="1">'[7]harga sat'!#REF!</definedName>
    <definedName name="benang">'[7]harga sat'!#REF!</definedName>
    <definedName name="Bendrat">'[15]Hrg Upah Bhn'!$G$30</definedName>
    <definedName name="bensin">[14]PU_2!$G$65</definedName>
    <definedName name="besi_kanal">[14]PU_2!$G$67</definedName>
    <definedName name="besi_plat_10">[14]PU_2!$G$68</definedName>
    <definedName name="besi_plat_9">[14]PU_2!$G$69</definedName>
    <definedName name="Besi_Polos">'[15]Hrg Upah Bhn'!$G$26</definedName>
    <definedName name="Besi_Streep" localSheetId="1">'[15]Hrg Upah Bhn'!#REF!</definedName>
    <definedName name="Besi_Streep">'[15]Hrg Upah Bhn'!#REF!</definedName>
    <definedName name="Besi_strip" localSheetId="1">'[15]Hrg Upah Bhn'!#REF!</definedName>
    <definedName name="Besi_strip">'[15]Hrg Upah Bhn'!#REF!</definedName>
    <definedName name="Besi_Ulir" localSheetId="1">'[15]Hrg Upah Bhn'!#REF!</definedName>
    <definedName name="Besi_Ulir">'[15]Hrg Upah Bhn'!#REF!</definedName>
    <definedName name="besi_unp_8">[14]PU_2!$G$72</definedName>
    <definedName name="besi_wf_2510">[14]PU_2!$G$74</definedName>
    <definedName name="besi_wf_2515">[14]PU_2!$G$73</definedName>
    <definedName name="besibeton">[14]PU_2!$G$66</definedName>
    <definedName name="Beton_123" localSheetId="1">[15]Analisa!#REF!</definedName>
    <definedName name="Beton_123">[15]Analisa!#REF!</definedName>
    <definedName name="bt">'[19]MCK TIPE I FINAL'!$G$71</definedName>
    <definedName name="bt_bata">[14]PU_2!$G$36</definedName>
    <definedName name="bt_kai">[14]PU_2!$G$37</definedName>
    <definedName name="BTA" localSheetId="1">#REF!</definedName>
    <definedName name="BTA">#REF!</definedName>
    <definedName name="btu">'[7]harga sat'!$G$15</definedName>
    <definedName name="bubu_sak._roof">[14]PU_2!$G$75</definedName>
    <definedName name="bubungan">[14]PU_2!$G$218</definedName>
    <definedName name="BYL_PERSON" localSheetId="1">#REF!</definedName>
    <definedName name="BYL_PERSON">#REF!</definedName>
    <definedName name="CANGKUL" localSheetId="1">#REF!</definedName>
    <definedName name="CANGKUL">#REF!</definedName>
    <definedName name="Cat_Gloteks">'[15]Hrg Upah Bhn'!$G$60</definedName>
    <definedName name="cat_kayu">[14]PU_2!$G$77</definedName>
    <definedName name="cat_kimex">[14]PU_2!$G$82</definedName>
    <definedName name="cat_komilex">[14]PU_2!$G$81</definedName>
    <definedName name="cat_metrolite">[14]PU_2!$G$79</definedName>
    <definedName name="cat_vernis">[14]PU_2!$G$84</definedName>
    <definedName name="cemen">[14]PU_2!$G$217</definedName>
    <definedName name="cerosine">[14]PU_2!$G$134</definedName>
    <definedName name="concvibr">[14]PU_2!$G$326</definedName>
    <definedName name="cuci_prng1">[14]PU_2!$G$240</definedName>
    <definedName name="cuci_prng2">[14]PU_2!$G$241</definedName>
    <definedName name="cuci_prng2_wrn">[14]PU_2!$G$242</definedName>
    <definedName name="data03" localSheetId="1">#REF!</definedName>
    <definedName name="data03">#REF!</definedName>
    <definedName name="data04" localSheetId="1">#REF!</definedName>
    <definedName name="data04">#REF!</definedName>
    <definedName name="daun_jend_alumn">[14]PU_2!$G$93</definedName>
    <definedName name="daun_pintu_alumn1">[14]PU_2!$G$95</definedName>
    <definedName name="daun_pintu_alumn2">[14]PU_2!$G$94</definedName>
    <definedName name="daun_pintu_pvc">[14]PU_2!$G$96</definedName>
    <definedName name="desa" localSheetId="1">#REF!</definedName>
    <definedName name="desa">#REF!</definedName>
    <definedName name="Desain" localSheetId="1">#REF!</definedName>
    <definedName name="Desain">#REF!</definedName>
    <definedName name="DIA.10" localSheetId="1">#REF!</definedName>
    <definedName name="DIA.10">#REF!</definedName>
    <definedName name="DIA.12" localSheetId="1">#REF!</definedName>
    <definedName name="DIA.12">#REF!</definedName>
    <definedName name="DIA.6" localSheetId="1">#REF!</definedName>
    <definedName name="DIA.6">#REF!</definedName>
    <definedName name="DIA.8" localSheetId="1">#REF!</definedName>
    <definedName name="DIA.8">#REF!</definedName>
    <definedName name="Domato" localSheetId="1">'[15]Hrg Upah Bhn'!#REF!</definedName>
    <definedName name="Domato">'[15]Hrg Upah Bhn'!#REF!</definedName>
    <definedName name="ds">[8]Data!$B$1</definedName>
    <definedName name="Dt_Harga">'[20]Daftar Harga'!$B$1:$D$65536</definedName>
    <definedName name="dump_kayu">[14]PU_2!$G$97</definedName>
    <definedName name="dump_truck">[14]PU_2!$G$327</definedName>
    <definedName name="dwdwd">[21]K!$Q$5424</definedName>
    <definedName name="emb._plastik" localSheetId="1">[14]PU_2!#REF!</definedName>
    <definedName name="emb._plastik">[14]PU_2!#REF!</definedName>
    <definedName name="ember">'[7]harga sat'!$G$74</definedName>
    <definedName name="engs_kuningan">[14]PU_2!$G$147</definedName>
    <definedName name="engs_kupu_besar">[14]PU_2!$G$145</definedName>
    <definedName name="engs_kupu_kecil">[14]PU_2!$G$146</definedName>
    <definedName name="Engsel_Jendela" localSheetId="1">'[15]Hrg Upah Bhn'!#REF!</definedName>
    <definedName name="Engsel_Jendela">'[15]Hrg Upah Bhn'!#REF!</definedName>
    <definedName name="Engsel_Pintu">'[15]Hrg Upah Bhn'!$G$39</definedName>
    <definedName name="expag">[14]PU_2!$G$98</definedName>
    <definedName name="Expanyolet" localSheetId="1">'[15]Hrg Upah Bhn'!#REF!</definedName>
    <definedName name="Expanyolet">'[15]Hrg Upah Bhn'!#REF!</definedName>
    <definedName name="f">[22]Data!$B$12</definedName>
    <definedName name="FDSFDSF">[14]sUPPORt!$G$62</definedName>
    <definedName name="FK" localSheetId="1">#REF!</definedName>
    <definedName name="FK">#REF!</definedName>
    <definedName name="fkp">[23]Data!$B$7</definedName>
    <definedName name="fkt">[2]Data!$B$6</definedName>
    <definedName name="Floor_Drain" localSheetId="1">'[15]Hrg Upah Bhn'!#REF!</definedName>
    <definedName name="Floor_Drain">'[15]Hrg Upah Bhn'!#REF!</definedName>
    <definedName name="ft" localSheetId="1">#REF!</definedName>
    <definedName name="ft">#REF!</definedName>
    <definedName name="ftkab">[24]Data!$B$7</definedName>
    <definedName name="gagang">[14]PU_2!$G$99</definedName>
    <definedName name="gbesi">'[7]harga sat'!$G$39</definedName>
    <definedName name="genset">[14]PU_2!$G$329</definedName>
    <definedName name="Genteng_Metal" localSheetId="1">'[15]Hrg Upah Bhn'!#REF!</definedName>
    <definedName name="Genteng_Metal">'[15]Hrg Upah Bhn'!#REF!</definedName>
    <definedName name="GERGAJI" localSheetId="1">#REF!</definedName>
    <definedName name="GERGAJI">#REF!</definedName>
    <definedName name="gipsum">[14]PU_2!$G$56</definedName>
    <definedName name="GIV_1">[14]PU_2!$G$152</definedName>
    <definedName name="GIV_112">[14]PU_2!$G$154</definedName>
    <definedName name="GIV_114">[14]PU_2!$G$153</definedName>
    <definedName name="GIV_12">[14]PU_2!$G$150</definedName>
    <definedName name="GIV_2">[14]PU_2!$G$155</definedName>
    <definedName name="GIV_212">[14]PU_2!$G$156</definedName>
    <definedName name="GIV_3">[14]PU_2!$G$157</definedName>
    <definedName name="GIV_4">[14]PU_2!$G$158</definedName>
    <definedName name="gkayu" localSheetId="1">'[7]harga sat'!#REF!</definedName>
    <definedName name="gkayu">'[7]harga sat'!#REF!</definedName>
    <definedName name="gr" localSheetId="1">#REF!</definedName>
    <definedName name="gr">#REF!</definedName>
    <definedName name="grendel">[14]PU_2!$G$103</definedName>
    <definedName name="grendel_Jendela" localSheetId="1">'[15]Hrg Upah Bhn'!#REF!</definedName>
    <definedName name="grendel_Jendela">'[15]Hrg Upah Bhn'!#REF!</definedName>
    <definedName name="Gypsum_Board" localSheetId="1">'[15]Hrg Upah Bhn'!#REF!</definedName>
    <definedName name="Gypsum_Board">'[15]Hrg Upah Bhn'!#REF!</definedName>
    <definedName name="hak_ang_biasa">[14]PU_2!$G$144</definedName>
    <definedName name="hak_ang_kuningan">[14]PU_2!$G$143</definedName>
    <definedName name="hbubugentengmetal">'[25]Daftar Harga'!$C$26</definedName>
    <definedName name="hgentengmetal">'[25]Daftar Harga'!$C$25</definedName>
    <definedName name="holo_alumn">[14]PU_2!$G$104</definedName>
    <definedName name="hpaku">'[25]Daftar Harga'!$C$36</definedName>
    <definedName name="ht" localSheetId="1">#REF!</definedName>
    <definedName name="ht">#REF!</definedName>
    <definedName name="humus">[14]PU_2!$G$50</definedName>
    <definedName name="I.1.">[26]H.SAT!$G$21</definedName>
    <definedName name="II.1.1">[26]H.SAT!$G$29</definedName>
    <definedName name="ijuk">[14]PU_2!$G$38</definedName>
    <definedName name="Isolasip">'[15]Hrg Upah Bhn'!$G$55</definedName>
    <definedName name="jarum_span">[14]PU_2!$G$105</definedName>
    <definedName name="jns_keg01" localSheetId="1">#REF!</definedName>
    <definedName name="jns_keg01">#REF!</definedName>
    <definedName name="jns_keg02" localSheetId="1">#REF!</definedName>
    <definedName name="jns_keg02">#REF!</definedName>
    <definedName name="jns_pen01" localSheetId="1">#REF!</definedName>
    <definedName name="jns_pen01">#REF!</definedName>
    <definedName name="jns_pen02">[27]Data!$B$22</definedName>
    <definedName name="K.026" localSheetId="1">K+[28]K!$C$648:$M$706</definedName>
    <definedName name="K.026">K+[28]K!$C$648:$M$706</definedName>
    <definedName name="K.320" localSheetId="1">[28]K!#REF!</definedName>
    <definedName name="K.320">[28]K!#REF!</definedName>
    <definedName name="KAB" localSheetId="1">#REF!</definedName>
    <definedName name="KAB">#REF!</definedName>
    <definedName name="Kabel_NYA">'[15]Hrg Upah Bhn'!$G$45</definedName>
    <definedName name="kabupaten" localSheetId="1">#REF!</definedName>
    <definedName name="kabupaten">#REF!</definedName>
    <definedName name="Kaca_Bening">'[15]Hrg Upah Bhn'!$G$44</definedName>
    <definedName name="Kait_Angin" localSheetId="1">'[15]Hrg Upah Bhn'!#REF!</definedName>
    <definedName name="Kait_Angin">'[15]Hrg Upah Bhn'!#REF!</definedName>
    <definedName name="kapur">[14]PU_2!$G$39</definedName>
    <definedName name="karet">[14]PU_2!$G$112</definedName>
    <definedName name="kawatbeton">[14]PU_2!$G$113</definedName>
    <definedName name="Kayu_Kls2" localSheetId="1">'[15]Hrg Upah Bhn'!#REF!</definedName>
    <definedName name="Kayu_Kls2">'[15]Hrg Upah Bhn'!#REF!</definedName>
    <definedName name="Kayu_Kls3">'[15]Hrg Upah Bhn'!$G$35</definedName>
    <definedName name="Kayu_Kosen" localSheetId="1">'[15]Hrg Upah Bhn'!#REF!</definedName>
    <definedName name="Kayu_Kosen">'[15]Hrg Upah Bhn'!#REF!</definedName>
    <definedName name="Kayu_Pintu" localSheetId="1">'[15]Hrg Upah Bhn'!#REF!</definedName>
    <definedName name="Kayu_Pintu">'[15]Hrg Upah Bhn'!#REF!</definedName>
    <definedName name="kc_pls_2">[14]PU_2!$G$109</definedName>
    <definedName name="kc_pls_3">[14]PU_2!$G$108</definedName>
    <definedName name="kc_pls_45">[14]PU_2!$G$107</definedName>
    <definedName name="kc_ryb5_as">[14]PU_2!$G$110</definedName>
    <definedName name="kc_ryb5_deg">[14]PU_2!$G$111</definedName>
    <definedName name="kec" localSheetId="1">#REF!</definedName>
    <definedName name="kec">#REF!</definedName>
    <definedName name="kecamatan" localSheetId="1">#REF!</definedName>
    <definedName name="kecamatan">#REF!</definedName>
    <definedName name="kego2">[23]Data!$B$15</definedName>
    <definedName name="kep._tuk.">[14]PU_2!$G$14</definedName>
    <definedName name="Kepala_Tukang">'[15]Hrg Upah Bhn'!$G$15</definedName>
    <definedName name="keptuk">'[25]Daftar Harga'!$C$81</definedName>
    <definedName name="Keramik_20x20_Anslip" localSheetId="1">'[15]Hrg Upah Bhn'!#REF!</definedName>
    <definedName name="Keramik_20x20_Anslip">'[15]Hrg Upah Bhn'!#REF!</definedName>
    <definedName name="Keramik_20x25" localSheetId="1">'[15]Hrg Upah Bhn'!#REF!</definedName>
    <definedName name="Keramik_20x25">'[15]Hrg Upah Bhn'!#REF!</definedName>
    <definedName name="Keramik_30x30" localSheetId="1">'[15]Hrg Upah Bhn'!#REF!</definedName>
    <definedName name="Keramik_30x30">'[15]Hrg Upah Bhn'!#REF!</definedName>
    <definedName name="Keramik_40x40">'[15]Hrg Upah Bhn'!$G$63</definedName>
    <definedName name="kerikil">[14]PU_2!$G$43</definedName>
    <definedName name="kertas_amplas">[14]PU_2!$G$117</definedName>
    <definedName name="Klosed_Duduk" localSheetId="1">'[15]Hrg Upah Bhn'!#REF!</definedName>
    <definedName name="Klosed_Duduk">'[15]Hrg Upah Bhn'!#REF!</definedName>
    <definedName name="Klosed_Jongkok" localSheetId="1">'[15]Hrg Upah Bhn'!#REF!</definedName>
    <definedName name="Klosed_Jongkok">'[15]Hrg Upah Bhn'!#REF!</definedName>
    <definedName name="kloset_ddk">[14]PU_2!$G$86</definedName>
    <definedName name="kloset_jgk">[14]PU_2!$G$89</definedName>
    <definedName name="kmp">[23]Data!$B$9</definedName>
    <definedName name="kmt">[23]Data!$B$8</definedName>
    <definedName name="Knee">'[29]Hrg Upah Bhn'!$G$102</definedName>
    <definedName name="knii" localSheetId="1">'[15]Hrg Upah Bhn'!#REF!</definedName>
    <definedName name="knii">'[15]Hrg Upah Bhn'!#REF!</definedName>
    <definedName name="kosen_alumn">[14]PU_2!$G$118</definedName>
    <definedName name="Kosen_Alumunium" localSheetId="1">'[15]Hrg Upah Bhn'!#REF!</definedName>
    <definedName name="Kosen_Alumunium">'[15]Hrg Upah Bhn'!#REF!</definedName>
    <definedName name="kot._aduk" localSheetId="1">[14]PU_2!#REF!</definedName>
    <definedName name="kot._aduk">[14]PU_2!#REF!</definedName>
    <definedName name="kpmd" localSheetId="1">#REF!</definedName>
    <definedName name="kpmd">#REF!</definedName>
    <definedName name="krikil">'[7]harga sat'!$G$16</definedName>
    <definedName name="kt">[23]Data!$B$4</definedName>
    <definedName name="kuda_baja_07">[14]PU_2!$G$119</definedName>
    <definedName name="kuda_baja_14_20">[14]PU_2!$G$121</definedName>
    <definedName name="kuda_baja_7_14">[14]PU_2!$G$120</definedName>
    <definedName name="kunci_2_slag">[14]PU_2!$G$122</definedName>
    <definedName name="Kunci_2Slag">'[15]Hrg Upah Bhn'!$G$41</definedName>
    <definedName name="kunci_3_slag">[14]PU_2!$G$123</definedName>
    <definedName name="Kunci_3Slag" localSheetId="1">'[15]Hrg Upah Bhn'!#REF!</definedName>
    <definedName name="Kunci_3Slag">'[15]Hrg Upah Bhn'!#REF!</definedName>
    <definedName name="kwt_bronj">[14]PU_2!$G$114</definedName>
    <definedName name="kwt_ram">[14]PU_2!$G$116</definedName>
    <definedName name="ky_kls_I">[14]PU_2!$G$40</definedName>
    <definedName name="ky_kls_II">[14]PU_2!$G$41</definedName>
    <definedName name="ky_kls_III">[14]PU_2!$G$42</definedName>
    <definedName name="lamp_pjr15">[14]PU_2!$G$124</definedName>
    <definedName name="lamp_pjr18">[14]PU_2!$G$125</definedName>
    <definedName name="lamp_tl20">[14]PU_2!$G$126</definedName>
    <definedName name="lamp_tl40">[14]PU_2!$G$127</definedName>
    <definedName name="Lampu_pijar" localSheetId="1">'[15]Hrg Upah Bhn'!#REF!</definedName>
    <definedName name="Lampu_pijar">'[15]Hrg Upah Bhn'!#REF!</definedName>
    <definedName name="Lampu_SL11" localSheetId="1">'[15]Hrg Upah Bhn'!#REF!</definedName>
    <definedName name="Lampu_SL11">'[15]Hrg Upah Bhn'!#REF!</definedName>
    <definedName name="Lampu_TL20">'[15]Hrg Upah Bhn'!$G$57</definedName>
    <definedName name="LATA" localSheetId="1">#REF!</definedName>
    <definedName name="LATA">#REF!</definedName>
    <definedName name="lem" localSheetId="1">'[15]Hrg Upah Bhn'!#REF!</definedName>
    <definedName name="lem">'[15]Hrg Upah Bhn'!#REF!</definedName>
    <definedName name="Lem_PVC">'[29]Hrg Upah Bhn'!$G$101</definedName>
    <definedName name="lembar_seri">[14]PU_2!$G$44</definedName>
    <definedName name="liggis" localSheetId="1">#REF!</definedName>
    <definedName name="liggis">#REF!</definedName>
    <definedName name="LINGGIS" localSheetId="1">#REF!</definedName>
    <definedName name="LINGGIS">#REF!</definedName>
    <definedName name="List_Profil_Kayu">'[15]Hrg Upah Bhn'!$G$38</definedName>
    <definedName name="lok" localSheetId="1">#REF!</definedName>
    <definedName name="lok">#REF!</definedName>
    <definedName name="lokasi01" localSheetId="1">#REF!</definedName>
    <definedName name="lokasi01">#REF!</definedName>
    <definedName name="lokasi02">[27]Data!$B$23</definedName>
    <definedName name="lokasi07">[27]Data!$B$18</definedName>
    <definedName name="maal">'[7]harga sat'!$G$25</definedName>
    <definedName name="MAL" localSheetId="1">#REF!</definedName>
    <definedName name="MAL">#REF!</definedName>
    <definedName name="man">'[25]Daftar Harga'!$C$82</definedName>
    <definedName name="mand.">[14]PU_2!$G$15</definedName>
    <definedName name="Mandor">'[15]Hrg Upah Bhn'!$G$13</definedName>
    <definedName name="mark_kalk">[14]PU_2!$G$80</definedName>
    <definedName name="martel">'[7]harga sat'!$G$78</definedName>
    <definedName name="Mata_Kran" localSheetId="1">'[15]Hrg Upah Bhn'!#REF!</definedName>
    <definedName name="Mata_Kran">'[15]Hrg Upah Bhn'!#REF!</definedName>
    <definedName name="MCB_Box" localSheetId="1">'[15]Hrg Upah Bhn'!#REF!</definedName>
    <definedName name="MCB_Box">'[15]Hrg Upah Bhn'!#REF!</definedName>
    <definedName name="meni_besi">[14]PU_2!$G$131</definedName>
    <definedName name="meni_kayu">[14]PU_2!$G$132</definedName>
    <definedName name="mesin_las">'[18]Hrg Upah Bhn'!$G$55</definedName>
    <definedName name="minyak_cat">[14]PU_2!$G$133</definedName>
    <definedName name="mixbet">[14]PU_2!$G$325</definedName>
    <definedName name="nako_45">[14]PU_2!$G$106</definedName>
    <definedName name="nip_" localSheetId="1">#REF!</definedName>
    <definedName name="nip_">#REF!</definedName>
    <definedName name="nip_pjok" localSheetId="1">#REF!</definedName>
    <definedName name="nip_pjok">#REF!</definedName>
    <definedName name="NK_012">[28]K!$Q$118</definedName>
    <definedName name="NK_017">[28]K!$Q$353</definedName>
    <definedName name="NK_040">[28]K!$Q$825</definedName>
    <definedName name="NK_115">[28]K!$Q$1180</definedName>
    <definedName name="NK_224">[28]K!$Q$2952</definedName>
    <definedName name="NK_225">[28]K!$Q$3011</definedName>
    <definedName name="NK_320" localSheetId="1">[28]K!#REF!</definedName>
    <definedName name="NK_320">[28]K!#REF!</definedName>
    <definedName name="NK_705">[28]K!$Q$2656</definedName>
    <definedName name="NK_720">[28]K!$Q$5363</definedName>
    <definedName name="NK_722">[28]K!$Q$5482</definedName>
    <definedName name="nm_desa" localSheetId="1">#REF!</definedName>
    <definedName name="nm_desa">#REF!</definedName>
    <definedName name="nm_fk" localSheetId="1">#REF!</definedName>
    <definedName name="nm_fk">#REF!</definedName>
    <definedName name="nm_ft" localSheetId="1">#REF!</definedName>
    <definedName name="nm_ft">#REF!</definedName>
    <definedName name="nm_kader_teknis">[30]Data!$B$31</definedName>
    <definedName name="nm_kades">[31]Data!$B$5</definedName>
    <definedName name="nm_kdrtkns" localSheetId="1">#REF!</definedName>
    <definedName name="nm_kdrtkns">#REF!</definedName>
    <definedName name="nm_keg01" localSheetId="1">#REF!</definedName>
    <definedName name="nm_keg01">#REF!</definedName>
    <definedName name="nm_keg02" localSheetId="1">#REF!</definedName>
    <definedName name="nm_keg02">#REF!</definedName>
    <definedName name="nm_keg03" localSheetId="1">#REF!</definedName>
    <definedName name="nm_keg03">#REF!</definedName>
    <definedName name="nm_kpmd" localSheetId="1">#REF!</definedName>
    <definedName name="nm_kpmd">#REF!</definedName>
    <definedName name="NM_PAKET" localSheetId="1">#REF!</definedName>
    <definedName name="NM_PAKET">#REF!</definedName>
    <definedName name="nm_pjok" localSheetId="1">#REF!</definedName>
    <definedName name="nm_pjok">#REF!</definedName>
    <definedName name="nm_tpk" localSheetId="1">#REF!</definedName>
    <definedName name="nm_tpk">#REF!</definedName>
    <definedName name="Nm_TPU" localSheetId="1">#REF!</definedName>
    <definedName name="Nm_TPU">#REF!</definedName>
    <definedName name="NO" localSheetId="1">#REF!</definedName>
    <definedName name="NO">#REF!</definedName>
    <definedName name="Nok_Genteng_Metal" localSheetId="1">'[15]Hrg Upah Bhn'!#REF!</definedName>
    <definedName name="Nok_Genteng_Metal">'[15]Hrg Upah Bhn'!#REF!</definedName>
    <definedName name="p" localSheetId="1">#REF!</definedName>
    <definedName name="p">#REF!</definedName>
    <definedName name="pacul">'[7]harga sat'!$G$72</definedName>
    <definedName name="padinggi">[14]PU_2!$G$48</definedName>
    <definedName name="PAKU" localSheetId="1">#REF!</definedName>
    <definedName name="PAKU">#REF!</definedName>
    <definedName name="Paku_Campur">'[15]Hrg Upah Bhn'!$G$27</definedName>
    <definedName name="Paku_Genteng" localSheetId="1">'[15]Hrg Upah Bhn'!#REF!</definedName>
    <definedName name="Paku_Genteng">'[15]Hrg Upah Bhn'!#REF!</definedName>
    <definedName name="Paku_seng">'[15]Hrg Upah Bhn'!$G$28</definedName>
    <definedName name="Paku_Tripleks">'[15]Hrg Upah Bhn'!$G$29</definedName>
    <definedName name="pakubiasa">[14]PU_2!$G$136</definedName>
    <definedName name="parang" localSheetId="1">'[7]harga sat'!#REF!</definedName>
    <definedName name="parang">'[7]harga sat'!#REF!</definedName>
    <definedName name="pasir">'[7]harga sat'!$G$13</definedName>
    <definedName name="Pasir_Pasang">'[15]Hrg Upah Bhn'!$G$18</definedName>
    <definedName name="pc">'[7]harga sat'!$G$30</definedName>
    <definedName name="pcampur">'[7]harga sat'!$G$37</definedName>
    <definedName name="pek">'[7]harga sat'!$G$7</definedName>
    <definedName name="pek.">[14]PU_2!$G$16</definedName>
    <definedName name="Pekerja">'[15]Hrg Upah Bhn'!$G$12</definedName>
    <definedName name="pelumas">[14]PU_2!$G$140</definedName>
    <definedName name="Pintu_Alumunium" localSheetId="1">'[15]Hrg Upah Bhn'!#REF!</definedName>
    <definedName name="Pintu_Alumunium">'[15]Hrg Upah Bhn'!#REF!</definedName>
    <definedName name="pipa_galv">'[18]Hrg Upah Bhn'!$G$51</definedName>
    <definedName name="Pipa_Galv_2" localSheetId="1">'[15]Hrg Upah Bhn'!#REF!</definedName>
    <definedName name="Pipa_Galv_2">'[15]Hrg Upah Bhn'!#REF!</definedName>
    <definedName name="Pipa_Galv1" localSheetId="1">'[15]Hrg Upah Bhn'!#REF!</definedName>
    <definedName name="Pipa_Galv1">'[15]Hrg Upah Bhn'!#REF!</definedName>
    <definedName name="Pipa_Galv3_4" localSheetId="1">'[15]Hrg Upah Bhn'!#REF!</definedName>
    <definedName name="Pipa_Galv3_4">'[15]Hrg Upah Bhn'!#REF!</definedName>
    <definedName name="Pipa_inst">'[15]Hrg Upah Bhn'!$G$54</definedName>
    <definedName name="Pipa_PE" localSheetId="1">'[15]Hrg Upah Bhn'!#REF!</definedName>
    <definedName name="Pipa_PE">'[15]Hrg Upah Bhn'!#REF!</definedName>
    <definedName name="pitate_rumbia">[14]PU_2!$G$47</definedName>
    <definedName name="pjok" localSheetId="1">#REF!</definedName>
    <definedName name="pjok">#REF!</definedName>
    <definedName name="pk_beton">[14]PU_2!$G$135</definedName>
    <definedName name="pk_seng">[14]PU_2!$G$137</definedName>
    <definedName name="pk_skrup">[14]PU_2!$G$138</definedName>
    <definedName name="pk_tripl">[14]PU_2!$G$139</definedName>
    <definedName name="plamur">[14]PU_2!$G$83</definedName>
    <definedName name="plat_bj_tanki_air">[14]PU_2!$G$211</definedName>
    <definedName name="plat_bjls20">[14]PU_2!$G$220</definedName>
    <definedName name="Plat_Simpul" localSheetId="1">'[15]Hrg Upah Bhn'!#REF!</definedName>
    <definedName name="Plat_Simpul">'[15]Hrg Upah Bhn'!#REF!</definedName>
    <definedName name="plint">[14]PU_2!$G$237</definedName>
    <definedName name="politur">[14]PU_2!$G$210</definedName>
    <definedName name="_xlnm.Print_Area" localSheetId="1">'LAMPIRAN OK'!$A$1:$V$393</definedName>
    <definedName name="_xlnm.Print_Area" localSheetId="0">PERDES!$A$1:$Q$128</definedName>
    <definedName name="_xlnm.Print_Area">#REF!</definedName>
    <definedName name="PRINT_AREA_MI" localSheetId="1">#REF!</definedName>
    <definedName name="PRINT_AREA_MI">#REF!</definedName>
    <definedName name="_xlnm.Print_Titles" localSheetId="1">'LAMPIRAN OK'!$10:$13</definedName>
    <definedName name="Profil_Gypsum" localSheetId="1">'[15]Hrg Upah Bhn'!#REF!</definedName>
    <definedName name="Profil_Gypsum">'[15]Hrg Upah Bhn'!#REF!</definedName>
    <definedName name="PROV">[9]Data!$C$6</definedName>
    <definedName name="provinsi" localSheetId="1">#REF!</definedName>
    <definedName name="provinsi">#REF!</definedName>
    <definedName name="psr_pas.">[14]PU_2!$G$45</definedName>
    <definedName name="psr_urg">[14]PU_2!$G$46</definedName>
    <definedName name="PVC_2" localSheetId="1">'[15]Hrg Upah Bhn'!#REF!</definedName>
    <definedName name="PVC_2">'[15]Hrg Upah Bhn'!#REF!</definedName>
    <definedName name="PVC_4" localSheetId="1">'[15]Hrg Upah Bhn'!#REF!</definedName>
    <definedName name="PVC_4">'[15]Hrg Upah Bhn'!#REF!</definedName>
    <definedName name="pvc_s125_1">[14]PU_2!$G$192</definedName>
    <definedName name="pvc_s125_15">[14]PU_2!$G$193</definedName>
    <definedName name="pvc_s125_2">[14]PU_2!$G$194</definedName>
    <definedName name="pvc_s125_3">[14]PU_2!$G$195</definedName>
    <definedName name="pvc_s125_34">[14]PU_2!$G$191</definedName>
    <definedName name="pvc_s125_4">[14]PU_2!$G$196</definedName>
    <definedName name="pvc_s125_5">[14]PU_2!$G$197</definedName>
    <definedName name="rb" localSheetId="1">#REF!</definedName>
    <definedName name="rb">#REF!</definedName>
    <definedName name="REKAP" localSheetId="1">#REF!</definedName>
    <definedName name="REKAP">#REF!</definedName>
    <definedName name="roster">[14]PU_2!$G$212</definedName>
    <definedName name="saklar_1">[14]PU_2!$G$213</definedName>
    <definedName name="Saklar_Ganda">'[15]Hrg Upah Bhn'!$G$46</definedName>
    <definedName name="Saklar_Tunggal">'[15]Hrg Upah Bhn'!$G$47</definedName>
    <definedName name="sakura_roof">[14]PU_2!$G$215</definedName>
    <definedName name="screen">'[18]Hrg Upah Bhn'!$G$36</definedName>
    <definedName name="sdd">[21]K!$Q$5187</definedName>
    <definedName name="seal_tape" localSheetId="1">'[15]Hrg Upah Bhn'!#REF!</definedName>
    <definedName name="seal_tape">'[15]Hrg Upah Bhn'!#REF!</definedName>
    <definedName name="sekering">[14]PU_2!$G$216</definedName>
    <definedName name="SEKOP" localSheetId="1">#REF!</definedName>
    <definedName name="SEKOP">#REF!</definedName>
    <definedName name="Semen">'[15]Hrg Upah Bhn'!$G$21</definedName>
    <definedName name="Semen_Putih">'[15]Hrg Upah Bhn'!$G$22</definedName>
    <definedName name="seng_bjls20_K1">[14]PU_2!$G$219</definedName>
    <definedName name="siku_40">[14]PU_2!$G$70</definedName>
    <definedName name="siku_alumn">[14]PU_2!$G$221</definedName>
    <definedName name="sirtu">[14]PU_2!$G$49</definedName>
    <definedName name="sklar_2">[14]PU_2!$G$214</definedName>
    <definedName name="skop">'[7]harga sat'!$G$73</definedName>
    <definedName name="soket" localSheetId="1">'[15]Hrg Upah Bhn'!#REF!</definedName>
    <definedName name="soket">'[15]Hrg Upah Bhn'!#REF!</definedName>
    <definedName name="solar">[14]PU_2!$G$222</definedName>
    <definedName name="STO_KRAN_34">[14]PU_2!$G$226</definedName>
    <definedName name="stop_kontak">[14]PU_2!$G$224</definedName>
    <definedName name="STOP_KRAN_12">[14]PU_2!$G$225</definedName>
    <definedName name="superdek">[14]PU_2!$G$223</definedName>
    <definedName name="sylent">[14]PU_2!$G$227</definedName>
    <definedName name="Talang_Seng" localSheetId="1">'[15]Hrg Upah Bhn'!#REF!</definedName>
    <definedName name="Talang_Seng">'[15]Hrg Upah Bhn'!#REF!</definedName>
    <definedName name="TALUD" localSheetId="1">#REF!</definedName>
    <definedName name="TALUD">#REF!</definedName>
    <definedName name="Taludaa" localSheetId="1">#REF!</definedName>
    <definedName name="Taludaa">#REF!</definedName>
    <definedName name="Tanah_Urug" localSheetId="1">'[15]Hrg Upah Bhn'!#REF!</definedName>
    <definedName name="Tanah_Urug">'[15]Hrg Upah Bhn'!#REF!</definedName>
    <definedName name="tanggal" localSheetId="1">#REF!</definedName>
    <definedName name="tanggal">#REF!</definedName>
    <definedName name="TANGKI_2M3">[14]PU_2!$G$230</definedName>
    <definedName name="TANGKI_3M3">[14]PU_2!$G$231</definedName>
    <definedName name="TAP_12">[14]PU_2!$G$228</definedName>
    <definedName name="TAP_34">[14]PU_2!$G$229</definedName>
    <definedName name="Tarikan" localSheetId="1">'[15]Hrg Upah Bhn'!#REF!</definedName>
    <definedName name="Tarikan">'[15]Hrg Upah Bhn'!#REF!</definedName>
    <definedName name="teakwood">[14]PU_2!$G$232</definedName>
    <definedName name="Tee_dos">'[15]Hrg Upah Bhn'!$G$53</definedName>
    <definedName name="tegel_20">[14]PU_2!$G$235</definedName>
    <definedName name="tegel_20_30">[14]PU_2!$G$236</definedName>
    <definedName name="tegel_30">[14]PU_2!$G$234</definedName>
    <definedName name="tegel_40">[14]PU_2!$G$233</definedName>
    <definedName name="tegel_5_30">[14]PU_2!$G$238</definedName>
    <definedName name="terali_besi">[14]PU_2!$G$71</definedName>
    <definedName name="tgl">[8]Data!$B$6</definedName>
    <definedName name="timb_bias">[14]PU_2!$G$51</definedName>
    <definedName name="timb_pilih">[14]PU_2!$G$52</definedName>
    <definedName name="timbun" localSheetId="1">'[7]harga sat'!#REF!</definedName>
    <definedName name="timbun">'[7]harga sat'!#REF!</definedName>
    <definedName name="timbunan">'[32]Timbunan tanah (m)'!$J$30</definedName>
    <definedName name="Tinner_A" localSheetId="1">'[15]Hrg Upah Bhn'!#REF!</definedName>
    <definedName name="Tinner_A">'[15]Hrg Upah Bhn'!#REF!</definedName>
    <definedName name="Tolango" localSheetId="1">#REF!</definedName>
    <definedName name="Tolango">#REF!</definedName>
    <definedName name="tp" localSheetId="1">#REF!</definedName>
    <definedName name="tp">#REF!</definedName>
    <definedName name="triplek_3">[14]PU_2!$G$243</definedName>
    <definedName name="Tripleks_3mm">'[15]Hrg Upah Bhn'!$G$43</definedName>
    <definedName name="Tripleks_Alumunium" localSheetId="1">'[15]Hrg Upah Bhn'!#REF!</definedName>
    <definedName name="Tripleks_Alumunium">'[15]Hrg Upah Bhn'!#REF!</definedName>
    <definedName name="TROPOL" localSheetId="1">#REF!</definedName>
    <definedName name="TROPOL">#REF!</definedName>
    <definedName name="ttl" localSheetId="1">#REF!</definedName>
    <definedName name="ttl">#REF!</definedName>
    <definedName name="tuk">'[7]harga sat'!$G$8</definedName>
    <definedName name="TUK.">[14]PU_2!$G$13</definedName>
    <definedName name="Tukang">'[15]Hrg Upah Bhn'!$G$14</definedName>
    <definedName name="TWR">[17]HARGA!$H$32</definedName>
    <definedName name="U_B" localSheetId="1">[33]A!#REF!</definedName>
    <definedName name="U_B">[33]A!#REF!</definedName>
    <definedName name="urinoir">[14]PU_2!$G$244</definedName>
    <definedName name="urug">'[34]harga sat'!$G$12</definedName>
    <definedName name="volume01" localSheetId="1">#REF!</definedName>
    <definedName name="volume01">#REF!</definedName>
    <definedName name="volume02">[27]Data!$B$24</definedName>
    <definedName name="wastafel">[14]PU_2!$G$245</definedName>
    <definedName name="WATERPASS" localSheetId="1">#REF!</definedName>
    <definedName name="WATERPASS">#REF!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76" i="2" l="1"/>
  <c r="H370" i="2"/>
  <c r="H367" i="2" s="1"/>
  <c r="H365" i="2"/>
  <c r="H352" i="2"/>
  <c r="H347" i="2"/>
  <c r="H346" i="2" s="1"/>
  <c r="H344" i="2"/>
  <c r="H332" i="2"/>
  <c r="H325" i="2"/>
  <c r="H301" i="2"/>
  <c r="H288" i="2"/>
  <c r="H283" i="2"/>
  <c r="H275" i="2"/>
  <c r="H276" i="2" s="1"/>
  <c r="H262" i="2"/>
  <c r="H259" i="2" s="1"/>
  <c r="H258" i="2" s="1"/>
  <c r="H257" i="2" s="1"/>
  <c r="H261" i="2"/>
  <c r="H214" i="2"/>
  <c r="H213" i="2"/>
  <c r="H212" i="2"/>
  <c r="H207" i="2"/>
  <c r="H208" i="2" s="1"/>
  <c r="H205" i="2"/>
  <c r="H201" i="2" s="1"/>
  <c r="H199" i="2"/>
  <c r="H196" i="2" s="1"/>
  <c r="H188" i="2"/>
  <c r="H185" i="2"/>
  <c r="H181" i="2"/>
  <c r="H182" i="2" s="1"/>
  <c r="H176" i="2"/>
  <c r="H172" i="2" s="1"/>
  <c r="H163" i="2"/>
  <c r="H158" i="2" s="1"/>
  <c r="H157" i="2" s="1"/>
  <c r="H162" i="2"/>
  <c r="H154" i="2"/>
  <c r="H152" i="2"/>
  <c r="H151" i="2"/>
  <c r="H150" i="2"/>
  <c r="H149" i="2"/>
  <c r="H141" i="2"/>
  <c r="H140" i="2"/>
  <c r="H134" i="2"/>
  <c r="G134" i="2"/>
  <c r="H133" i="2"/>
  <c r="H132" i="2"/>
  <c r="H129" i="2"/>
  <c r="H124" i="2"/>
  <c r="H123" i="2" s="1"/>
  <c r="H121" i="2"/>
  <c r="H117" i="2" s="1"/>
  <c r="H115" i="2"/>
  <c r="H111" i="2"/>
  <c r="H108" i="2"/>
  <c r="H105" i="2"/>
  <c r="H101" i="2"/>
  <c r="H99" i="2" s="1"/>
  <c r="H96" i="2"/>
  <c r="H92" i="2" s="1"/>
  <c r="H84" i="2"/>
  <c r="H82" i="2"/>
  <c r="H81" i="2"/>
  <c r="H76" i="2"/>
  <c r="H75" i="2"/>
  <c r="H73" i="2"/>
  <c r="H72" i="2"/>
  <c r="XFD61" i="2"/>
  <c r="XEN61" i="2"/>
  <c r="XDX61" i="2"/>
  <c r="XDH61" i="2"/>
  <c r="XCR61" i="2"/>
  <c r="XCB61" i="2"/>
  <c r="XBL61" i="2"/>
  <c r="XAV61" i="2"/>
  <c r="XAF61" i="2"/>
  <c r="WZP61" i="2"/>
  <c r="WYZ61" i="2"/>
  <c r="WYJ61" i="2"/>
  <c r="WXT61" i="2"/>
  <c r="WXD61" i="2"/>
  <c r="WWN61" i="2"/>
  <c r="WVX61" i="2"/>
  <c r="WVH61" i="2"/>
  <c r="WUR61" i="2"/>
  <c r="WUB61" i="2"/>
  <c r="WTL61" i="2"/>
  <c r="WSV61" i="2"/>
  <c r="WSF61" i="2"/>
  <c r="WRP61" i="2"/>
  <c r="WQZ61" i="2"/>
  <c r="WQJ61" i="2"/>
  <c r="WPT61" i="2"/>
  <c r="WPD61" i="2"/>
  <c r="WON61" i="2"/>
  <c r="WNX61" i="2"/>
  <c r="WNH61" i="2"/>
  <c r="WMR61" i="2"/>
  <c r="WMB61" i="2"/>
  <c r="WLL61" i="2"/>
  <c r="WKV61" i="2"/>
  <c r="WKF61" i="2"/>
  <c r="WJP61" i="2"/>
  <c r="WIZ61" i="2"/>
  <c r="WIJ61" i="2"/>
  <c r="WHT61" i="2"/>
  <c r="WHD61" i="2"/>
  <c r="WGN61" i="2"/>
  <c r="WFX61" i="2"/>
  <c r="WFH61" i="2"/>
  <c r="WER61" i="2"/>
  <c r="WEB61" i="2"/>
  <c r="WDL61" i="2"/>
  <c r="WCV61" i="2"/>
  <c r="WCF61" i="2"/>
  <c r="WBP61" i="2"/>
  <c r="WAZ61" i="2"/>
  <c r="WAJ61" i="2"/>
  <c r="VZT61" i="2"/>
  <c r="VZD61" i="2"/>
  <c r="VYN61" i="2"/>
  <c r="VXX61" i="2"/>
  <c r="VXH61" i="2"/>
  <c r="VWR61" i="2"/>
  <c r="VWB61" i="2"/>
  <c r="VVL61" i="2"/>
  <c r="VUV61" i="2"/>
  <c r="VUF61" i="2"/>
  <c r="VTP61" i="2"/>
  <c r="VSZ61" i="2"/>
  <c r="VSJ61" i="2"/>
  <c r="VRT61" i="2"/>
  <c r="VRD61" i="2"/>
  <c r="VQN61" i="2"/>
  <c r="VPX61" i="2"/>
  <c r="VPH61" i="2"/>
  <c r="VOR61" i="2"/>
  <c r="VOB61" i="2"/>
  <c r="VNL61" i="2"/>
  <c r="VMV61" i="2"/>
  <c r="VMF61" i="2"/>
  <c r="VLP61" i="2"/>
  <c r="VKZ61" i="2"/>
  <c r="VKJ61" i="2"/>
  <c r="VJT61" i="2"/>
  <c r="VJD61" i="2"/>
  <c r="VIN61" i="2"/>
  <c r="VHX61" i="2"/>
  <c r="VHH61" i="2"/>
  <c r="VGR61" i="2"/>
  <c r="VGB61" i="2"/>
  <c r="VFL61" i="2"/>
  <c r="VEV61" i="2"/>
  <c r="VEF61" i="2"/>
  <c r="VDP61" i="2"/>
  <c r="VCZ61" i="2"/>
  <c r="VCJ61" i="2"/>
  <c r="VBT61" i="2"/>
  <c r="VBD61" i="2"/>
  <c r="VAN61" i="2"/>
  <c r="UZX61" i="2"/>
  <c r="UZH61" i="2"/>
  <c r="UYR61" i="2"/>
  <c r="UYB61" i="2"/>
  <c r="UXL61" i="2"/>
  <c r="UWV61" i="2"/>
  <c r="UWF61" i="2"/>
  <c r="UVP61" i="2"/>
  <c r="UUZ61" i="2"/>
  <c r="UUJ61" i="2"/>
  <c r="UTT61" i="2"/>
  <c r="UTD61" i="2"/>
  <c r="USN61" i="2"/>
  <c r="URX61" i="2"/>
  <c r="URH61" i="2"/>
  <c r="UQR61" i="2"/>
  <c r="UQB61" i="2"/>
  <c r="UPL61" i="2"/>
  <c r="UOV61" i="2"/>
  <c r="UOF61" i="2"/>
  <c r="UNP61" i="2"/>
  <c r="UMZ61" i="2"/>
  <c r="UMJ61" i="2"/>
  <c r="ULT61" i="2"/>
  <c r="ULD61" i="2"/>
  <c r="UKN61" i="2"/>
  <c r="UJX61" i="2"/>
  <c r="UJH61" i="2"/>
  <c r="UIR61" i="2"/>
  <c r="UIB61" i="2"/>
  <c r="UHL61" i="2"/>
  <c r="UGV61" i="2"/>
  <c r="UGF61" i="2"/>
  <c r="UFP61" i="2"/>
  <c r="UEZ61" i="2"/>
  <c r="UEJ61" i="2"/>
  <c r="UDT61" i="2"/>
  <c r="UDD61" i="2"/>
  <c r="UCN61" i="2"/>
  <c r="UBX61" i="2"/>
  <c r="UBH61" i="2"/>
  <c r="UAR61" i="2"/>
  <c r="UAB61" i="2"/>
  <c r="TZL61" i="2"/>
  <c r="TYV61" i="2"/>
  <c r="TYF61" i="2"/>
  <c r="TXP61" i="2"/>
  <c r="TWZ61" i="2"/>
  <c r="TWJ61" i="2"/>
  <c r="TVT61" i="2"/>
  <c r="TVD61" i="2"/>
  <c r="TUN61" i="2"/>
  <c r="TTX61" i="2"/>
  <c r="TTH61" i="2"/>
  <c r="TSR61" i="2"/>
  <c r="TSB61" i="2"/>
  <c r="TRL61" i="2"/>
  <c r="TQV61" i="2"/>
  <c r="TQF61" i="2"/>
  <c r="TPP61" i="2"/>
  <c r="TOZ61" i="2"/>
  <c r="TOJ61" i="2"/>
  <c r="TNT61" i="2"/>
  <c r="TND61" i="2"/>
  <c r="TMN61" i="2"/>
  <c r="TLX61" i="2"/>
  <c r="TLH61" i="2"/>
  <c r="TKR61" i="2"/>
  <c r="TKB61" i="2"/>
  <c r="TJL61" i="2"/>
  <c r="TIV61" i="2"/>
  <c r="TIF61" i="2"/>
  <c r="THP61" i="2"/>
  <c r="TGZ61" i="2"/>
  <c r="TGJ61" i="2"/>
  <c r="TFT61" i="2"/>
  <c r="TFD61" i="2"/>
  <c r="TEN61" i="2"/>
  <c r="TDX61" i="2"/>
  <c r="TDH61" i="2"/>
  <c r="TCR61" i="2"/>
  <c r="TCB61" i="2"/>
  <c r="TBL61" i="2"/>
  <c r="TAV61" i="2"/>
  <c r="TAF61" i="2"/>
  <c r="SZP61" i="2"/>
  <c r="SYZ61" i="2"/>
  <c r="SYJ61" i="2"/>
  <c r="SXT61" i="2"/>
  <c r="SXD61" i="2"/>
  <c r="SWN61" i="2"/>
  <c r="SVX61" i="2"/>
  <c r="SVH61" i="2"/>
  <c r="SUR61" i="2"/>
  <c r="SUB61" i="2"/>
  <c r="STL61" i="2"/>
  <c r="SSV61" i="2"/>
  <c r="SSF61" i="2"/>
  <c r="SRP61" i="2"/>
  <c r="SQZ61" i="2"/>
  <c r="SQJ61" i="2"/>
  <c r="SPT61" i="2"/>
  <c r="SPD61" i="2"/>
  <c r="SON61" i="2"/>
  <c r="SNX61" i="2"/>
  <c r="SNH61" i="2"/>
  <c r="SMR61" i="2"/>
  <c r="SMB61" i="2"/>
  <c r="SLL61" i="2"/>
  <c r="SKV61" i="2"/>
  <c r="SKF61" i="2"/>
  <c r="SJP61" i="2"/>
  <c r="SIZ61" i="2"/>
  <c r="SIJ61" i="2"/>
  <c r="SHT61" i="2"/>
  <c r="SHD61" i="2"/>
  <c r="SGN61" i="2"/>
  <c r="SFX61" i="2"/>
  <c r="SFH61" i="2"/>
  <c r="SER61" i="2"/>
  <c r="SEB61" i="2"/>
  <c r="SDL61" i="2"/>
  <c r="SCV61" i="2"/>
  <c r="SCF61" i="2"/>
  <c r="SBP61" i="2"/>
  <c r="SAZ61" i="2"/>
  <c r="SAJ61" i="2"/>
  <c r="RZT61" i="2"/>
  <c r="RZD61" i="2"/>
  <c r="RYN61" i="2"/>
  <c r="RXX61" i="2"/>
  <c r="RXH61" i="2"/>
  <c r="RWR61" i="2"/>
  <c r="RWB61" i="2"/>
  <c r="RVL61" i="2"/>
  <c r="RUV61" i="2"/>
  <c r="RUF61" i="2"/>
  <c r="RTP61" i="2"/>
  <c r="RSZ61" i="2"/>
  <c r="RSJ61" i="2"/>
  <c r="RRT61" i="2"/>
  <c r="RRD61" i="2"/>
  <c r="RQN61" i="2"/>
  <c r="RPX61" i="2"/>
  <c r="RPH61" i="2"/>
  <c r="ROR61" i="2"/>
  <c r="ROB61" i="2"/>
  <c r="RNL61" i="2"/>
  <c r="RMV61" i="2"/>
  <c r="RMF61" i="2"/>
  <c r="RLP61" i="2"/>
  <c r="RKZ61" i="2"/>
  <c r="RKJ61" i="2"/>
  <c r="RJT61" i="2"/>
  <c r="RJD61" i="2"/>
  <c r="RIN61" i="2"/>
  <c r="RHX61" i="2"/>
  <c r="RHH61" i="2"/>
  <c r="RGR61" i="2"/>
  <c r="RGB61" i="2"/>
  <c r="RFL61" i="2"/>
  <c r="REV61" i="2"/>
  <c r="REF61" i="2"/>
  <c r="RDP61" i="2"/>
  <c r="RCZ61" i="2"/>
  <c r="RCJ61" i="2"/>
  <c r="RBT61" i="2"/>
  <c r="RBD61" i="2"/>
  <c r="RAN61" i="2"/>
  <c r="QZX61" i="2"/>
  <c r="QZH61" i="2"/>
  <c r="QYR61" i="2"/>
  <c r="QYB61" i="2"/>
  <c r="QXL61" i="2"/>
  <c r="QWV61" i="2"/>
  <c r="QWF61" i="2"/>
  <c r="QVP61" i="2"/>
  <c r="QUZ61" i="2"/>
  <c r="QUJ61" i="2"/>
  <c r="QTT61" i="2"/>
  <c r="QTD61" i="2"/>
  <c r="QSN61" i="2"/>
  <c r="QRX61" i="2"/>
  <c r="QRH61" i="2"/>
  <c r="QQR61" i="2"/>
  <c r="QQB61" i="2"/>
  <c r="QPL61" i="2"/>
  <c r="QOV61" i="2"/>
  <c r="QOF61" i="2"/>
  <c r="QNP61" i="2"/>
  <c r="QMZ61" i="2"/>
  <c r="QMJ61" i="2"/>
  <c r="QLT61" i="2"/>
  <c r="QLD61" i="2"/>
  <c r="QKN61" i="2"/>
  <c r="QJX61" i="2"/>
  <c r="QJH61" i="2"/>
  <c r="QIR61" i="2"/>
  <c r="QIB61" i="2"/>
  <c r="QHL61" i="2"/>
  <c r="QGV61" i="2"/>
  <c r="QGF61" i="2"/>
  <c r="QFP61" i="2"/>
  <c r="QEZ61" i="2"/>
  <c r="QEJ61" i="2"/>
  <c r="QDT61" i="2"/>
  <c r="QDD61" i="2"/>
  <c r="QCN61" i="2"/>
  <c r="QBX61" i="2"/>
  <c r="QBH61" i="2"/>
  <c r="QAR61" i="2"/>
  <c r="QAB61" i="2"/>
  <c r="PZL61" i="2"/>
  <c r="PYV61" i="2"/>
  <c r="PYF61" i="2"/>
  <c r="PXP61" i="2"/>
  <c r="PWZ61" i="2"/>
  <c r="PWJ61" i="2"/>
  <c r="PVT61" i="2"/>
  <c r="PVD61" i="2"/>
  <c r="PUN61" i="2"/>
  <c r="PTX61" i="2"/>
  <c r="PTH61" i="2"/>
  <c r="PSR61" i="2"/>
  <c r="PSB61" i="2"/>
  <c r="PRL61" i="2"/>
  <c r="PQV61" i="2"/>
  <c r="PQF61" i="2"/>
  <c r="PPP61" i="2"/>
  <c r="POZ61" i="2"/>
  <c r="POJ61" i="2"/>
  <c r="PNT61" i="2"/>
  <c r="PND61" i="2"/>
  <c r="PMN61" i="2"/>
  <c r="PLX61" i="2"/>
  <c r="PLH61" i="2"/>
  <c r="PKR61" i="2"/>
  <c r="PKB61" i="2"/>
  <c r="PJL61" i="2"/>
  <c r="PIV61" i="2"/>
  <c r="PIF61" i="2"/>
  <c r="PHP61" i="2"/>
  <c r="PGZ61" i="2"/>
  <c r="PGJ61" i="2"/>
  <c r="PFT61" i="2"/>
  <c r="PFD61" i="2"/>
  <c r="PEN61" i="2"/>
  <c r="PDX61" i="2"/>
  <c r="PDH61" i="2"/>
  <c r="PCR61" i="2"/>
  <c r="PCB61" i="2"/>
  <c r="PBL61" i="2"/>
  <c r="PAV61" i="2"/>
  <c r="PAF61" i="2"/>
  <c r="OZP61" i="2"/>
  <c r="OYZ61" i="2"/>
  <c r="OYJ61" i="2"/>
  <c r="OXT61" i="2"/>
  <c r="OXD61" i="2"/>
  <c r="OWN61" i="2"/>
  <c r="OVX61" i="2"/>
  <c r="OVH61" i="2"/>
  <c r="OUR61" i="2"/>
  <c r="OUB61" i="2"/>
  <c r="OTL61" i="2"/>
  <c r="OSV61" i="2"/>
  <c r="OSF61" i="2"/>
  <c r="ORP61" i="2"/>
  <c r="OQZ61" i="2"/>
  <c r="OQJ61" i="2"/>
  <c r="OPT61" i="2"/>
  <c r="OPD61" i="2"/>
  <c r="OON61" i="2"/>
  <c r="ONX61" i="2"/>
  <c r="ONH61" i="2"/>
  <c r="OMR61" i="2"/>
  <c r="OMB61" i="2"/>
  <c r="OLL61" i="2"/>
  <c r="OKV61" i="2"/>
  <c r="OKF61" i="2"/>
  <c r="OJP61" i="2"/>
  <c r="OIZ61" i="2"/>
  <c r="OIJ61" i="2"/>
  <c r="OHT61" i="2"/>
  <c r="OHD61" i="2"/>
  <c r="OGN61" i="2"/>
  <c r="OFX61" i="2"/>
  <c r="OFH61" i="2"/>
  <c r="OER61" i="2"/>
  <c r="OEB61" i="2"/>
  <c r="ODL61" i="2"/>
  <c r="OCV61" i="2"/>
  <c r="OCF61" i="2"/>
  <c r="OBP61" i="2"/>
  <c r="OAZ61" i="2"/>
  <c r="OAJ61" i="2"/>
  <c r="NZT61" i="2"/>
  <c r="NZD61" i="2"/>
  <c r="NYN61" i="2"/>
  <c r="NXX61" i="2"/>
  <c r="NXH61" i="2"/>
  <c r="NWR61" i="2"/>
  <c r="NWB61" i="2"/>
  <c r="NVL61" i="2"/>
  <c r="NUV61" i="2"/>
  <c r="NUF61" i="2"/>
  <c r="NTP61" i="2"/>
  <c r="NSZ61" i="2"/>
  <c r="NSJ61" i="2"/>
  <c r="NRT61" i="2"/>
  <c r="NRD61" i="2"/>
  <c r="NQN61" i="2"/>
  <c r="NPX61" i="2"/>
  <c r="NPH61" i="2"/>
  <c r="NOR61" i="2"/>
  <c r="NOB61" i="2"/>
  <c r="NNL61" i="2"/>
  <c r="NMV61" i="2"/>
  <c r="NMF61" i="2"/>
  <c r="NLP61" i="2"/>
  <c r="NKZ61" i="2"/>
  <c r="NKJ61" i="2"/>
  <c r="NJT61" i="2"/>
  <c r="NJD61" i="2"/>
  <c r="NIN61" i="2"/>
  <c r="NHX61" i="2"/>
  <c r="NHH61" i="2"/>
  <c r="NGR61" i="2"/>
  <c r="NGB61" i="2"/>
  <c r="NFL61" i="2"/>
  <c r="NEV61" i="2"/>
  <c r="NEF61" i="2"/>
  <c r="NDP61" i="2"/>
  <c r="NCZ61" i="2"/>
  <c r="NCJ61" i="2"/>
  <c r="NBT61" i="2"/>
  <c r="NBD61" i="2"/>
  <c r="NAN61" i="2"/>
  <c r="MZX61" i="2"/>
  <c r="MZH61" i="2"/>
  <c r="MYR61" i="2"/>
  <c r="MYB61" i="2"/>
  <c r="MXL61" i="2"/>
  <c r="MWV61" i="2"/>
  <c r="MWF61" i="2"/>
  <c r="MVP61" i="2"/>
  <c r="MUZ61" i="2"/>
  <c r="MUJ61" i="2"/>
  <c r="MTT61" i="2"/>
  <c r="MTD61" i="2"/>
  <c r="MSN61" i="2"/>
  <c r="MRX61" i="2"/>
  <c r="MRH61" i="2"/>
  <c r="MQR61" i="2"/>
  <c r="MQB61" i="2"/>
  <c r="MPL61" i="2"/>
  <c r="MOV61" i="2"/>
  <c r="MOF61" i="2"/>
  <c r="MNP61" i="2"/>
  <c r="MMZ61" i="2"/>
  <c r="MMJ61" i="2"/>
  <c r="MLT61" i="2"/>
  <c r="MLD61" i="2"/>
  <c r="MKN61" i="2"/>
  <c r="MJX61" i="2"/>
  <c r="MJH61" i="2"/>
  <c r="MIR61" i="2"/>
  <c r="MIB61" i="2"/>
  <c r="MHL61" i="2"/>
  <c r="MGV61" i="2"/>
  <c r="MGF61" i="2"/>
  <c r="MFP61" i="2"/>
  <c r="MEZ61" i="2"/>
  <c r="MEJ61" i="2"/>
  <c r="MDT61" i="2"/>
  <c r="MDD61" i="2"/>
  <c r="MCN61" i="2"/>
  <c r="MBX61" i="2"/>
  <c r="MBH61" i="2"/>
  <c r="MAR61" i="2"/>
  <c r="MAB61" i="2"/>
  <c r="LZL61" i="2"/>
  <c r="LYV61" i="2"/>
  <c r="LYF61" i="2"/>
  <c r="LXP61" i="2"/>
  <c r="LWZ61" i="2"/>
  <c r="LWJ61" i="2"/>
  <c r="LVT61" i="2"/>
  <c r="LVD61" i="2"/>
  <c r="LUN61" i="2"/>
  <c r="LTX61" i="2"/>
  <c r="LTH61" i="2"/>
  <c r="LSR61" i="2"/>
  <c r="LSB61" i="2"/>
  <c r="LRL61" i="2"/>
  <c r="LQV61" i="2"/>
  <c r="LQF61" i="2"/>
  <c r="LPP61" i="2"/>
  <c r="LOZ61" i="2"/>
  <c r="LOJ61" i="2"/>
  <c r="LNT61" i="2"/>
  <c r="LND61" i="2"/>
  <c r="LMN61" i="2"/>
  <c r="LLX61" i="2"/>
  <c r="LLH61" i="2"/>
  <c r="LKR61" i="2"/>
  <c r="LKB61" i="2"/>
  <c r="LJL61" i="2"/>
  <c r="LIV61" i="2"/>
  <c r="LIF61" i="2"/>
  <c r="LHP61" i="2"/>
  <c r="LGZ61" i="2"/>
  <c r="LGJ61" i="2"/>
  <c r="LFT61" i="2"/>
  <c r="LFD61" i="2"/>
  <c r="LEN61" i="2"/>
  <c r="LDX61" i="2"/>
  <c r="LDH61" i="2"/>
  <c r="LCR61" i="2"/>
  <c r="LCB61" i="2"/>
  <c r="LBL61" i="2"/>
  <c r="LAV61" i="2"/>
  <c r="LAF61" i="2"/>
  <c r="KZP61" i="2"/>
  <c r="KYZ61" i="2"/>
  <c r="KYJ61" i="2"/>
  <c r="KXT61" i="2"/>
  <c r="KXD61" i="2"/>
  <c r="KWN61" i="2"/>
  <c r="KVX61" i="2"/>
  <c r="KVH61" i="2"/>
  <c r="KUR61" i="2"/>
  <c r="KUB61" i="2"/>
  <c r="KTL61" i="2"/>
  <c r="KSV61" i="2"/>
  <c r="KSF61" i="2"/>
  <c r="KRP61" i="2"/>
  <c r="KQZ61" i="2"/>
  <c r="KQJ61" i="2"/>
  <c r="KPT61" i="2"/>
  <c r="KPD61" i="2"/>
  <c r="KON61" i="2"/>
  <c r="KNX61" i="2"/>
  <c r="KNH61" i="2"/>
  <c r="KMR61" i="2"/>
  <c r="KMB61" i="2"/>
  <c r="KLL61" i="2"/>
  <c r="KKV61" i="2"/>
  <c r="KKF61" i="2"/>
  <c r="KJP61" i="2"/>
  <c r="KIZ61" i="2"/>
  <c r="KIJ61" i="2"/>
  <c r="KHT61" i="2"/>
  <c r="KHD61" i="2"/>
  <c r="KGN61" i="2"/>
  <c r="KFX61" i="2"/>
  <c r="KFH61" i="2"/>
  <c r="KER61" i="2"/>
  <c r="KEB61" i="2"/>
  <c r="KDL61" i="2"/>
  <c r="KCV61" i="2"/>
  <c r="KCF61" i="2"/>
  <c r="KBP61" i="2"/>
  <c r="KAZ61" i="2"/>
  <c r="KAJ61" i="2"/>
  <c r="JZT61" i="2"/>
  <c r="JZD61" i="2"/>
  <c r="JYN61" i="2"/>
  <c r="JXX61" i="2"/>
  <c r="JXH61" i="2"/>
  <c r="JWR61" i="2"/>
  <c r="JWB61" i="2"/>
  <c r="JVL61" i="2"/>
  <c r="JUV61" i="2"/>
  <c r="JUF61" i="2"/>
  <c r="JTP61" i="2"/>
  <c r="JSZ61" i="2"/>
  <c r="JSJ61" i="2"/>
  <c r="JRT61" i="2"/>
  <c r="JRD61" i="2"/>
  <c r="JQN61" i="2"/>
  <c r="JPX61" i="2"/>
  <c r="JPH61" i="2"/>
  <c r="JOR61" i="2"/>
  <c r="JOB61" i="2"/>
  <c r="JNL61" i="2"/>
  <c r="JMV61" i="2"/>
  <c r="JMF61" i="2"/>
  <c r="JLP61" i="2"/>
  <c r="JKZ61" i="2"/>
  <c r="JKJ61" i="2"/>
  <c r="JJT61" i="2"/>
  <c r="JJD61" i="2"/>
  <c r="JIN61" i="2"/>
  <c r="JHX61" i="2"/>
  <c r="JHH61" i="2"/>
  <c r="JGR61" i="2"/>
  <c r="JGB61" i="2"/>
  <c r="JFL61" i="2"/>
  <c r="JEV61" i="2"/>
  <c r="JEF61" i="2"/>
  <c r="JDP61" i="2"/>
  <c r="JCZ61" i="2"/>
  <c r="JCJ61" i="2"/>
  <c r="JBT61" i="2"/>
  <c r="JBD61" i="2"/>
  <c r="JAN61" i="2"/>
  <c r="IZX61" i="2"/>
  <c r="IZH61" i="2"/>
  <c r="IYR61" i="2"/>
  <c r="IYB61" i="2"/>
  <c r="IXL61" i="2"/>
  <c r="IWV61" i="2"/>
  <c r="IWF61" i="2"/>
  <c r="IVP61" i="2"/>
  <c r="IUZ61" i="2"/>
  <c r="IUJ61" i="2"/>
  <c r="ITT61" i="2"/>
  <c r="ITD61" i="2"/>
  <c r="ISN61" i="2"/>
  <c r="IRX61" i="2"/>
  <c r="IRH61" i="2"/>
  <c r="IQR61" i="2"/>
  <c r="IQB61" i="2"/>
  <c r="IPL61" i="2"/>
  <c r="IOV61" i="2"/>
  <c r="IOF61" i="2"/>
  <c r="INP61" i="2"/>
  <c r="IMZ61" i="2"/>
  <c r="IMJ61" i="2"/>
  <c r="ILT61" i="2"/>
  <c r="ILD61" i="2"/>
  <c r="IKN61" i="2"/>
  <c r="IJX61" i="2"/>
  <c r="IJH61" i="2"/>
  <c r="IIR61" i="2"/>
  <c r="IIB61" i="2"/>
  <c r="IHL61" i="2"/>
  <c r="IGV61" i="2"/>
  <c r="IGF61" i="2"/>
  <c r="IFP61" i="2"/>
  <c r="IEZ61" i="2"/>
  <c r="IEJ61" i="2"/>
  <c r="IDT61" i="2"/>
  <c r="IDD61" i="2"/>
  <c r="ICN61" i="2"/>
  <c r="IBX61" i="2"/>
  <c r="IBH61" i="2"/>
  <c r="IAR61" i="2"/>
  <c r="IAB61" i="2"/>
  <c r="HZL61" i="2"/>
  <c r="HYV61" i="2"/>
  <c r="HYF61" i="2"/>
  <c r="HXP61" i="2"/>
  <c r="HWZ61" i="2"/>
  <c r="HWJ61" i="2"/>
  <c r="HVT61" i="2"/>
  <c r="HVD61" i="2"/>
  <c r="HUN61" i="2"/>
  <c r="HTX61" i="2"/>
  <c r="HTH61" i="2"/>
  <c r="HSR61" i="2"/>
  <c r="HSB61" i="2"/>
  <c r="HRL61" i="2"/>
  <c r="HQV61" i="2"/>
  <c r="HQF61" i="2"/>
  <c r="HPP61" i="2"/>
  <c r="HOZ61" i="2"/>
  <c r="HOJ61" i="2"/>
  <c r="HNT61" i="2"/>
  <c r="HND61" i="2"/>
  <c r="HMN61" i="2"/>
  <c r="HLX61" i="2"/>
  <c r="HLH61" i="2"/>
  <c r="HKR61" i="2"/>
  <c r="HKB61" i="2"/>
  <c r="HJL61" i="2"/>
  <c r="HIV61" i="2"/>
  <c r="HIF61" i="2"/>
  <c r="HHP61" i="2"/>
  <c r="HGZ61" i="2"/>
  <c r="HGJ61" i="2"/>
  <c r="HFT61" i="2"/>
  <c r="HFD61" i="2"/>
  <c r="HEN61" i="2"/>
  <c r="HDX61" i="2"/>
  <c r="HDH61" i="2"/>
  <c r="HCR61" i="2"/>
  <c r="HCB61" i="2"/>
  <c r="HBL61" i="2"/>
  <c r="HAV61" i="2"/>
  <c r="HAF61" i="2"/>
  <c r="GZP61" i="2"/>
  <c r="GYZ61" i="2"/>
  <c r="GYJ61" i="2"/>
  <c r="GXT61" i="2"/>
  <c r="GXD61" i="2"/>
  <c r="GWN61" i="2"/>
  <c r="GVX61" i="2"/>
  <c r="GVH61" i="2"/>
  <c r="GUR61" i="2"/>
  <c r="GUB61" i="2"/>
  <c r="GTL61" i="2"/>
  <c r="GSV61" i="2"/>
  <c r="GSF61" i="2"/>
  <c r="GRP61" i="2"/>
  <c r="GQZ61" i="2"/>
  <c r="GQJ61" i="2"/>
  <c r="GPT61" i="2"/>
  <c r="GPD61" i="2"/>
  <c r="GON61" i="2"/>
  <c r="GNX61" i="2"/>
  <c r="GNH61" i="2"/>
  <c r="GMR61" i="2"/>
  <c r="GMB61" i="2"/>
  <c r="GLL61" i="2"/>
  <c r="GKV61" i="2"/>
  <c r="GKF61" i="2"/>
  <c r="GJP61" i="2"/>
  <c r="GIZ61" i="2"/>
  <c r="GIJ61" i="2"/>
  <c r="GHT61" i="2"/>
  <c r="GHD61" i="2"/>
  <c r="GGN61" i="2"/>
  <c r="GFX61" i="2"/>
  <c r="GFH61" i="2"/>
  <c r="GER61" i="2"/>
  <c r="GEB61" i="2"/>
  <c r="GDL61" i="2"/>
  <c r="GCV61" i="2"/>
  <c r="GCF61" i="2"/>
  <c r="GBP61" i="2"/>
  <c r="GAZ61" i="2"/>
  <c r="GAJ61" i="2"/>
  <c r="FZT61" i="2"/>
  <c r="FZD61" i="2"/>
  <c r="FYN61" i="2"/>
  <c r="FXX61" i="2"/>
  <c r="FXH61" i="2"/>
  <c r="FWR61" i="2"/>
  <c r="FWB61" i="2"/>
  <c r="FVL61" i="2"/>
  <c r="FUV61" i="2"/>
  <c r="FUF61" i="2"/>
  <c r="FTP61" i="2"/>
  <c r="FSZ61" i="2"/>
  <c r="FSJ61" i="2"/>
  <c r="FRT61" i="2"/>
  <c r="FRD61" i="2"/>
  <c r="FQN61" i="2"/>
  <c r="FPX61" i="2"/>
  <c r="FPH61" i="2"/>
  <c r="FOR61" i="2"/>
  <c r="FOB61" i="2"/>
  <c r="FNL61" i="2"/>
  <c r="FMV61" i="2"/>
  <c r="FMF61" i="2"/>
  <c r="FLP61" i="2"/>
  <c r="FKZ61" i="2"/>
  <c r="FKJ61" i="2"/>
  <c r="FJT61" i="2"/>
  <c r="FJD61" i="2"/>
  <c r="FIN61" i="2"/>
  <c r="FHX61" i="2"/>
  <c r="FHH61" i="2"/>
  <c r="FGR61" i="2"/>
  <c r="FGB61" i="2"/>
  <c r="FFL61" i="2"/>
  <c r="FEV61" i="2"/>
  <c r="FEF61" i="2"/>
  <c r="FDP61" i="2"/>
  <c r="FCZ61" i="2"/>
  <c r="FCJ61" i="2"/>
  <c r="FBT61" i="2"/>
  <c r="FBD61" i="2"/>
  <c r="FAN61" i="2"/>
  <c r="EZX61" i="2"/>
  <c r="EZH61" i="2"/>
  <c r="EYR61" i="2"/>
  <c r="EYB61" i="2"/>
  <c r="EXL61" i="2"/>
  <c r="EWV61" i="2"/>
  <c r="EWF61" i="2"/>
  <c r="EVP61" i="2"/>
  <c r="EUZ61" i="2"/>
  <c r="EUJ61" i="2"/>
  <c r="ETT61" i="2"/>
  <c r="ETD61" i="2"/>
  <c r="ESN61" i="2"/>
  <c r="ERX61" i="2"/>
  <c r="ERH61" i="2"/>
  <c r="EQR61" i="2"/>
  <c r="EQB61" i="2"/>
  <c r="EPL61" i="2"/>
  <c r="EOV61" i="2"/>
  <c r="EOF61" i="2"/>
  <c r="ENP61" i="2"/>
  <c r="EMZ61" i="2"/>
  <c r="EMJ61" i="2"/>
  <c r="ELT61" i="2"/>
  <c r="ELD61" i="2"/>
  <c r="EKN61" i="2"/>
  <c r="EJX61" i="2"/>
  <c r="EJH61" i="2"/>
  <c r="EIR61" i="2"/>
  <c r="EIB61" i="2"/>
  <c r="EHL61" i="2"/>
  <c r="EGV61" i="2"/>
  <c r="EGF61" i="2"/>
  <c r="EFP61" i="2"/>
  <c r="EEZ61" i="2"/>
  <c r="EEJ61" i="2"/>
  <c r="EDT61" i="2"/>
  <c r="EDD61" i="2"/>
  <c r="ECN61" i="2"/>
  <c r="EBX61" i="2"/>
  <c r="EBH61" i="2"/>
  <c r="EAR61" i="2"/>
  <c r="EAB61" i="2"/>
  <c r="DZL61" i="2"/>
  <c r="DYV61" i="2"/>
  <c r="DYF61" i="2"/>
  <c r="DXP61" i="2"/>
  <c r="DWZ61" i="2"/>
  <c r="DWJ61" i="2"/>
  <c r="DVT61" i="2"/>
  <c r="DVD61" i="2"/>
  <c r="DUN61" i="2"/>
  <c r="DTX61" i="2"/>
  <c r="DTH61" i="2"/>
  <c r="DSR61" i="2"/>
  <c r="DSB61" i="2"/>
  <c r="DRL61" i="2"/>
  <c r="DQV61" i="2"/>
  <c r="DQF61" i="2"/>
  <c r="DPP61" i="2"/>
  <c r="DOZ61" i="2"/>
  <c r="DOJ61" i="2"/>
  <c r="DNT61" i="2"/>
  <c r="DND61" i="2"/>
  <c r="DMN61" i="2"/>
  <c r="DLX61" i="2"/>
  <c r="DLH61" i="2"/>
  <c r="DKR61" i="2"/>
  <c r="DKB61" i="2"/>
  <c r="DJL61" i="2"/>
  <c r="DIV61" i="2"/>
  <c r="DIF61" i="2"/>
  <c r="DHP61" i="2"/>
  <c r="DGZ61" i="2"/>
  <c r="DGJ61" i="2"/>
  <c r="DFT61" i="2"/>
  <c r="DFD61" i="2"/>
  <c r="DEN61" i="2"/>
  <c r="DDX61" i="2"/>
  <c r="DDH61" i="2"/>
  <c r="DCR61" i="2"/>
  <c r="DCB61" i="2"/>
  <c r="DBL61" i="2"/>
  <c r="DAV61" i="2"/>
  <c r="DAF61" i="2"/>
  <c r="CZP61" i="2"/>
  <c r="CYZ61" i="2"/>
  <c r="CYJ61" i="2"/>
  <c r="CXT61" i="2"/>
  <c r="CXD61" i="2"/>
  <c r="CWN61" i="2"/>
  <c r="CVX61" i="2"/>
  <c r="CVH61" i="2"/>
  <c r="CUR61" i="2"/>
  <c r="CUB61" i="2"/>
  <c r="CTL61" i="2"/>
  <c r="CSV61" i="2"/>
  <c r="CSF61" i="2"/>
  <c r="CRP61" i="2"/>
  <c r="CQZ61" i="2"/>
  <c r="CQJ61" i="2"/>
  <c r="CPT61" i="2"/>
  <c r="CPD61" i="2"/>
  <c r="CON61" i="2"/>
  <c r="CNX61" i="2"/>
  <c r="CNH61" i="2"/>
  <c r="CMR61" i="2"/>
  <c r="CMB61" i="2"/>
  <c r="CLL61" i="2"/>
  <c r="CKV61" i="2"/>
  <c r="CKF61" i="2"/>
  <c r="CJP61" i="2"/>
  <c r="CIZ61" i="2"/>
  <c r="CIJ61" i="2"/>
  <c r="CHT61" i="2"/>
  <c r="CHD61" i="2"/>
  <c r="CGN61" i="2"/>
  <c r="CFX61" i="2"/>
  <c r="CFH61" i="2"/>
  <c r="CER61" i="2"/>
  <c r="CEB61" i="2"/>
  <c r="CDL61" i="2"/>
  <c r="CCV61" i="2"/>
  <c r="CCF61" i="2"/>
  <c r="CBP61" i="2"/>
  <c r="CAZ61" i="2"/>
  <c r="CAJ61" i="2"/>
  <c r="BZT61" i="2"/>
  <c r="BZD61" i="2"/>
  <c r="BYN61" i="2"/>
  <c r="BXX61" i="2"/>
  <c r="BXH61" i="2"/>
  <c r="BWR61" i="2"/>
  <c r="BWB61" i="2"/>
  <c r="BVL61" i="2"/>
  <c r="BUV61" i="2"/>
  <c r="BUF61" i="2"/>
  <c r="BTP61" i="2"/>
  <c r="BSZ61" i="2"/>
  <c r="BSJ61" i="2"/>
  <c r="BRT61" i="2"/>
  <c r="BRD61" i="2"/>
  <c r="BQN61" i="2"/>
  <c r="BPX61" i="2"/>
  <c r="BPH61" i="2"/>
  <c r="BOR61" i="2"/>
  <c r="BOB61" i="2"/>
  <c r="BNL61" i="2"/>
  <c r="BMV61" i="2"/>
  <c r="BMF61" i="2"/>
  <c r="BLP61" i="2"/>
  <c r="BKZ61" i="2"/>
  <c r="BKJ61" i="2"/>
  <c r="BJT61" i="2"/>
  <c r="BJD61" i="2"/>
  <c r="BIN61" i="2"/>
  <c r="BHX61" i="2"/>
  <c r="BHH61" i="2"/>
  <c r="BGR61" i="2"/>
  <c r="BGB61" i="2"/>
  <c r="BFL61" i="2"/>
  <c r="BEV61" i="2"/>
  <c r="BEF61" i="2"/>
  <c r="BDP61" i="2"/>
  <c r="BCZ61" i="2"/>
  <c r="BCJ61" i="2"/>
  <c r="BBT61" i="2"/>
  <c r="BBD61" i="2"/>
  <c r="BAN61" i="2"/>
  <c r="AZX61" i="2"/>
  <c r="AZH61" i="2"/>
  <c r="AYR61" i="2"/>
  <c r="AYB61" i="2"/>
  <c r="AXL61" i="2"/>
  <c r="AWV61" i="2"/>
  <c r="AWF61" i="2"/>
  <c r="AVP61" i="2"/>
  <c r="AUZ61" i="2"/>
  <c r="AUJ61" i="2"/>
  <c r="ATT61" i="2"/>
  <c r="ATD61" i="2"/>
  <c r="ASN61" i="2"/>
  <c r="ARX61" i="2"/>
  <c r="ARH61" i="2"/>
  <c r="AQR61" i="2"/>
  <c r="AQB61" i="2"/>
  <c r="APL61" i="2"/>
  <c r="AOV61" i="2"/>
  <c r="AOF61" i="2"/>
  <c r="ANP61" i="2"/>
  <c r="AMZ61" i="2"/>
  <c r="AMJ61" i="2"/>
  <c r="ALT61" i="2"/>
  <c r="ALD61" i="2"/>
  <c r="AKN61" i="2"/>
  <c r="AJX61" i="2"/>
  <c r="AJH61" i="2"/>
  <c r="AIR61" i="2"/>
  <c r="AIB61" i="2"/>
  <c r="AHL61" i="2"/>
  <c r="AGV61" i="2"/>
  <c r="AGF61" i="2"/>
  <c r="AFP61" i="2"/>
  <c r="AEZ61" i="2"/>
  <c r="AEJ61" i="2"/>
  <c r="ADT61" i="2"/>
  <c r="ADD61" i="2"/>
  <c r="ACN61" i="2"/>
  <c r="ABX61" i="2"/>
  <c r="ABH61" i="2"/>
  <c r="AAR61" i="2"/>
  <c r="AAB61" i="2"/>
  <c r="ZL61" i="2"/>
  <c r="YV61" i="2"/>
  <c r="YF61" i="2"/>
  <c r="XP61" i="2"/>
  <c r="WZ61" i="2"/>
  <c r="WJ61" i="2"/>
  <c r="VT61" i="2"/>
  <c r="VD61" i="2"/>
  <c r="UN61" i="2"/>
  <c r="TX61" i="2"/>
  <c r="TH61" i="2"/>
  <c r="SR61" i="2"/>
  <c r="SB61" i="2"/>
  <c r="RL61" i="2"/>
  <c r="QV61" i="2"/>
  <c r="QF61" i="2"/>
  <c r="PP61" i="2"/>
  <c r="OZ61" i="2"/>
  <c r="OJ61" i="2"/>
  <c r="NT61" i="2"/>
  <c r="ND61" i="2"/>
  <c r="MN61" i="2"/>
  <c r="LX61" i="2"/>
  <c r="LH61" i="2"/>
  <c r="KR61" i="2"/>
  <c r="KB61" i="2"/>
  <c r="JL61" i="2"/>
  <c r="IV61" i="2"/>
  <c r="IF61" i="2"/>
  <c r="HP61" i="2"/>
  <c r="GZ61" i="2"/>
  <c r="GJ61" i="2"/>
  <c r="FT61" i="2"/>
  <c r="FD61" i="2"/>
  <c r="EN61" i="2"/>
  <c r="DX61" i="2"/>
  <c r="DH61" i="2"/>
  <c r="CR61" i="2"/>
  <c r="CB61" i="2"/>
  <c r="BL61" i="2"/>
  <c r="AV61" i="2"/>
  <c r="AF61" i="2"/>
  <c r="H61" i="2"/>
  <c r="H59" i="2"/>
  <c r="H58" i="2"/>
  <c r="H54" i="2"/>
  <c r="H53" i="2"/>
  <c r="H52" i="2"/>
  <c r="H51" i="2"/>
  <c r="H49" i="2"/>
  <c r="H41" i="2"/>
  <c r="H40" i="2"/>
  <c r="U32" i="2"/>
  <c r="H29" i="2"/>
  <c r="H23" i="2"/>
  <c r="H22" i="2"/>
  <c r="H21" i="2"/>
  <c r="H15" i="2"/>
  <c r="H118" i="1"/>
  <c r="H117" i="1"/>
  <c r="L61" i="1"/>
  <c r="L60" i="1"/>
  <c r="P62" i="1" s="1"/>
  <c r="P54" i="1"/>
  <c r="H71" i="2" l="1"/>
  <c r="H74" i="2"/>
  <c r="H324" i="2"/>
  <c r="H148" i="2"/>
  <c r="H137" i="2"/>
  <c r="H136" i="2" s="1"/>
  <c r="H39" i="2"/>
  <c r="H282" i="2"/>
  <c r="H20" i="2"/>
  <c r="H32" i="2" s="1"/>
  <c r="H178" i="2"/>
  <c r="H156" i="2" s="1"/>
  <c r="H80" i="2"/>
  <c r="J22" i="2"/>
  <c r="H103" i="2"/>
  <c r="H280" i="2"/>
  <c r="H57" i="2"/>
  <c r="H46" i="2" s="1"/>
  <c r="H38" i="2"/>
  <c r="J275" i="2"/>
  <c r="P55" i="1"/>
  <c r="P57" i="1" s="1"/>
  <c r="P64" i="1" s="1"/>
  <c r="H36" i="2" l="1"/>
  <c r="H372" i="2" s="1"/>
  <c r="H35" i="2" s="1"/>
  <c r="J23" i="2" s="1"/>
  <c r="J24" i="2" s="1"/>
  <c r="H34" i="2" l="1"/>
</calcChain>
</file>

<file path=xl/sharedStrings.xml><?xml version="1.0" encoding="utf-8"?>
<sst xmlns="http://schemas.openxmlformats.org/spreadsheetml/2006/main" count="2549" uniqueCount="308">
  <si>
    <t>KEPALA   DESA   HUNTU</t>
  </si>
  <si>
    <t>KABUPATEN  GORONTALO</t>
  </si>
  <si>
    <t>RANCANGAN  PERATURAN  DESA  HUNTU</t>
  </si>
  <si>
    <t>NOMOR              TAHUN  2021</t>
  </si>
  <si>
    <t>T E N T A N G</t>
  </si>
  <si>
    <t>ANGGARAN  PENDAPATAN  DAN  BELANJA  DESA</t>
  </si>
  <si>
    <t>TAHUN  ANGGARAN  2022</t>
  </si>
  <si>
    <t>DENGAN  RAHMAT  TUHAN  YANG  MAHA  ESA</t>
  </si>
  <si>
    <t>KEPALA  DESA  HUNTU</t>
  </si>
  <si>
    <t>Menimbang</t>
  </si>
  <si>
    <t>:</t>
  </si>
  <si>
    <t>a.</t>
  </si>
  <si>
    <t>bahwa Anggaran Pendapatan dan Belanja Desa sebagai wujud dari pengelolaan keuangan Desa dilaksanakan secara terbuka dan bertanggung jawab untuk sebesar-besarnya kemakmuran masyarakat Desa;</t>
  </si>
  <si>
    <t>b.</t>
  </si>
  <si>
    <t>Bahwa   Anggaran   Pendapatan   dan   Belanja   Desa   Tahun Anggaran   2022   termuat   dalam   Peraturan   Desa   tentang Anggaran Pendapatan dan Belanja Desa Tahun Anggaran 2021 yang disusun sesuai dengan kebutuhan penyelenggaraan pemerintahan  Desa  berdasarkan  prinsip  kebersamaan, efisiensi, berkeadilan, berkelanjutan, berwawasan lingkungan, dan kemandirian sehingga menciptakan landasan kuat dalam melaksanakann pemerintahan dan pembangunan menuju masyarakat yang adil, makmur, dan sejahtera;</t>
  </si>
  <si>
    <t>c.</t>
  </si>
  <si>
    <t>Bahwa  berdasarkan  pertimbangan  sebagaimana  dimaksud dalam huruf a dan huruf b, perlu menetapkan Peraturan Desa entang   Anggaran   Pendapatan   dan   Belanja   Desa   Tahun Anggaran 2021;</t>
  </si>
  <si>
    <t>Mengingat</t>
  </si>
  <si>
    <t>1.</t>
  </si>
  <si>
    <t>Undang-Undang  Republik Indonesia Nomor 6 Tahun 2014 tentang Desa (Lembaran Negara  Republik Indonesia Tahun 2014 Nomor 7, Tambahan Lembaran Negara Republik Indonesia Nomor 5495);</t>
  </si>
  <si>
    <t>2.</t>
  </si>
  <si>
    <t xml:space="preserve">Peraturan  Pemerintah  Republik Indonesia  Nomor  43  Tahun  2014  tentang Peraturan Pelaksanaan Undang-Undang Nomor 6 Tahun 2014 tentang Desa (Lembaran Negara Republik Indonesia Tahun 2014 Nomor 123, Tambahan Lembaran Negara Republik Indonesia Nomor 5539), sebagaimana beberapa kali diubah, terakhir dengan Peraturan Pemerintah Nomor 47 Tahun 2015 tentang Perubahan atas Peraturan Pemerintah Nomor 43 Tahun 2014 Tentang Peraturan Pelaksanaan   Undang-Undang   Nomor 6 Tahun   2014 tentang Desa (Lembaran Negara Republik Indonesia Tahun 2015 Nomor 157, Tambahan Lembaran Negara Republik Indonesia Nomor 5717);
</t>
  </si>
  <si>
    <t>3.</t>
  </si>
  <si>
    <t>Peraturan  Pemerintah  Republik Indonesia Nomor  60  Tahun  2014  tentang Dana  Desa  yang  Bersumber dari  Anggaran Pendapatan dan Belanja Negara (Lembaran Negara Republik Indonesia Tahun 2014 Nomor 168, Tambahan Lembaran Negara Republik Indonesia  Nomor  5558), sebagaimana  telah beberapa  kali diubah, terakhir  dengan  Peraturan Pemerintah Nomor  8  Tahun  2016  tentang  Perubahan Kedua atas Peraturan Pemerintah Nomor 60 Tahun 2014 tentang Dana Desa yang Bersumber dari Anggaran Pendapatan  dan  Belanja  Negara  (Lembaran   Negara Republik Indonesia Tahun 2016 Nomor 57, Tambahan Lembaran Negara Republik Indonesia Nomor 5864);</t>
  </si>
  <si>
    <t>4.</t>
  </si>
  <si>
    <t>Peraturan Menteri Dalam Negeri  Republik  Indonesia  Nomor 111 Tahun  2014  tentang  Petunjuk Penyusunan Peraturan  Desa (Berita Negara Republik Indonesia Tahun 2014 Nomor 2091);</t>
  </si>
  <si>
    <t>5.</t>
  </si>
  <si>
    <t>Peraturan Menteri Dalam Negeri   Republik  Indonesia  Nomor 114 Tahun  2014  tentang  Pedoman  Pembangunan  Desa (Berita Negara Republik Indonesia Tahun 2014 Nomor 2094);</t>
  </si>
  <si>
    <t>6.</t>
  </si>
  <si>
    <t>Peraturan Menteri Dalam Negeri   Republik  Indonesia  Nomor 44 Tahun  2016  tentang  Kewenangan  Desa (Berita Negara Republik Indonesia Tahun 2016 Nomor 1037);</t>
  </si>
  <si>
    <t>7.</t>
  </si>
  <si>
    <t>Peraturan Menteri Dalam Negeri   Republik  Indonesia  Nomor  20 Tahun  2018  tentang  Pengelolaan Keuangan  Desa (Berita Negara Republik Indonesia Tahun 2018 Nomor 611);</t>
  </si>
  <si>
    <t>8.</t>
  </si>
  <si>
    <t>Peraturan Menteri Desa,  Pembangunan  Daerah  Tertinggal,  dan  Transmigrasi  Republik  Indonesia  Nomor  1  Tahun  2015   tentang  Pedoman Kewenangan Berdasarkan Hak Asal Usul dan Kewenangan Lokal Berskala Desa (Berita Negara Republik Indonesia Tahun 2015 Nomor 185;</t>
  </si>
  <si>
    <t>9.</t>
  </si>
  <si>
    <t>Peraturan Menteri Desa,  Pembangunan  Daerah  Tertinggal,  dan  Transmigrasi  Republik  Indonesia  Nomor  16  Tahun  2018   tentang  Penetapan  Prioritas  Penggunaan  Dana  Desa  Tahun  2019;</t>
  </si>
  <si>
    <t>10.</t>
  </si>
  <si>
    <t>Peraturan  Daerah  Kabupaten  Gorontalo  Nomor  11  Tahun  2006  tentang   Pokok-pokok Keuangan Daerah  (Lembaran  Daerah  Kabupaten  Gorontalo  Tahun  2006 Nomor  4  Seri E);</t>
  </si>
  <si>
    <t>11.</t>
  </si>
  <si>
    <t>Peraturan  Daerah  Kabupaten  Gorontalo  Nomor  47  Tahun  2007  tentang   Pembentukan dan Penetapan Desa Ilohungyo Kecamatan Batudaa  (Lembaran  Daerah  Kabupaten  Gorontalo  Tahun  2007 Nomor  …… );</t>
  </si>
  <si>
    <t>12.</t>
  </si>
  <si>
    <t>Peraturan Bupati  Kabupaten  Gorontalo  Nomor  62  Tahun  2018  tentang  Perjalanan Dinas Kepala Desa, Perangkat Desa dan Pihak Lainnya di Lingkungan Pemerintah Kabupaten Gorontalo (Berita  Daerah  Kabupaten  Gorontalo  Tahun  2018  Nomor  62);</t>
  </si>
  <si>
    <t>13.</t>
  </si>
  <si>
    <t>Peraturan Bupati  Kabupaten  Gorontalo  Nomor       Tahun  2019   tentang  Tata Cara Pembagian dan Penetapan Beseran Dana Desa Setiap Desa di Kabupaten Gorontalo Tahun Anggaran 2020  (Berita  Daerah  Kabupaten  Gorontalo  Tahun  2019  Nomor     );</t>
  </si>
  <si>
    <t>14.</t>
  </si>
  <si>
    <t>Peraturan Bupati  Kabupaten  Gorontalo  Nomor   76  Tahun  2018   tentang  Tata Cara Pengalokasian Alokasi Dana Desa yang Bersumber dari Anggaran Pendapatan dan Belanja Daerah Tahun 2019 (Berita  Daerah  Kabupaten  Gorontalo  Tahun  2018  Nomor 76);</t>
  </si>
  <si>
    <t>15.</t>
  </si>
  <si>
    <t>Peraturan Bupati  Kabupaten  Gorontalo  Nomor 77  Tahun  2018  tentang   Besaran Penghasilan Tetap dan Tunjangan Kepala Desa dan Perangkat Desa Tahun 2019 (Berita  Daerah  Kabupaten  Gorontalo  Tahun  2018  Nomor 77);</t>
  </si>
  <si>
    <t>16.</t>
  </si>
  <si>
    <t>Peraturan Bupati  Kabupaten  Gorontalo  Nomor 78  Tahun  2018  tentang   Pengelolaan Keuangan Desa ( Berita  Daerah  Kabupaten  Gorontalo  Tahun  2018  Nomor 78);</t>
  </si>
  <si>
    <t>17.</t>
  </si>
  <si>
    <t>Keputusan  Bupati Gorontalo Nomor …..   Tahun  2020 tentang Standar Biaya Perjalanan Dinas Kepala Desa, Badan Permusyawaratan Desa dan Aparat Desa dilingkungan Kabupaten Gorontalo Tahun  2019;</t>
  </si>
  <si>
    <t>18.</t>
  </si>
  <si>
    <t>Peraturan Desa Huntu  Nomor    Tahun 2019 tentang Kewenangan Desa Berdasarkan Hak Asal Usul dan Kewenangan Lokal Berskal Desa di Desa Huntu (Lembaran Desa Huntu Tahun 2019 Nomor 05);</t>
  </si>
  <si>
    <t>Peraturan Menteri Desa tertinggal dan transmigrasi no 11 tahun 2019 tentang prioritas penggunaan dana desa tahun 2020</t>
  </si>
  <si>
    <t xml:space="preserve">Dengan Kesepakatan  Bersama </t>
  </si>
  <si>
    <t>BADAN  PERMUSYAWARATAN  DESA  HUNTU</t>
  </si>
  <si>
    <t>dan</t>
  </si>
  <si>
    <t>KEPALA  DESA HUNTU</t>
  </si>
  <si>
    <t>MEMUTUSKAN</t>
  </si>
  <si>
    <t>Menetapkan</t>
  </si>
  <si>
    <t>RANCANGAN PERATURAN  DESA  HUNTU   TENTANG  ANGGARAN  PENDAPATAN  DAN  BELANJA  DESA  HUNTU  TAHUN  ANGGARAN  2022</t>
  </si>
  <si>
    <t xml:space="preserve">Pasal 1 </t>
  </si>
  <si>
    <t>Anggaran Pendapatan dan Belanja Desa Tahun  Anggaran  2022  dengan rincian sebagai berikut:</t>
  </si>
  <si>
    <t xml:space="preserve">1.  </t>
  </si>
  <si>
    <t>Pendapatan Desa</t>
  </si>
  <si>
    <t>Belanja Desa</t>
  </si>
  <si>
    <t>Surplus/Defisit</t>
  </si>
  <si>
    <t xml:space="preserve">3.  Pembiayaan Desa </t>
  </si>
  <si>
    <t>Penerimaan Pembiayaan  (SiLPA Tahun Sebelumnya)</t>
  </si>
  <si>
    <t>Pengeluaran Pembiayaan (Penyertaan Modal BUMDes)</t>
  </si>
  <si>
    <t>Selisih Pembiayaan ( a – b )</t>
  </si>
  <si>
    <t>Sisa Lebih / (Kurang) Perhitungan Anggaran</t>
  </si>
  <si>
    <t>Pasal 2</t>
  </si>
  <si>
    <t>Uraian  lebih  lanjut  Anggaran  Pendapatan  dan  Belanja Desa sebagaimana dimaksud dalam Pasal 1 tercantum dalam Lampiran  yang merupakan bagian tak terpisahkan dari Peraturan Desa ini:</t>
  </si>
  <si>
    <t>Pasal 3</t>
  </si>
  <si>
    <t>Lampiran sebagaimana dimaksud dalam pasal 2 memuat :</t>
  </si>
  <si>
    <t>APB Desa;</t>
  </si>
  <si>
    <t>daftar peyertaan modal, jika tersedia;</t>
  </si>
  <si>
    <t>daftar dan cadangan, jika tersedia; dan</t>
  </si>
  <si>
    <t>d.</t>
  </si>
  <si>
    <t>daftar kegiatan yang belum dilaksanakan di tahun anggaran sebelumnya, jika ada</t>
  </si>
  <si>
    <t>Pasal 4</t>
  </si>
  <si>
    <t>Kepala Desa  menetapkan Peraturan Kepala Desa tentang Penjabaran Anggaran Pendapatan dan Belanja Desa sebagai landasan operasional pelaksanaan APBDes.</t>
  </si>
  <si>
    <t>Pasal 5</t>
  </si>
  <si>
    <t>(1)</t>
  </si>
  <si>
    <t>Pemerintah Desa dapat melaksnakan kegiatan untuk penanggulangan bencan, keadaan darurat, dan mendesak.</t>
  </si>
  <si>
    <t>(2)</t>
  </si>
  <si>
    <t xml:space="preserve">Pendanaan kegiatan sebagaimana dimaksud pada ayat (1) menggunakan anggaran  jenis  belanja   tidak terduga.
</t>
  </si>
  <si>
    <t>(3)</t>
  </si>
  <si>
    <t>Pemerintah Desa  dapat  melakukan  kegiatan penanggulangan bencana, keadaan darurat, dan mendesak yang belum tersedia anggarannya, yang selanjutnya diusulkan  dalam  rancangan  peraturan Desa tentang perubahan APB Desa.</t>
  </si>
  <si>
    <t>(4)</t>
  </si>
  <si>
    <t>Kegiatan sebagaimana dimaksud pada ayat (1)  harus memenuhi kriteria:</t>
  </si>
  <si>
    <t>bukan  merupakan  kegiatan  normal  dari aktivitas pemerintah Desa dan tidak dapat diprediksi sebelumnya;</t>
  </si>
  <si>
    <t>tidak  diharapkan  terjadi  secara  berulang;</t>
  </si>
  <si>
    <t>berada  diluar  kendali  dan  pengaruh  pemerintah Desa;</t>
  </si>
  <si>
    <t>memiliki dampak yang signifikan terhadap anggaran dalam rangka pemulihan yang disebabkan oleh kejadian yang luar biasa dan/atau permasalahan sosial; dan</t>
  </si>
  <si>
    <t>e.</t>
  </si>
  <si>
    <t>berskala lokal desa.</t>
  </si>
  <si>
    <t>Pasal  6</t>
  </si>
  <si>
    <t>Dalam hal terjadi:</t>
  </si>
  <si>
    <t>penambahan dan/atau pengurangan dalam pendapatan Desa pada tahun berjalan;</t>
  </si>
  <si>
    <t>keadaan    yang    menyebabkan    harus    dilakukan pergeseran antar objek belanja; dan</t>
  </si>
  <si>
    <t xml:space="preserve">kegiatan yang belum dilaksanakan tahun sebelumnya dan  menyebabkan  SiLPA  akan dilaksanakan  dalam tahun berjalan. kepala Desa dapat mendahului perubahan APB Desa dengan melakukan perubahan Peraturan Kepala Desa tentang Penjabaran APB Desa dan memberitahukannya kepada BPD.
</t>
  </si>
  <si>
    <t>Pasal  7</t>
  </si>
  <si>
    <t>Peraturan Desa ini mulai berlaku pada tanggal diundangkan.</t>
  </si>
  <si>
    <t>Agar setiap orang dapat mengetahui, memerintahkan pengundangan   Peraturan   Desa   ini   dalam   Lembaran Desa Huntu</t>
  </si>
  <si>
    <t xml:space="preserve">Ditetapkan di                </t>
  </si>
  <si>
    <t>HUNTU</t>
  </si>
  <si>
    <t xml:space="preserve">Pada tanggal               </t>
  </si>
  <si>
    <t>HUNTU,....NOVEMBER 2020</t>
  </si>
  <si>
    <t>KEPALA  DESA   HUNTU</t>
  </si>
  <si>
    <t>SIMIN  M.  WANTU,SE</t>
  </si>
  <si>
    <t>Diundangkan  di</t>
  </si>
  <si>
    <t>Pada  Tangal</t>
  </si>
  <si>
    <t>SEKRETARIS  DESA  HUNTU</t>
  </si>
  <si>
    <t>HARIS  BAKARI</t>
  </si>
  <si>
    <t>LEMBARAN  DESA  HUNTU  TAHUN  2020   NOMOR  ..........</t>
  </si>
  <si>
    <t>LAMPIRAN  PERATURAN  DESA  HUNTU</t>
  </si>
  <si>
    <t>NOMOR</t>
  </si>
  <si>
    <t>…..   TAHUN   2020</t>
  </si>
  <si>
    <t>TENTANG</t>
  </si>
  <si>
    <t>RANCANGAN ANGGARAN PENDAPATAN DAN BELANJA DESA</t>
  </si>
  <si>
    <t>ANGGARAN PENDAPATAN DAN BELANJA DESA</t>
  </si>
  <si>
    <t>PEMERINTAH DESA  HUNTU</t>
  </si>
  <si>
    <t>TAHUN ANGGARAN 2021</t>
  </si>
  <si>
    <t>KODE REKENING</t>
  </si>
  <si>
    <t>URAIAN</t>
  </si>
  <si>
    <t>ANGGARAN (Rp)</t>
  </si>
  <si>
    <t>SUMBER DANA</t>
  </si>
  <si>
    <t>a</t>
  </si>
  <si>
    <t>b</t>
  </si>
  <si>
    <t>c</t>
  </si>
  <si>
    <t>PENDAPATAN</t>
  </si>
  <si>
    <t>Pendapatan Asli Desa</t>
  </si>
  <si>
    <t>P A D</t>
  </si>
  <si>
    <t>Hasil Aset</t>
  </si>
  <si>
    <t>Lain-lain Pendapatan Asli Desa</t>
  </si>
  <si>
    <t>Pendapatan Transfer</t>
  </si>
  <si>
    <t>Dana Desa</t>
  </si>
  <si>
    <t>APBN</t>
  </si>
  <si>
    <t>Bagian dari hasil pajak &amp;retribusi daerah kabupaten/ kota</t>
  </si>
  <si>
    <t>APBDKab</t>
  </si>
  <si>
    <t>Alokasi Dana Desa</t>
  </si>
  <si>
    <t>Bantuan Keuangan</t>
  </si>
  <si>
    <t>Bantuan Provinsi</t>
  </si>
  <si>
    <t>Bantuan Kabupaten / Kota</t>
  </si>
  <si>
    <t>Pendapatan Lain lain</t>
  </si>
  <si>
    <t>Bunga Bank</t>
  </si>
  <si>
    <t>PAD</t>
  </si>
  <si>
    <t>Lain-lain Pendapatan Desa yang sah</t>
  </si>
  <si>
    <t>JUMLAH PENDAPATAN</t>
  </si>
  <si>
    <t>BELANJA</t>
  </si>
  <si>
    <t>BIDANG PENYELENGGARAAN PEMERINTAH DESA</t>
  </si>
  <si>
    <t>Penyelenggaraan Belanja Siltap, Tunjangan dan Operasional Pemerintahan Desa</t>
  </si>
  <si>
    <t>Belanja Pegawai</t>
  </si>
  <si>
    <t>01</t>
  </si>
  <si>
    <t>Penghasilan Tetap dan Tunjangan Kepala Desa</t>
  </si>
  <si>
    <t>ADD</t>
  </si>
  <si>
    <t>02</t>
  </si>
  <si>
    <t>Penghasilan Tetap dan Tunjangan Perangkat Desa</t>
  </si>
  <si>
    <t>04</t>
  </si>
  <si>
    <t>Operasional Pemerintah Desa</t>
  </si>
  <si>
    <t>Belanja Barang dan Jasa</t>
  </si>
  <si>
    <t>Belanja Barang  Perlengkapan</t>
  </si>
  <si>
    <t>Belanja Perlengkapan Alat Tulis Kantor</t>
  </si>
  <si>
    <t>Belanja Perlengkapan Benda POS dan Materai</t>
  </si>
  <si>
    <t>Belanja Perlengkapan Alat-alat Listrik</t>
  </si>
  <si>
    <t>03</t>
  </si>
  <si>
    <t>Belanja Perlengkapan Alat-alat Kebersihan &amp; Bahan Pembersih</t>
  </si>
  <si>
    <t>05</t>
  </si>
  <si>
    <t>Belanja Foto Copy, Cetak dan Penggandaan</t>
  </si>
  <si>
    <t>06</t>
  </si>
  <si>
    <t xml:space="preserve">Belanja Barang Konsumsi (Makan / Minum Tamu) </t>
  </si>
  <si>
    <t>Jaminan Sosial Kepala Desa dan Perangkat</t>
  </si>
  <si>
    <t>-</t>
  </si>
  <si>
    <t>Jaminan Sosial  Kepala Desa</t>
  </si>
  <si>
    <t>Jaminan Sosial  Perangkat Desa</t>
  </si>
  <si>
    <t>Belanja Alat Kebersihan dan Bahan Pembersih</t>
  </si>
  <si>
    <t>Belanja Foto Copy ,Cetak dan Penggandaan</t>
  </si>
  <si>
    <t>Belanja Barang Konsumsi (Makan dan minum)</t>
  </si>
  <si>
    <t>Belanja Jasa  Honorarium Tim Panitia</t>
  </si>
  <si>
    <t>Belanja Jasa Honorarium Pembantu Tugas Umum Desa/Staf Umum</t>
  </si>
  <si>
    <t>Belanja Jasa Honorarium Pembantu Cleaning Service</t>
  </si>
  <si>
    <t>Belanja Perjalanan Dinas</t>
  </si>
  <si>
    <t>Belanja Perjalanan  Dinas  Dalam Daerah</t>
  </si>
  <si>
    <t xml:space="preserve">Belanja Perjalanan  Dinas  Luar  Daerah </t>
  </si>
  <si>
    <t>Belanja Operasional Kantor</t>
  </si>
  <si>
    <t>Belanja  Jasa  Langganan  Listrik</t>
  </si>
  <si>
    <t>Belanja  Jasa  Langganan  Majalah / Surat Kabar</t>
  </si>
  <si>
    <t>91</t>
  </si>
  <si>
    <t>Jasa Transaksi Keuangan (Admin Bank dll)</t>
  </si>
  <si>
    <t xml:space="preserve">Belanja Pemeliharaan </t>
  </si>
  <si>
    <t>Belanja Pemeliharaan Kenderaan Motor Dinas</t>
  </si>
  <si>
    <t>Belanja Pemeliharaan Komputer/laptop/dan printer</t>
  </si>
  <si>
    <t>Belanja Pemeliharaan Jaringan Instalasi Listrik/Internet</t>
  </si>
  <si>
    <t>Belanja Modal</t>
  </si>
  <si>
    <t>Belanja Modal  Peralatan Mebeulair dan Akssesori Ruangan</t>
  </si>
  <si>
    <t>Penyediaan Tunjangan BPD</t>
  </si>
  <si>
    <t>Penyediaan Tunjangan Ketua  BPD dan  Anggotanya</t>
  </si>
  <si>
    <t>Kegiatan 'Operasional BPD (Rapat-Rapat, ATK, Makan Minum,Perlengkapan Perkantoran, Pakaian Seragam, Perjalanan Dinas, Listrik/Telpon dll</t>
  </si>
  <si>
    <t>Tunjangan Kinerja  BPD (Penyedian  Uang Rapat / Sidang BPD)</t>
  </si>
  <si>
    <t xml:space="preserve">01 </t>
  </si>
  <si>
    <t>Belanja Makan dan Minum Rapat</t>
  </si>
  <si>
    <t>Belanja Perjalanan  Dinas  Dalam Kabupaten / Kota</t>
  </si>
  <si>
    <t>Belanja Operasional Perkantoran</t>
  </si>
  <si>
    <t>Belanja Langgana  Koran, Majalah dan Surat Kabar</t>
  </si>
  <si>
    <t>Sub Bidang  Sarana dan  Prasarana Pemerintahan Desa</t>
  </si>
  <si>
    <t>Pemeliharaan Gedung/Prasarana  Kantor  Desa</t>
  </si>
  <si>
    <t>Pemeliharaan Bangunan Kantor Desa</t>
  </si>
  <si>
    <t>Sub Bidang Administrasi Kependudukan, Pencatatan Sipil, Statistik dan Kearsipan</t>
  </si>
  <si>
    <t>Penyusunan/Pendataan/Pemutakhiran Profil Desa (profil kependudukan dan potensi desa)**</t>
  </si>
  <si>
    <t>Penyusunan/Pendataan/Pemutakhiran Profil Desa dan Potensi Desa</t>
  </si>
  <si>
    <t>Belanja Barang Perlengkapan</t>
  </si>
  <si>
    <t xml:space="preserve">Belanja Jasa  Honorarium </t>
  </si>
  <si>
    <t>Belanja Jasa Honorarium Petugas</t>
  </si>
  <si>
    <t>Belanja Insentif Kegiatan Koordinator  Pendataan/Pemutakhiran Profil Desa dan Potensi Desa</t>
  </si>
  <si>
    <t>Sub  Bidang  Penyelenggaraan Tata Praja Pemerintahan, Perencanaan, Kuangan dan Pelaporan</t>
  </si>
  <si>
    <t>Penyelenggaraan Musyawarah Desa</t>
  </si>
  <si>
    <t>Belanja Foto Copy,Cetak dan Penggandaan</t>
  </si>
  <si>
    <t xml:space="preserve">Belanja Barang Konsumsi ( Makan / Minum Rapat ) </t>
  </si>
  <si>
    <t>Pelaksanaan dan sosialisasi Pemilihan Kepala Desa 2021</t>
  </si>
  <si>
    <t>Belanja Alat Tulis Kantor</t>
  </si>
  <si>
    <t>Belanja Jasa Honorarium</t>
  </si>
  <si>
    <t>BIDANG PELAKSANAAN PEMBANGUNAN</t>
  </si>
  <si>
    <t>Sub Bidang Pendidikan</t>
  </si>
  <si>
    <t xml:space="preserve">Penyelenggaraan PAUD/TK/TPA/TKA/TPQ/Madrasah   </t>
  </si>
  <si>
    <t>Belanja  Jasa  Honorarium  Petugas</t>
  </si>
  <si>
    <t>- Belanja Jasa Batuan Insentif  Guru TK/PAUD</t>
  </si>
  <si>
    <t>- Belanja Jasa Bantuan  Insentif  Guru  Taman Pengjian Al-Quran (TPA)</t>
  </si>
  <si>
    <t>Sub Bidang Kesehatan</t>
  </si>
  <si>
    <t>Penyelenggaraan Pos Kesehatan Desa (PKD)/Polindes Milik Desa (Obat-obatan; Tambahan Insentif Bidan Desa/Perawat Desa; Penyediaan Pelayanan KB dan Alat Kontrasepsi bagi Keluarga Miskin, dst)</t>
  </si>
  <si>
    <t>- Belanja Jasa Bantuan Insentif  Tenaga  Kesehatan/Perawat</t>
  </si>
  <si>
    <t>Penyelenggaraan Posyandu  (Makanan Tambahan,  Kelas  Ibu  Hamil,   Kelas Lansia,   Insentif   Kader  Posyandu)</t>
  </si>
  <si>
    <t>Belanja Obat - Obatan</t>
  </si>
  <si>
    <t xml:space="preserve">- Belanja Pengadaan Obat-obatan /Alat Kesehatan utk POSBINDU </t>
  </si>
  <si>
    <t>Belanja Jasa  Honorarium</t>
  </si>
  <si>
    <t>- Belanja Jasa Bantuan Insentif Kader Kesehatan</t>
  </si>
  <si>
    <t>Belanja Barang dan Jasa yang Diserahkan kepada Masyarakat</t>
  </si>
  <si>
    <t>- Belanja  PMT Bayi dan Balita,  Belanja  PMT Ibu Hamil  &amp;  Belanja  PMT Lansia</t>
  </si>
  <si>
    <t>Penyelenggaraan Desa  Siaga  Kesehatan</t>
  </si>
  <si>
    <t xml:space="preserve">- </t>
  </si>
  <si>
    <t>Belanja  Penanggulangan DBD/Foging DBD (Pengadaan Obat &amp;  Sewa Alat)</t>
  </si>
  <si>
    <t>Kegiatan  Pengasuhan   Bersama    atau Bina   Keluarga    Balita   (BKB)</t>
  </si>
  <si>
    <t>- Belanja Jasa  Bantuan Insentif  Tri Bina</t>
  </si>
  <si>
    <t>Sub Bidang Pekerjaan Umum dan Penataan Ruang</t>
  </si>
  <si>
    <t>Pembangunan / Rehabilitasi / Peningkatan / Pengerasan Jalan  Usaha Tani(Pembangunan ±  350 M Jalan Desa  Dusun II Sipatana Dan III Monggiyoto)</t>
  </si>
  <si>
    <t>Belanja Modal Jalan / Prasarana  Jalan</t>
  </si>
  <si>
    <t>Belanja Modal Ho</t>
  </si>
  <si>
    <t>Belanja Modal Upah Tenaga Kerja</t>
  </si>
  <si>
    <t>Belanja Modal Bahan Baku</t>
  </si>
  <si>
    <t xml:space="preserve">Belanja Jasa Sewa Mobilitas </t>
  </si>
  <si>
    <t>Sub Bidang Kawasan Pemukiman</t>
  </si>
  <si>
    <t>Dukungan Pelaksanaan Program Pembangunan/Rehab Rumah Tidak layak Huni (Pengadaan 4 Unit  Rumah Sehat)</t>
  </si>
  <si>
    <t>Belanja Barang dan Jasa diberikan kepada Masyarakat</t>
  </si>
  <si>
    <t>Belanja Bantuan Bangunan yang diserahkan Kepada Masyarakat</t>
  </si>
  <si>
    <t>Belanja  Honor Tim yang  Melaksanakan Kegiatan (TPK)</t>
  </si>
  <si>
    <t>Belanja Upah Tenaga Kerja</t>
  </si>
  <si>
    <t>Belanja Bahan Baku</t>
  </si>
  <si>
    <t>Belanja Pengadaan Alat Pengangkut Sampah</t>
  </si>
  <si>
    <t>Sub Bidang Perhubungan, Komunikasi dan Informatika</t>
  </si>
  <si>
    <t>Penyelenggaraan Informasi Publik Desa</t>
  </si>
  <si>
    <t>Belanja Cetak   Baliho Transparansi Pembangunan Desa</t>
  </si>
  <si>
    <t>Belanja  Jasa  Langganan Internet</t>
  </si>
  <si>
    <t>Sub Bidang Energi dan Sumber Daya Mineral</t>
  </si>
  <si>
    <t>Pembangunan/Rehabilitasi/Peningkatan Sarana dan Prasarana Energi Alternatif tingkat Desa</t>
  </si>
  <si>
    <t>Belanja  Modal Jaringan/lnstalasi</t>
  </si>
  <si>
    <t>Belanja  Modal  Bahan   Baku</t>
  </si>
  <si>
    <t>- Belanja  Modal Pengadaan  Lampu Lapangan 1 Paket</t>
  </si>
  <si>
    <t>BIDANG  PEMBINAAN  KEMASYARAKATAN  DESA</t>
  </si>
  <si>
    <t>Sub Bidang Ketentraman,Ketertiban Umum, dan Perlindungan Masyarakat</t>
  </si>
  <si>
    <t>Penyelenggaraan Pos Keamanan(Pelaksanaan jadwal ronda/patroli</t>
  </si>
  <si>
    <t>Sub Bidang Kebudayaan dan Keagamaan</t>
  </si>
  <si>
    <t>Pengiriman Kontingen Keagamaan dan Kebudayaan sebagai wakil Desa tingkat Kecamatan dan Kabupaten</t>
  </si>
  <si>
    <t xml:space="preserve">Kegiatan Penyelenggaraan Festival Kesenian, Adat/Kebudayaan dan Keagamaan (Perayaan Hari Kemerdekaan,Hari Besar Keagamaan ,Dll Tingkat Desa </t>
  </si>
  <si>
    <t>Sub Bidang Kepemudaan dan Olah Raga</t>
  </si>
  <si>
    <t>Pengiriman Kontingen Kepemudaan dan Olahraga  sebagai wakil Desa tingkat Kecamatan dan Kabupaten</t>
  </si>
  <si>
    <t xml:space="preserve">Penyelenggaraan Festival/Lomba Kepemudaan dan  Olah Raga </t>
  </si>
  <si>
    <t>Pembinaan Karang Taruna/Klub Kepemudaan/Klub Olah raga</t>
  </si>
  <si>
    <t>Sub Bidang  Kelembagaan Masyarakat</t>
  </si>
  <si>
    <t>Kegiatan  Pembinaan LPM</t>
  </si>
  <si>
    <t>Kegiatan Pembinaan PKK</t>
  </si>
  <si>
    <t>BIDANG PEMBERDAYAAN MASYARAKAT DESA</t>
  </si>
  <si>
    <t xml:space="preserve">Sub Bidang Perdagangan dan Industri </t>
  </si>
  <si>
    <t>Kegiatan Pengembangan Industri kecil Level Desa</t>
  </si>
  <si>
    <t>Belanja Barang  Perlengkapan  yang  diserahkan  kepada Masyarakat</t>
  </si>
  <si>
    <t>Kegiatan Pembentukan Kelompok Usaha Produktif</t>
  </si>
  <si>
    <t>Sub Bidang Dukungan Penanaman Modal</t>
  </si>
  <si>
    <t xml:space="preserve">Kegiatan  Pelatihan Pengelolaan BUMDes </t>
  </si>
  <si>
    <t>Bidang Penanggulangan Bencana Darurat dan Mendesak Desa</t>
  </si>
  <si>
    <t>Sub  Bidang Penanggulangan Bencana</t>
  </si>
  <si>
    <t>00</t>
  </si>
  <si>
    <t>Kegiatan Keadaan Darurat</t>
  </si>
  <si>
    <t>JUMLAH BELANJA</t>
  </si>
  <si>
    <t>SURPLUS /  DEFISIT</t>
  </si>
  <si>
    <t>PEMBIAYAAN</t>
  </si>
  <si>
    <t>Penerimaan Pembiayan</t>
  </si>
  <si>
    <t>Pengeluaran Pembiayaan</t>
  </si>
  <si>
    <t xml:space="preserve"> </t>
  </si>
  <si>
    <t>SELISIH PEMBIAYAAN  ( 6.1 - 6.2 )</t>
  </si>
  <si>
    <t>SISA  LEBIH (KURANG)  PERHITUNGAN  ANGGARAN</t>
  </si>
  <si>
    <t>HUNTU,      DESEMBER 2020</t>
  </si>
  <si>
    <t>FRANS R.DUKALANG,S.Pd,M.M</t>
  </si>
  <si>
    <t xml:space="preserve">[uraian_1] </t>
  </si>
  <si>
    <t>[2a_1]</t>
  </si>
  <si>
    <t>[2b_1]</t>
  </si>
  <si>
    <t>[anggaran_1]</t>
  </si>
  <si>
    <t>[sumber_1]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</si>
</sst>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421]dd\ mmmm\ yyyy;@"/>
    <numFmt numFmtId="165" formatCode="_(&quot;Rp&quot;* #,##0_);_(&quot;Rp&quot;* \(#,##0\);_(&quot;Rp&quot;* &quot;-&quot;_);_(@_)"/>
    <numFmt numFmtId="166" formatCode="_(&quot;Rp&quot;* #,##0.00_);_(&quot;Rp&quot;* \(#,##0.00\);_(&quot;Rp&quot;* &quot;-&quot;??_);_(@_)"/>
    <numFmt numFmtId="167" formatCode="_-&quot;Rp&quot;* #,##0.00_-;\-&quot;Rp&quot;* #,##0.00_-;_-&quot;Rp&quot;* &quot;-&quot;??_-;_-@_-"/>
    <numFmt numFmtId="168" formatCode="_(* #,##0.00_);_(* \(#,##0.00\);_(* &quot;-&quot;_);_(@_)"/>
    <numFmt numFmtId="169" formatCode="_-* #,##0.00_-;\-* #,##0.00_-;_-* &quot;-&quot;??_-;_-@_-"/>
    <numFmt numFmtId="170" formatCode="_-* #,##0_-;\-* #,##0_-;_-* &quot;-&quot;_-;_-@_-"/>
  </numFmts>
  <fonts count="54" x14ac:knownFonts="1">
    <font>
      <sz val="11"/>
      <color indexed="8"/>
      <name val="Calibri"/>
      <charset val="1"/>
    </font>
    <font>
      <b/>
      <sz val="12"/>
      <color rgb="FF000000"/>
      <name val="Bookman Old Style"/>
      <family val="1"/>
    </font>
    <font>
      <sz val="12"/>
      <color indexed="8"/>
      <name val="Bookman Old Style"/>
      <family val="1"/>
    </font>
    <font>
      <b/>
      <i/>
      <sz val="12"/>
      <color rgb="FF000000"/>
      <name val="Bookman Old Style"/>
      <family val="1"/>
    </font>
    <font>
      <b/>
      <sz val="12"/>
      <color theme="1"/>
      <name val="Bookman Old Style"/>
      <family val="1"/>
    </font>
    <font>
      <sz val="12"/>
      <color rgb="FF000000"/>
      <name val="Bookman Old Style"/>
      <family val="1"/>
    </font>
    <font>
      <sz val="12"/>
      <color theme="1"/>
      <name val="Bookman Old Style"/>
      <family val="1"/>
    </font>
    <font>
      <b/>
      <i/>
      <sz val="12"/>
      <color theme="1"/>
      <name val="Bookman Old Style"/>
      <family val="1"/>
    </font>
    <font>
      <b/>
      <u/>
      <sz val="12"/>
      <color theme="1"/>
      <name val="Bookman Old Style"/>
      <family val="1"/>
    </font>
    <font>
      <sz val="12"/>
      <name val="Bookman Old Style"/>
      <family val="1"/>
    </font>
    <font>
      <b/>
      <u/>
      <sz val="12"/>
      <name val="Bookman Old Style"/>
      <family val="1"/>
    </font>
    <font>
      <sz val="8"/>
      <color indexed="8"/>
      <name val="Bookman Old Style"/>
      <family val="1"/>
    </font>
    <font>
      <sz val="11"/>
      <color indexed="8"/>
      <name val="Calibri"/>
      <family val="2"/>
    </font>
    <font>
      <sz val="11"/>
      <color indexed="8"/>
      <name val="Bookman Old Style"/>
      <family val="1"/>
    </font>
    <font>
      <b/>
      <sz val="14"/>
      <color indexed="8"/>
      <name val="Bookman Old Style"/>
      <family val="1"/>
    </font>
    <font>
      <b/>
      <sz val="8"/>
      <color indexed="8"/>
      <name val="Bookman Old Style"/>
      <family val="1"/>
    </font>
    <font>
      <b/>
      <sz val="10"/>
      <color indexed="8"/>
      <name val="Bookman Old Style"/>
      <family val="1"/>
    </font>
    <font>
      <b/>
      <sz val="12"/>
      <color indexed="8"/>
      <name val="Bookman Old Style"/>
      <family val="1"/>
    </font>
    <font>
      <b/>
      <i/>
      <sz val="12"/>
      <color indexed="8"/>
      <name val="Bookman Old Style"/>
      <family val="1"/>
    </font>
    <font>
      <sz val="10"/>
      <color indexed="8"/>
      <name val="Bookman Old Style"/>
      <family val="1"/>
    </font>
    <font>
      <sz val="10"/>
      <name val="Arial"/>
      <family val="2"/>
    </font>
    <font>
      <b/>
      <sz val="18"/>
      <color rgb="FFFF0000"/>
      <name val="Bookman Old Style"/>
      <family val="1"/>
    </font>
    <font>
      <b/>
      <i/>
      <sz val="14"/>
      <color indexed="8"/>
      <name val="Bookman Old Style"/>
      <family val="1"/>
    </font>
    <font>
      <b/>
      <i/>
      <sz val="11"/>
      <color indexed="8"/>
      <name val="Bookman Old Style"/>
      <family val="1"/>
    </font>
    <font>
      <b/>
      <i/>
      <sz val="12"/>
      <color rgb="FF002060"/>
      <name val="Bookman Old Style"/>
      <family val="1"/>
    </font>
    <font>
      <b/>
      <sz val="10"/>
      <color rgb="FF002060"/>
      <name val="Bookman Old Style"/>
      <family val="1"/>
    </font>
    <font>
      <b/>
      <i/>
      <sz val="10"/>
      <color indexed="8"/>
      <name val="Bookman Old Style"/>
      <family val="1"/>
    </font>
    <font>
      <b/>
      <i/>
      <u val="singleAccounting"/>
      <sz val="10"/>
      <color rgb="FFFF0000"/>
      <name val="Bookman Old Style"/>
      <family val="1"/>
    </font>
    <font>
      <u val="singleAccounting"/>
      <sz val="10"/>
      <color rgb="FFFF0000"/>
      <name val="Bookman Old Style"/>
      <family val="1"/>
    </font>
    <font>
      <sz val="10"/>
      <color theme="1"/>
      <name val="Bookman Old Style"/>
      <family val="1"/>
    </font>
    <font>
      <b/>
      <u val="singleAccounting"/>
      <sz val="10"/>
      <color rgb="FFFF0000"/>
      <name val="Bookman Old Style"/>
      <family val="1"/>
    </font>
    <font>
      <b/>
      <i/>
      <sz val="8"/>
      <color indexed="8"/>
      <name val="Bookman Old Style"/>
      <family val="1"/>
    </font>
    <font>
      <b/>
      <u val="singleAccounting"/>
      <sz val="12"/>
      <color rgb="FFFF0000"/>
      <name val="Bookman Old Style"/>
      <family val="1"/>
    </font>
    <font>
      <i/>
      <sz val="10"/>
      <color indexed="8"/>
      <name val="Bookman Old Style"/>
      <family val="1"/>
    </font>
    <font>
      <b/>
      <i/>
      <u val="singleAccounting"/>
      <sz val="11"/>
      <color rgb="FFFF0000"/>
      <name val="Bookman Old Style"/>
      <family val="1"/>
    </font>
    <font>
      <sz val="11"/>
      <color theme="1"/>
      <name val="Bookman Old Style"/>
      <family val="1"/>
    </font>
    <font>
      <sz val="9"/>
      <color indexed="8"/>
      <name val="Bookman Old Style"/>
      <family val="1"/>
    </font>
    <font>
      <sz val="12"/>
      <color theme="1"/>
      <name val="Calibri"/>
      <family val="2"/>
      <scheme val="minor"/>
    </font>
    <font>
      <b/>
      <i/>
      <sz val="10"/>
      <name val="Bookman Old Style"/>
      <family val="1"/>
    </font>
    <font>
      <u/>
      <sz val="10"/>
      <color indexed="8"/>
      <name val="Bookman Old Style"/>
      <family val="1"/>
    </font>
    <font>
      <b/>
      <sz val="11"/>
      <color indexed="8"/>
      <name val="Bookman Old Style"/>
      <family val="1"/>
    </font>
    <font>
      <b/>
      <i/>
      <sz val="12"/>
      <color theme="7"/>
      <name val="Bookman Old Style"/>
      <family val="1"/>
    </font>
    <font>
      <sz val="12"/>
      <color theme="7"/>
      <name val="Bookman Old Style"/>
      <family val="1"/>
    </font>
    <font>
      <i/>
      <u val="singleAccounting"/>
      <sz val="10"/>
      <color indexed="8"/>
      <name val="Bookman Old Style"/>
      <family val="1"/>
    </font>
    <font>
      <b/>
      <i/>
      <u val="singleAccounting"/>
      <sz val="9"/>
      <color rgb="FFFF0000"/>
      <name val="Bookman Old Style"/>
      <family val="1"/>
    </font>
    <font>
      <sz val="10"/>
      <color rgb="FFFF0000"/>
      <name val="Bookman Old Style"/>
      <family val="1"/>
    </font>
    <font>
      <u val="singleAccounting"/>
      <sz val="10"/>
      <name val="Bookman Old Style"/>
      <family val="1"/>
    </font>
    <font>
      <sz val="10"/>
      <name val="Bookman Old Style"/>
      <family val="1"/>
    </font>
    <font>
      <u val="singleAccounting"/>
      <sz val="10"/>
      <color indexed="8"/>
      <name val="Bookman Old Style"/>
      <family val="1"/>
    </font>
    <font>
      <b/>
      <i/>
      <sz val="14"/>
      <color rgb="FF002060"/>
      <name val="Bookman Old Style"/>
      <family val="1"/>
    </font>
    <font>
      <b/>
      <i/>
      <sz val="10"/>
      <color theme="1"/>
      <name val="Bookman Old Style"/>
      <family val="1"/>
    </font>
    <font>
      <sz val="8"/>
      <name val="Bookman Old Style"/>
      <family val="1"/>
    </font>
    <font>
      <b/>
      <u/>
      <sz val="11"/>
      <name val="Bookman Old Style"/>
      <family val="1"/>
    </font>
    <font>
      <b/>
      <u/>
      <sz val="8"/>
      <name val="Bookman Old Style"/>
      <family val="1"/>
    </font>
  </fonts>
  <fills count="16">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indexed="9"/>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60">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hair">
        <color indexed="64"/>
      </right>
      <top/>
      <bottom style="medium">
        <color indexed="64"/>
      </bottom>
      <diagonal/>
    </border>
    <border>
      <left style="hair">
        <color indexed="64"/>
      </left>
      <right/>
      <top/>
      <bottom style="medium">
        <color indexed="64"/>
      </bottom>
      <diagonal/>
    </border>
    <border>
      <left style="medium">
        <color indexed="64"/>
      </left>
      <right/>
      <top/>
      <bottom/>
      <diagonal/>
    </border>
    <border>
      <left/>
      <right style="hair">
        <color indexed="64"/>
      </right>
      <top/>
      <bottom/>
      <diagonal/>
    </border>
    <border>
      <left style="hair">
        <color indexed="64"/>
      </left>
      <right/>
      <top/>
      <bottom/>
      <diagonal/>
    </border>
    <border>
      <left/>
      <right style="hair">
        <color indexed="64"/>
      </right>
      <top/>
      <bottom style="hair">
        <color indexed="64"/>
      </bottom>
      <diagonal/>
    </border>
    <border>
      <left style="thin">
        <color indexed="64"/>
      </left>
      <right/>
      <top/>
      <bottom style="hair">
        <color indexed="64"/>
      </bottom>
      <diagonal/>
    </border>
    <border>
      <left style="thin">
        <color indexed="64"/>
      </left>
      <right style="thin">
        <color indexed="64"/>
      </right>
      <top style="medium">
        <color indexed="64"/>
      </top>
      <bottom/>
      <diagonal/>
    </border>
    <border>
      <left style="hair">
        <color indexed="64"/>
      </left>
      <right/>
      <top/>
      <bottom style="hair">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hair">
        <color indexed="64"/>
      </left>
      <right/>
      <top style="hair">
        <color indexed="64"/>
      </top>
      <bottom style="hair">
        <color indexed="64"/>
      </bottom>
      <diagonal/>
    </border>
    <border>
      <left/>
      <right style="thin">
        <color indexed="64"/>
      </right>
      <top style="thin">
        <color indexed="64"/>
      </top>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top style="hair">
        <color indexed="64"/>
      </top>
      <bottom/>
      <diagonal/>
    </border>
    <border>
      <left style="hair">
        <color indexed="64"/>
      </left>
      <right/>
      <top style="medium">
        <color indexed="64"/>
      </top>
      <bottom style="hair">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0">
    <xf numFmtId="0" fontId="0" fillId="0" borderId="0">
      <alignment vertical="center"/>
    </xf>
    <xf numFmtId="41" fontId="12" fillId="0" borderId="0" applyFont="0" applyFill="0" applyBorder="0" applyAlignment="0" applyProtection="0">
      <alignment vertical="center"/>
    </xf>
    <xf numFmtId="43" fontId="20" fillId="0" borderId="0" applyFill="0" applyBorder="0" applyAlignment="0" applyProtection="0">
      <alignment vertical="center"/>
    </xf>
    <xf numFmtId="9" fontId="12" fillId="0" borderId="0" applyFont="0" applyFill="0" applyBorder="0" applyAlignment="0" applyProtection="0">
      <alignment vertical="center"/>
    </xf>
    <xf numFmtId="43" fontId="12" fillId="0" borderId="0" applyFont="0" applyFill="0" applyBorder="0" applyAlignment="0" applyProtection="0">
      <alignment vertical="center"/>
    </xf>
    <xf numFmtId="0" fontId="37" fillId="0" borderId="0"/>
    <xf numFmtId="0" fontId="20" fillId="0" borderId="0"/>
    <xf numFmtId="0" fontId="20" fillId="0" borderId="0">
      <alignment vertical="center"/>
    </xf>
    <xf numFmtId="0" fontId="20" fillId="0" borderId="0">
      <alignment vertical="center"/>
    </xf>
    <xf numFmtId="0" fontId="20" fillId="0" borderId="0"/>
  </cellStyleXfs>
  <cellXfs count="744">
    <xf numFmtId="0" fontId="0" fillId="0" borderId="0" xfId="0">
      <alignment vertical="center"/>
    </xf>
    <xf numFmtId="164" fontId="1" fillId="0" borderId="0" xfId="0" applyNumberFormat="1" applyFont="1" applyAlignment="1">
      <alignment horizontal="center" vertical="center"/>
    </xf>
    <xf numFmtId="0" fontId="2" fillId="0" borderId="0" xfId="0" applyFont="1" applyAlignment="1"/>
    <xf numFmtId="164" fontId="3" fillId="0" borderId="0" xfId="0" applyNumberFormat="1" applyFont="1" applyAlignment="1">
      <alignment horizontal="center" vertical="center"/>
    </xf>
    <xf numFmtId="164" fontId="4" fillId="0" borderId="0" xfId="0" applyNumberFormat="1" applyFont="1" applyAlignment="1">
      <alignment horizontal="center" vertical="center"/>
    </xf>
    <xf numFmtId="164" fontId="5" fillId="0" borderId="0" xfId="0" applyNumberFormat="1" applyFont="1" applyAlignment="1">
      <alignment horizontal="center" vertical="center"/>
    </xf>
    <xf numFmtId="164" fontId="5" fillId="0" borderId="0" xfId="0" applyNumberFormat="1" applyFont="1" applyAlignment="1">
      <alignment horizontal="center" vertical="center"/>
    </xf>
    <xf numFmtId="164" fontId="6" fillId="0" borderId="0" xfId="0" applyNumberFormat="1" applyFont="1" applyAlignment="1"/>
    <xf numFmtId="164" fontId="5" fillId="0" borderId="0" xfId="0" applyNumberFormat="1" applyFont="1" applyAlignment="1">
      <alignment horizontal="justify" vertical="center"/>
    </xf>
    <xf numFmtId="0" fontId="1" fillId="0" borderId="0" xfId="0" applyFont="1" applyAlignment="1">
      <alignment vertical="top"/>
    </xf>
    <xf numFmtId="0" fontId="5" fillId="0" borderId="0" xfId="0" applyFont="1" applyAlignment="1">
      <alignment horizontal="justify" vertical="center"/>
    </xf>
    <xf numFmtId="0" fontId="5" fillId="0" borderId="0" xfId="0" applyFont="1" applyAlignment="1">
      <alignment horizontal="center" vertical="top"/>
    </xf>
    <xf numFmtId="0" fontId="5" fillId="0" borderId="0" xfId="0" applyFont="1" applyAlignment="1">
      <alignment vertical="top" wrapText="1"/>
    </xf>
    <xf numFmtId="0" fontId="6" fillId="0" borderId="0" xfId="0" applyFont="1" applyAlignment="1"/>
    <xf numFmtId="0" fontId="5" fillId="0" borderId="0" xfId="0" applyFont="1" applyAlignment="1">
      <alignment horizontal="left" vertical="top" wrapText="1"/>
    </xf>
    <xf numFmtId="0" fontId="5" fillId="0" borderId="0" xfId="0" applyFont="1" applyAlignment="1">
      <alignment horizontal="left" vertical="center"/>
    </xf>
    <xf numFmtId="0" fontId="5" fillId="0" borderId="0" xfId="0" applyFont="1" applyAlignment="1">
      <alignment horizontal="justify" vertical="top"/>
    </xf>
    <xf numFmtId="0" fontId="6" fillId="0" borderId="0" xfId="0" quotePrefix="1" applyFont="1" applyAlignment="1">
      <alignment horizontal="center" vertical="top"/>
    </xf>
    <xf numFmtId="0" fontId="6" fillId="0" borderId="0" xfId="0" applyFont="1" applyAlignment="1">
      <alignment vertical="top"/>
    </xf>
    <xf numFmtId="0" fontId="5" fillId="0" borderId="0" xfId="0" applyFont="1" applyAlignment="1">
      <alignment vertical="top" wrapText="1"/>
    </xf>
    <xf numFmtId="0" fontId="5"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left"/>
    </xf>
    <xf numFmtId="0" fontId="1" fillId="0" borderId="0" xfId="0" applyFont="1" applyAlignment="1">
      <alignment horizontal="left" vertical="top"/>
    </xf>
    <xf numFmtId="0" fontId="5" fillId="0" borderId="0" xfId="0" applyFont="1" applyAlignment="1">
      <alignment horizontal="left" vertical="top"/>
    </xf>
    <xf numFmtId="0" fontId="5" fillId="0" borderId="0" xfId="0" applyFont="1" applyAlignment="1">
      <alignment horizontal="left" vertical="center" wrapText="1"/>
    </xf>
    <xf numFmtId="164" fontId="3" fillId="0" borderId="0" xfId="0" applyNumberFormat="1" applyFont="1" applyAlignment="1">
      <alignment horizontal="left" vertical="center"/>
    </xf>
    <xf numFmtId="164" fontId="7" fillId="0" borderId="0" xfId="0" applyNumberFormat="1" applyFont="1" applyAlignment="1">
      <alignment horizontal="left"/>
    </xf>
    <xf numFmtId="164" fontId="6" fillId="0" borderId="0" xfId="0" applyNumberFormat="1" applyFont="1" applyAlignment="1">
      <alignment horizontal="left"/>
    </xf>
    <xf numFmtId="164" fontId="5" fillId="0" borderId="0" xfId="0" applyNumberFormat="1" applyFont="1" applyAlignment="1">
      <alignment horizontal="left" vertical="center"/>
    </xf>
    <xf numFmtId="165" fontId="6" fillId="0" borderId="0" xfId="0" applyNumberFormat="1" applyFont="1">
      <alignment vertical="center"/>
    </xf>
    <xf numFmtId="166" fontId="7" fillId="0" borderId="0" xfId="0" applyNumberFormat="1" applyFont="1" applyAlignment="1">
      <alignment horizontal="left" vertical="center"/>
    </xf>
    <xf numFmtId="167" fontId="7" fillId="0" borderId="0" xfId="0" applyNumberFormat="1" applyFont="1" applyAlignment="1">
      <alignment horizontal="left" vertical="center"/>
    </xf>
    <xf numFmtId="166" fontId="7" fillId="0" borderId="1" xfId="0" applyNumberFormat="1" applyFont="1" applyBorder="1" applyAlignment="1">
      <alignment horizontal="left" vertical="center"/>
    </xf>
    <xf numFmtId="164" fontId="1" fillId="0" borderId="0" xfId="0" applyNumberFormat="1" applyFont="1" applyAlignment="1">
      <alignment horizontal="left" vertical="center"/>
    </xf>
    <xf numFmtId="164" fontId="5" fillId="0" borderId="0" xfId="0" applyNumberFormat="1" applyFont="1" applyAlignment="1">
      <alignment horizontal="left" vertical="center"/>
    </xf>
    <xf numFmtId="166" fontId="6" fillId="0" borderId="0" xfId="0" applyNumberFormat="1" applyFont="1" applyAlignment="1">
      <alignment horizontal="left" vertical="center"/>
    </xf>
    <xf numFmtId="164" fontId="5" fillId="0" borderId="0" xfId="0" applyNumberFormat="1" applyFont="1" applyAlignment="1">
      <alignment horizontal="left" vertical="top"/>
    </xf>
    <xf numFmtId="164" fontId="5" fillId="0" borderId="0" xfId="0" applyNumberFormat="1" applyFont="1" applyAlignment="1">
      <alignment horizontal="left" vertical="top" wrapText="1"/>
    </xf>
    <xf numFmtId="166" fontId="6" fillId="0" borderId="0" xfId="0" applyNumberFormat="1" applyFont="1" applyAlignment="1">
      <alignment horizontal="left" vertical="center"/>
    </xf>
    <xf numFmtId="166" fontId="6" fillId="0" borderId="1" xfId="0" applyNumberFormat="1" applyFont="1" applyBorder="1" applyAlignment="1">
      <alignment horizontal="left" vertical="center"/>
    </xf>
    <xf numFmtId="164" fontId="6" fillId="0" borderId="1" xfId="0" applyNumberFormat="1" applyFont="1" applyBorder="1" applyAlignment="1"/>
    <xf numFmtId="166" fontId="7" fillId="0" borderId="2" xfId="0" applyNumberFormat="1" applyFont="1" applyBorder="1" applyAlignment="1">
      <alignment horizontal="left" vertical="center"/>
    </xf>
    <xf numFmtId="164" fontId="5" fillId="0" borderId="0" xfId="0" applyNumberFormat="1" applyFont="1" applyAlignment="1">
      <alignment horizontal="center" vertical="top"/>
    </xf>
    <xf numFmtId="164" fontId="5" fillId="0" borderId="0" xfId="0" applyNumberFormat="1" applyFont="1" applyAlignment="1">
      <alignment horizontal="left" vertical="center" wrapText="1"/>
    </xf>
    <xf numFmtId="166" fontId="6" fillId="0" borderId="0" xfId="0" applyNumberFormat="1" applyFont="1">
      <alignment vertical="center"/>
    </xf>
    <xf numFmtId="164" fontId="5" fillId="0" borderId="0" xfId="0" applyNumberFormat="1" applyFont="1" applyAlignment="1">
      <alignment horizontal="left" vertical="center" wrapText="1"/>
    </xf>
    <xf numFmtId="164" fontId="5" fillId="0" borderId="0" xfId="0" quotePrefix="1" applyNumberFormat="1" applyFont="1" applyAlignment="1">
      <alignment horizontal="left" vertical="top"/>
    </xf>
    <xf numFmtId="164" fontId="6" fillId="0" borderId="0" xfId="0" applyNumberFormat="1" applyFont="1" applyAlignment="1">
      <alignment horizontal="left" vertical="top" wrapText="1"/>
    </xf>
    <xf numFmtId="164" fontId="5" fillId="0" borderId="0" xfId="0" applyNumberFormat="1" applyFont="1" applyAlignment="1">
      <alignment horizontal="left" vertical="top" wrapText="1"/>
    </xf>
    <xf numFmtId="164" fontId="5" fillId="0" borderId="0" xfId="0" applyNumberFormat="1" applyFont="1" applyAlignment="1">
      <alignment horizontal="left" vertical="top"/>
    </xf>
    <xf numFmtId="164" fontId="6" fillId="0" borderId="0" xfId="0" applyNumberFormat="1" applyFont="1" applyAlignment="1">
      <alignment vertical="top"/>
    </xf>
    <xf numFmtId="164" fontId="5" fillId="0" borderId="0" xfId="0" applyNumberFormat="1" applyFont="1">
      <alignment vertical="center"/>
    </xf>
    <xf numFmtId="164" fontId="5" fillId="0" borderId="3" xfId="0" applyNumberFormat="1" applyFont="1" applyBorder="1">
      <alignment vertical="center"/>
    </xf>
    <xf numFmtId="164" fontId="6" fillId="0" borderId="3" xfId="0" applyNumberFormat="1" applyFont="1" applyBorder="1" applyAlignment="1"/>
    <xf numFmtId="164" fontId="8" fillId="0" borderId="0" xfId="0" applyNumberFormat="1" applyFont="1" applyAlignment="1"/>
    <xf numFmtId="164" fontId="6" fillId="0" borderId="0" xfId="0" applyNumberFormat="1" applyFont="1" applyAlignment="1">
      <alignment horizontal="center"/>
    </xf>
    <xf numFmtId="164" fontId="9" fillId="0" borderId="0" xfId="0" applyNumberFormat="1" applyFont="1" applyAlignment="1">
      <alignment horizontal="left" vertical="center"/>
    </xf>
    <xf numFmtId="164" fontId="9" fillId="0" borderId="0" xfId="0" applyNumberFormat="1" applyFont="1" applyAlignment="1"/>
    <xf numFmtId="164" fontId="9" fillId="0" borderId="0" xfId="0" applyNumberFormat="1" applyFont="1" applyAlignment="1">
      <alignment horizontal="center" vertical="center"/>
    </xf>
    <xf numFmtId="164" fontId="9" fillId="0" borderId="0" xfId="0" applyNumberFormat="1" applyFont="1" applyAlignment="1">
      <alignment horizontal="left" vertical="center"/>
    </xf>
    <xf numFmtId="164" fontId="9" fillId="0" borderId="3" xfId="0" applyNumberFormat="1" applyFont="1" applyBorder="1" applyAlignment="1">
      <alignment horizontal="left" vertical="center"/>
    </xf>
    <xf numFmtId="164" fontId="9" fillId="0" borderId="3" xfId="0" applyNumberFormat="1" applyFont="1" applyBorder="1" applyAlignment="1"/>
    <xf numFmtId="0" fontId="2" fillId="0" borderId="3" xfId="0" applyFont="1" applyBorder="1" applyAlignment="1"/>
    <xf numFmtId="164" fontId="9" fillId="0" borderId="3" xfId="0" applyNumberFormat="1" applyFont="1" applyBorder="1" applyAlignment="1">
      <alignment horizontal="center" vertical="center"/>
    </xf>
    <xf numFmtId="164" fontId="9" fillId="0" borderId="3" xfId="0" applyNumberFormat="1" applyFont="1" applyBorder="1">
      <alignment vertical="center"/>
    </xf>
    <xf numFmtId="164" fontId="9" fillId="0" borderId="0" xfId="0" applyNumberFormat="1" applyFont="1" applyAlignment="1">
      <alignment horizontal="center" vertical="center"/>
    </xf>
    <xf numFmtId="164" fontId="10" fillId="0" borderId="0" xfId="0" applyNumberFormat="1" applyFont="1" applyAlignment="1">
      <alignment horizontal="center" vertical="center"/>
    </xf>
    <xf numFmtId="0" fontId="2" fillId="0" borderId="0" xfId="0" applyFont="1">
      <alignment vertical="center"/>
    </xf>
    <xf numFmtId="0" fontId="2" fillId="0" borderId="0" xfId="0" applyFont="1" applyAlignment="1">
      <alignment horizontal="left" vertical="center"/>
    </xf>
    <xf numFmtId="0" fontId="11" fillId="0" borderId="0" xfId="0" applyFont="1">
      <alignment vertical="center"/>
    </xf>
    <xf numFmtId="0" fontId="11" fillId="0" borderId="0" xfId="0" applyFont="1" applyAlignment="1">
      <alignment horizontal="center" vertical="center"/>
    </xf>
    <xf numFmtId="41" fontId="11" fillId="0" borderId="0" xfId="1" applyFont="1" applyBorder="1" applyAlignment="1">
      <alignment vertical="center"/>
    </xf>
    <xf numFmtId="41" fontId="13" fillId="0" borderId="0" xfId="1" applyFont="1" applyAlignment="1">
      <alignment vertical="center"/>
    </xf>
    <xf numFmtId="0" fontId="13" fillId="0" borderId="0" xfId="0" applyFont="1">
      <alignment vertical="center"/>
    </xf>
    <xf numFmtId="0" fontId="11" fillId="0" borderId="0" xfId="0" applyFont="1" applyAlignment="1">
      <alignment horizontal="left" vertical="center"/>
    </xf>
    <xf numFmtId="0" fontId="14" fillId="0" borderId="0" xfId="0" applyFont="1" applyAlignment="1">
      <alignment horizontal="center" vertical="center"/>
    </xf>
    <xf numFmtId="41" fontId="15" fillId="0" borderId="0" xfId="1"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5" xfId="0" applyFont="1" applyFill="1" applyBorder="1" applyAlignment="1">
      <alignment horizontal="center" vertical="center"/>
    </xf>
    <xf numFmtId="0" fontId="16" fillId="2" borderId="6" xfId="0" applyFont="1" applyFill="1" applyBorder="1" applyAlignment="1">
      <alignment horizontal="center" vertical="center" wrapText="1"/>
    </xf>
    <xf numFmtId="41" fontId="15" fillId="0" borderId="0" xfId="1" applyFont="1" applyBorder="1" applyAlignment="1">
      <alignment horizontal="center" vertical="center" wrapText="1"/>
    </xf>
    <xf numFmtId="0" fontId="15" fillId="0" borderId="0" xfId="0" applyFont="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8" xfId="0" applyFont="1" applyFill="1" applyBorder="1" applyAlignment="1">
      <alignment horizontal="center" vertical="center"/>
    </xf>
    <xf numFmtId="0" fontId="16" fillId="2" borderId="9"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3" borderId="11"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12" xfId="0" applyFont="1" applyFill="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17" xfId="0" applyFont="1" applyBorder="1" applyAlignment="1">
      <alignment horizontal="left" vertical="center"/>
    </xf>
    <xf numFmtId="168" fontId="17" fillId="0" borderId="17" xfId="1" applyNumberFormat="1" applyFont="1" applyBorder="1" applyAlignment="1">
      <alignment vertical="center"/>
    </xf>
    <xf numFmtId="0" fontId="16" fillId="0" borderId="18" xfId="0" applyFont="1" applyBorder="1" applyAlignment="1">
      <alignment horizontal="center" vertical="center"/>
    </xf>
    <xf numFmtId="41" fontId="15" fillId="0" borderId="0" xfId="1" applyFont="1" applyBorder="1" applyAlignment="1">
      <alignment vertical="center"/>
    </xf>
    <xf numFmtId="0" fontId="15" fillId="0" borderId="0" xfId="0" applyFont="1">
      <alignment vertical="center"/>
    </xf>
    <xf numFmtId="0" fontId="17" fillId="4" borderId="16" xfId="0" applyFont="1" applyFill="1" applyBorder="1" applyAlignment="1">
      <alignment horizontal="center" vertical="center"/>
    </xf>
    <xf numFmtId="0" fontId="17" fillId="4" borderId="17" xfId="0" applyFont="1" applyFill="1" applyBorder="1" applyAlignment="1">
      <alignment horizontal="center" vertical="center"/>
    </xf>
    <xf numFmtId="0" fontId="18" fillId="4" borderId="17" xfId="0" applyFont="1" applyFill="1" applyBorder="1" applyAlignment="1">
      <alignment horizontal="left" vertical="center"/>
    </xf>
    <xf numFmtId="0" fontId="17" fillId="4" borderId="17" xfId="0" applyFont="1" applyFill="1" applyBorder="1" applyAlignment="1">
      <alignment horizontal="left" vertical="center"/>
    </xf>
    <xf numFmtId="168" fontId="18" fillId="4" borderId="17" xfId="1" applyNumberFormat="1" applyFont="1" applyFill="1" applyBorder="1" applyAlignment="1">
      <alignment vertical="center"/>
    </xf>
    <xf numFmtId="0" fontId="16" fillId="4" borderId="18"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7" xfId="0" applyFont="1" applyBorder="1" applyAlignment="1">
      <alignment horizontal="left" vertical="center"/>
    </xf>
    <xf numFmtId="168" fontId="2" fillId="0" borderId="17" xfId="1" applyNumberFormat="1" applyFont="1" applyBorder="1" applyAlignment="1">
      <alignment vertical="center"/>
    </xf>
    <xf numFmtId="0" fontId="19" fillId="0" borderId="18" xfId="0" applyFont="1" applyBorder="1" applyAlignment="1">
      <alignment horizontal="center" vertical="center"/>
    </xf>
    <xf numFmtId="43" fontId="6" fillId="0" borderId="17" xfId="2" applyFont="1" applyBorder="1" applyAlignment="1">
      <alignment horizontal="left" vertical="center"/>
    </xf>
    <xf numFmtId="43" fontId="6" fillId="0" borderId="19" xfId="2" applyFont="1" applyBorder="1" applyAlignment="1">
      <alignment horizontal="left" vertical="center"/>
    </xf>
    <xf numFmtId="0" fontId="2" fillId="0" borderId="19" xfId="0" applyFont="1" applyBorder="1" applyAlignment="1">
      <alignment horizontal="left" vertical="center"/>
    </xf>
    <xf numFmtId="0" fontId="2" fillId="0" borderId="20" xfId="0" applyFont="1" applyBorder="1" applyAlignment="1">
      <alignment horizontal="center" vertical="center"/>
    </xf>
    <xf numFmtId="43" fontId="6" fillId="0" borderId="20" xfId="2" applyFont="1" applyBorder="1" applyAlignment="1">
      <alignment horizontal="left" vertical="center"/>
    </xf>
    <xf numFmtId="0" fontId="2" fillId="0" borderId="21" xfId="0" applyFont="1" applyBorder="1" applyAlignment="1">
      <alignment horizontal="left" vertical="center"/>
    </xf>
    <xf numFmtId="168" fontId="2" fillId="0" borderId="21" xfId="1" applyNumberFormat="1" applyFont="1" applyBorder="1" applyAlignment="1">
      <alignment vertical="center"/>
    </xf>
    <xf numFmtId="0" fontId="17" fillId="5" borderId="16" xfId="0" applyFont="1" applyFill="1" applyBorder="1" applyAlignment="1">
      <alignment horizontal="center" vertical="center"/>
    </xf>
    <xf numFmtId="0" fontId="17" fillId="5" borderId="17" xfId="0" applyFont="1" applyFill="1" applyBorder="1" applyAlignment="1">
      <alignment horizontal="center" vertical="center"/>
    </xf>
    <xf numFmtId="0" fontId="18" fillId="5" borderId="14" xfId="0" applyFont="1" applyFill="1" applyBorder="1" applyAlignment="1">
      <alignment horizontal="left" vertical="center"/>
    </xf>
    <xf numFmtId="0" fontId="17" fillId="5" borderId="14" xfId="0" applyFont="1" applyFill="1" applyBorder="1" applyAlignment="1">
      <alignment horizontal="left" vertical="center"/>
    </xf>
    <xf numFmtId="168" fontId="18" fillId="5" borderId="17" xfId="1" applyNumberFormat="1" applyFont="1" applyFill="1" applyBorder="1" applyAlignment="1">
      <alignment vertical="center"/>
    </xf>
    <xf numFmtId="0" fontId="16" fillId="5" borderId="18" xfId="0" applyFont="1" applyFill="1" applyBorder="1" applyAlignment="1">
      <alignment horizontal="center" vertical="center"/>
    </xf>
    <xf numFmtId="169" fontId="11" fillId="0" borderId="0" xfId="0" applyNumberFormat="1" applyFont="1">
      <alignment vertical="center"/>
    </xf>
    <xf numFmtId="41" fontId="21" fillId="5" borderId="0" xfId="1" applyFont="1" applyFill="1" applyBorder="1" applyAlignment="1">
      <alignment vertical="center"/>
    </xf>
    <xf numFmtId="41" fontId="11" fillId="0" borderId="0" xfId="1" applyFont="1" applyBorder="1" applyAlignment="1">
      <alignment horizontal="center" vertical="center"/>
    </xf>
    <xf numFmtId="0" fontId="2" fillId="0" borderId="20" xfId="0" applyFont="1" applyBorder="1" applyAlignment="1">
      <alignment horizontal="left" vertical="center"/>
    </xf>
    <xf numFmtId="169" fontId="11" fillId="0" borderId="0" xfId="0" applyNumberFormat="1" applyFont="1" applyAlignment="1">
      <alignment horizontal="center" vertical="center"/>
    </xf>
    <xf numFmtId="0" fontId="17" fillId="6" borderId="16" xfId="0" applyFont="1" applyFill="1" applyBorder="1" applyAlignment="1">
      <alignment horizontal="center" vertical="center"/>
    </xf>
    <xf numFmtId="0" fontId="17" fillId="6" borderId="17" xfId="0" applyFont="1" applyFill="1" applyBorder="1" applyAlignment="1">
      <alignment horizontal="center" vertical="center"/>
    </xf>
    <xf numFmtId="0" fontId="18" fillId="6" borderId="14" xfId="0" applyFont="1" applyFill="1" applyBorder="1" applyAlignment="1">
      <alignment horizontal="left" vertical="center"/>
    </xf>
    <xf numFmtId="0" fontId="17" fillId="6" borderId="14" xfId="0" applyFont="1" applyFill="1" applyBorder="1" applyAlignment="1">
      <alignment horizontal="left" vertical="center"/>
    </xf>
    <xf numFmtId="168" fontId="18" fillId="6" borderId="17" xfId="1" applyNumberFormat="1" applyFont="1" applyFill="1" applyBorder="1" applyAlignment="1">
      <alignment vertical="center"/>
    </xf>
    <xf numFmtId="0" fontId="19" fillId="6" borderId="18" xfId="0" applyFont="1" applyFill="1" applyBorder="1" applyAlignment="1">
      <alignment horizontal="center" vertical="center"/>
    </xf>
    <xf numFmtId="9" fontId="11" fillId="0" borderId="0" xfId="0" applyNumberFormat="1" applyFont="1" applyAlignment="1">
      <alignment horizontal="left" vertical="center"/>
    </xf>
    <xf numFmtId="0" fontId="19" fillId="0" borderId="22" xfId="0" applyFont="1" applyBorder="1" applyAlignment="1">
      <alignment horizontal="center" vertical="center"/>
    </xf>
    <xf numFmtId="0" fontId="19" fillId="0" borderId="19" xfId="0" applyFont="1" applyBorder="1" applyAlignment="1">
      <alignment horizontal="center" vertical="center"/>
    </xf>
    <xf numFmtId="0" fontId="19" fillId="0" borderId="19" xfId="0" applyFont="1" applyBorder="1" applyAlignment="1">
      <alignment horizontal="left" vertical="center"/>
    </xf>
    <xf numFmtId="168" fontId="19" fillId="0" borderId="19" xfId="1" applyNumberFormat="1" applyFont="1" applyBorder="1" applyAlignment="1">
      <alignment vertical="center"/>
    </xf>
    <xf numFmtId="0" fontId="19" fillId="0" borderId="23" xfId="0" applyFont="1" applyBorder="1" applyAlignment="1">
      <alignment horizontal="center" vertical="center"/>
    </xf>
    <xf numFmtId="9" fontId="13" fillId="0" borderId="0" xfId="3" applyFont="1" applyAlignment="1">
      <alignment vertical="center"/>
    </xf>
    <xf numFmtId="0" fontId="22" fillId="7" borderId="24" xfId="0" applyFont="1" applyFill="1" applyBorder="1" applyAlignment="1">
      <alignment horizontal="center" vertical="center"/>
    </xf>
    <xf numFmtId="0" fontId="22" fillId="7" borderId="25" xfId="0" applyFont="1" applyFill="1" applyBorder="1" applyAlignment="1">
      <alignment horizontal="center" vertical="center"/>
    </xf>
    <xf numFmtId="168" fontId="18" fillId="7" borderId="24" xfId="1" applyNumberFormat="1" applyFont="1" applyFill="1" applyBorder="1" applyAlignment="1">
      <alignment vertical="center"/>
    </xf>
    <xf numFmtId="0" fontId="19" fillId="7" borderId="26" xfId="0" applyFont="1" applyFill="1" applyBorder="1" applyAlignment="1">
      <alignment horizontal="center" vertical="center"/>
    </xf>
    <xf numFmtId="41" fontId="11" fillId="0" borderId="0" xfId="0" applyNumberFormat="1" applyFont="1">
      <alignment vertical="center"/>
    </xf>
    <xf numFmtId="43" fontId="13" fillId="0" borderId="0" xfId="0" applyNumberFormat="1" applyFont="1">
      <alignment vertical="center"/>
    </xf>
    <xf numFmtId="9" fontId="13" fillId="0" borderId="0" xfId="0" applyNumberFormat="1" applyFont="1">
      <alignment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16" fillId="0" borderId="29" xfId="0" applyFont="1" applyBorder="1" applyAlignment="1">
      <alignment horizontal="center" vertical="center"/>
    </xf>
    <xf numFmtId="0" fontId="16" fillId="0" borderId="30" xfId="0" applyFont="1" applyBorder="1" applyAlignment="1">
      <alignment horizontal="center" vertical="center"/>
    </xf>
    <xf numFmtId="0" fontId="16" fillId="0" borderId="0" xfId="0" applyFont="1" applyAlignment="1">
      <alignment horizontal="left" vertical="center"/>
    </xf>
    <xf numFmtId="0" fontId="16" fillId="0" borderId="31" xfId="0" applyFont="1" applyBorder="1" applyAlignment="1">
      <alignment horizontal="left" vertical="center"/>
    </xf>
    <xf numFmtId="168" fontId="16" fillId="0" borderId="32" xfId="1" applyNumberFormat="1" applyFont="1" applyBorder="1" applyAlignment="1">
      <alignment vertical="center"/>
    </xf>
    <xf numFmtId="0" fontId="19" fillId="0" borderId="33" xfId="0" applyFont="1" applyBorder="1" applyAlignment="1">
      <alignment horizontal="center" vertical="center"/>
    </xf>
    <xf numFmtId="0" fontId="16" fillId="8" borderId="34" xfId="0" applyFont="1" applyFill="1" applyBorder="1" applyAlignment="1">
      <alignment horizontal="center" vertical="center"/>
    </xf>
    <xf numFmtId="0" fontId="16" fillId="8" borderId="35" xfId="0" applyFont="1" applyFill="1" applyBorder="1" applyAlignment="1">
      <alignment horizontal="center" vertical="center"/>
    </xf>
    <xf numFmtId="0" fontId="16" fillId="8" borderId="36" xfId="0" applyFont="1" applyFill="1" applyBorder="1" applyAlignment="1">
      <alignment horizontal="center" vertical="center"/>
    </xf>
    <xf numFmtId="0" fontId="16" fillId="8" borderId="37" xfId="0" applyFont="1" applyFill="1" applyBorder="1" applyAlignment="1">
      <alignment horizontal="center" vertical="center"/>
    </xf>
    <xf numFmtId="0" fontId="14" fillId="8" borderId="38" xfId="0" applyFont="1" applyFill="1" applyBorder="1" applyAlignment="1">
      <alignment horizontal="left" vertical="center"/>
    </xf>
    <xf numFmtId="0" fontId="16" fillId="8" borderId="39" xfId="0" applyFont="1" applyFill="1" applyBorder="1" applyAlignment="1">
      <alignment horizontal="left" vertical="center"/>
    </xf>
    <xf numFmtId="168" fontId="23" fillId="8" borderId="11" xfId="1" applyNumberFormat="1" applyFont="1" applyFill="1" applyBorder="1" applyAlignment="1">
      <alignment vertical="center"/>
    </xf>
    <xf numFmtId="168" fontId="19" fillId="8" borderId="12" xfId="0" applyNumberFormat="1" applyFont="1" applyFill="1" applyBorder="1" applyAlignment="1">
      <alignment horizontal="center" vertical="center"/>
    </xf>
    <xf numFmtId="168" fontId="11" fillId="0" borderId="0" xfId="0" applyNumberFormat="1" applyFont="1">
      <alignment vertical="center"/>
    </xf>
    <xf numFmtId="168" fontId="13" fillId="0" borderId="0" xfId="3" applyNumberFormat="1" applyFont="1" applyAlignment="1">
      <alignment vertical="center"/>
    </xf>
    <xf numFmtId="0" fontId="13" fillId="0" borderId="0" xfId="4" applyNumberFormat="1" applyFont="1" applyAlignment="1">
      <alignment vertical="center"/>
    </xf>
    <xf numFmtId="43" fontId="13" fillId="0" borderId="0" xfId="4" applyFont="1" applyAlignment="1">
      <alignment vertical="center"/>
    </xf>
    <xf numFmtId="0" fontId="16" fillId="9" borderId="34" xfId="0" applyFont="1" applyFill="1" applyBorder="1" applyAlignment="1">
      <alignment horizontal="center" vertical="center"/>
    </xf>
    <xf numFmtId="0" fontId="16" fillId="9" borderId="35" xfId="0" applyFont="1" applyFill="1" applyBorder="1" applyAlignment="1">
      <alignment horizontal="center" vertical="center"/>
    </xf>
    <xf numFmtId="0" fontId="16" fillId="9" borderId="36" xfId="0" applyFont="1" applyFill="1" applyBorder="1" applyAlignment="1">
      <alignment horizontal="center" vertical="center"/>
    </xf>
    <xf numFmtId="0" fontId="16" fillId="9" borderId="37" xfId="0" applyFont="1" applyFill="1" applyBorder="1" applyAlignment="1">
      <alignment horizontal="center" vertical="center"/>
    </xf>
    <xf numFmtId="0" fontId="14" fillId="9" borderId="40" xfId="0" applyFont="1" applyFill="1" applyBorder="1" applyAlignment="1">
      <alignment horizontal="center" vertical="center"/>
    </xf>
    <xf numFmtId="0" fontId="14" fillId="9" borderId="39" xfId="0" applyFont="1" applyFill="1" applyBorder="1" applyAlignment="1">
      <alignment horizontal="center" vertical="center"/>
    </xf>
    <xf numFmtId="168" fontId="18" fillId="9" borderId="11" xfId="1" applyNumberFormat="1" applyFont="1" applyFill="1" applyBorder="1" applyAlignment="1">
      <alignment vertical="center"/>
    </xf>
    <xf numFmtId="168" fontId="19" fillId="9" borderId="12" xfId="0" applyNumberFormat="1" applyFont="1" applyFill="1" applyBorder="1" applyAlignment="1">
      <alignment horizontal="center" vertical="center"/>
    </xf>
    <xf numFmtId="0" fontId="16" fillId="10" borderId="34" xfId="0" applyFont="1" applyFill="1" applyBorder="1" applyAlignment="1">
      <alignment horizontal="center" vertical="center"/>
    </xf>
    <xf numFmtId="0" fontId="16" fillId="10" borderId="35" xfId="0" applyFont="1" applyFill="1" applyBorder="1" applyAlignment="1">
      <alignment horizontal="center" vertical="center"/>
    </xf>
    <xf numFmtId="0" fontId="16" fillId="10" borderId="36" xfId="0" applyFont="1" applyFill="1" applyBorder="1" applyAlignment="1">
      <alignment horizontal="center" vertical="center"/>
    </xf>
    <xf numFmtId="0" fontId="16" fillId="10" borderId="37" xfId="0" applyFont="1" applyFill="1" applyBorder="1" applyAlignment="1">
      <alignment horizontal="center" vertical="center"/>
    </xf>
    <xf numFmtId="0" fontId="24" fillId="10" borderId="38" xfId="0" applyFont="1" applyFill="1" applyBorder="1" applyAlignment="1">
      <alignment horizontal="left" vertical="center"/>
    </xf>
    <xf numFmtId="0" fontId="25" fillId="10" borderId="39" xfId="0" applyFont="1" applyFill="1" applyBorder="1" applyAlignment="1">
      <alignment horizontal="left" vertical="center"/>
    </xf>
    <xf numFmtId="168" fontId="24" fillId="10" borderId="11" xfId="1" applyNumberFormat="1" applyFont="1" applyFill="1" applyBorder="1" applyAlignment="1">
      <alignment vertical="center"/>
    </xf>
    <xf numFmtId="168" fontId="19" fillId="10" borderId="12" xfId="0" applyNumberFormat="1" applyFont="1" applyFill="1" applyBorder="1" applyAlignment="1">
      <alignment horizontal="center" vertical="center"/>
    </xf>
    <xf numFmtId="41" fontId="13" fillId="0" borderId="0" xfId="1" applyFont="1" applyAlignment="1">
      <alignment horizontal="left" vertical="center"/>
    </xf>
    <xf numFmtId="41" fontId="13" fillId="0" borderId="0" xfId="0" applyNumberFormat="1" applyFont="1">
      <alignment vertical="center"/>
    </xf>
    <xf numFmtId="168" fontId="13" fillId="0" borderId="0" xfId="0" applyNumberFormat="1" applyFont="1">
      <alignment vertical="center"/>
    </xf>
    <xf numFmtId="0" fontId="19" fillId="0" borderId="0" xfId="0" applyFont="1" applyAlignment="1">
      <alignment horizontal="left" vertical="center"/>
    </xf>
    <xf numFmtId="0" fontId="19" fillId="0" borderId="31" xfId="0" applyFont="1" applyBorder="1" applyAlignment="1">
      <alignment horizontal="left" vertical="center"/>
    </xf>
    <xf numFmtId="168" fontId="19" fillId="0" borderId="32" xfId="1" applyNumberFormat="1" applyFont="1" applyBorder="1" applyAlignment="1">
      <alignment vertical="center"/>
    </xf>
    <xf numFmtId="168" fontId="19" fillId="0" borderId="33" xfId="0" applyNumberFormat="1" applyFont="1" applyBorder="1" applyAlignment="1">
      <alignment horizontal="center" vertical="center"/>
    </xf>
    <xf numFmtId="9" fontId="11" fillId="0" borderId="0" xfId="0" applyNumberFormat="1" applyFont="1">
      <alignment vertical="center"/>
    </xf>
    <xf numFmtId="170" fontId="19" fillId="0" borderId="0" xfId="0" applyNumberFormat="1" applyFont="1">
      <alignment vertical="center"/>
    </xf>
    <xf numFmtId="0" fontId="16" fillId="0" borderId="41" xfId="0" applyFont="1" applyBorder="1" applyAlignment="1">
      <alignment horizontal="center" vertical="center"/>
    </xf>
    <xf numFmtId="0" fontId="16" fillId="0" borderId="42" xfId="0" applyFont="1" applyBorder="1" applyAlignment="1">
      <alignment horizontal="center" vertical="center"/>
    </xf>
    <xf numFmtId="0" fontId="16" fillId="0" borderId="43" xfId="0" applyFont="1" applyBorder="1" applyAlignment="1">
      <alignment horizontal="center" vertical="center"/>
    </xf>
    <xf numFmtId="0" fontId="16" fillId="0" borderId="44" xfId="0" applyFont="1" applyBorder="1" applyAlignment="1">
      <alignment horizontal="center" vertical="center"/>
    </xf>
    <xf numFmtId="0" fontId="26" fillId="0" borderId="45" xfId="0" applyFont="1" applyBorder="1" applyAlignment="1">
      <alignment horizontal="left" vertical="top" wrapText="1"/>
    </xf>
    <xf numFmtId="0" fontId="26" fillId="0" borderId="46" xfId="0" applyFont="1" applyBorder="1" applyAlignment="1">
      <alignment horizontal="left" vertical="top" wrapText="1"/>
    </xf>
    <xf numFmtId="168" fontId="27" fillId="0" borderId="47" xfId="1" applyNumberFormat="1" applyFont="1" applyBorder="1" applyAlignment="1">
      <alignment vertical="center"/>
    </xf>
    <xf numFmtId="168" fontId="19" fillId="0" borderId="48" xfId="0" applyNumberFormat="1" applyFont="1" applyBorder="1" applyAlignment="1">
      <alignment horizontal="center" vertical="center"/>
    </xf>
    <xf numFmtId="41" fontId="19" fillId="0" borderId="0" xfId="1" applyFont="1" applyAlignment="1">
      <alignment horizontal="left" vertical="center"/>
    </xf>
    <xf numFmtId="0" fontId="16" fillId="0" borderId="49" xfId="0" applyFont="1" applyBorder="1" applyAlignment="1">
      <alignment horizontal="center" vertical="center"/>
    </xf>
    <xf numFmtId="0" fontId="16" fillId="0" borderId="50" xfId="0" applyFont="1" applyBorder="1" applyAlignment="1">
      <alignment horizontal="center" vertical="center"/>
    </xf>
    <xf numFmtId="0" fontId="16" fillId="0" borderId="51" xfId="0" applyFont="1" applyBorder="1" applyAlignment="1">
      <alignment horizontal="center" vertical="center"/>
    </xf>
    <xf numFmtId="0" fontId="16" fillId="0" borderId="52" xfId="0" applyFont="1" applyBorder="1" applyAlignment="1">
      <alignment horizontal="center" vertical="center"/>
    </xf>
    <xf numFmtId="0" fontId="16" fillId="0" borderId="53" xfId="0" applyFont="1" applyBorder="1" applyAlignment="1">
      <alignment horizontal="left" vertical="center"/>
    </xf>
    <xf numFmtId="0" fontId="19" fillId="0" borderId="54" xfId="0" applyFont="1" applyBorder="1" applyAlignment="1">
      <alignment horizontal="left" vertical="center"/>
    </xf>
    <xf numFmtId="168" fontId="26" fillId="0" borderId="55" xfId="1" applyNumberFormat="1" applyFont="1" applyBorder="1" applyAlignment="1">
      <alignment vertical="center"/>
    </xf>
    <xf numFmtId="168" fontId="19" fillId="0" borderId="56" xfId="0" applyNumberFormat="1" applyFont="1" applyBorder="1" applyAlignment="1">
      <alignment horizontal="center" vertical="center"/>
    </xf>
    <xf numFmtId="0" fontId="19" fillId="0" borderId="49" xfId="0" applyFont="1" applyBorder="1" applyAlignment="1">
      <alignment horizontal="center" vertical="center"/>
    </xf>
    <xf numFmtId="0" fontId="19" fillId="0" borderId="50" xfId="0" applyFont="1" applyBorder="1" applyAlignment="1">
      <alignment horizontal="center" vertical="center"/>
    </xf>
    <xf numFmtId="0" fontId="19" fillId="0" borderId="51" xfId="0" quotePrefix="1" applyFont="1" applyBorder="1" applyAlignment="1">
      <alignment horizontal="center" vertical="center"/>
    </xf>
    <xf numFmtId="0" fontId="19" fillId="0" borderId="52" xfId="0" applyFont="1" applyBorder="1" applyAlignment="1">
      <alignment horizontal="center" vertical="center"/>
    </xf>
    <xf numFmtId="0" fontId="19" fillId="0" borderId="51" xfId="0" applyFont="1" applyBorder="1" applyAlignment="1">
      <alignment horizontal="center" vertical="center"/>
    </xf>
    <xf numFmtId="0" fontId="19" fillId="0" borderId="53" xfId="0" applyFont="1" applyBorder="1" applyAlignment="1">
      <alignment horizontal="left" vertical="center"/>
    </xf>
    <xf numFmtId="168" fontId="28" fillId="0" borderId="55" xfId="1" applyNumberFormat="1" applyFont="1" applyBorder="1" applyAlignment="1">
      <alignment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59" xfId="0" quotePrefix="1" applyFont="1" applyBorder="1" applyAlignment="1">
      <alignment horizontal="center" vertical="center"/>
    </xf>
    <xf numFmtId="0" fontId="19" fillId="0" borderId="60" xfId="0" applyFont="1" applyBorder="1" applyAlignment="1">
      <alignment horizontal="center" vertical="center"/>
    </xf>
    <xf numFmtId="0" fontId="19" fillId="0" borderId="59" xfId="0" applyFont="1" applyBorder="1" applyAlignment="1">
      <alignment horizontal="center" vertical="center"/>
    </xf>
    <xf numFmtId="0" fontId="19" fillId="0" borderId="61" xfId="0" applyFont="1" applyBorder="1" applyAlignment="1">
      <alignment horizontal="left" vertical="center"/>
    </xf>
    <xf numFmtId="0" fontId="19" fillId="0" borderId="62" xfId="0" applyFont="1" applyBorder="1" applyAlignment="1">
      <alignment horizontal="left" vertical="center"/>
    </xf>
    <xf numFmtId="168" fontId="28" fillId="0" borderId="63" xfId="1" applyNumberFormat="1" applyFont="1" applyBorder="1" applyAlignment="1">
      <alignment vertical="center"/>
    </xf>
    <xf numFmtId="168" fontId="19" fillId="0" borderId="64" xfId="0" applyNumberFormat="1" applyFont="1" applyBorder="1" applyAlignment="1">
      <alignment horizontal="center" vertical="center"/>
    </xf>
    <xf numFmtId="43" fontId="11" fillId="0" borderId="0" xfId="0" applyNumberFormat="1" applyFont="1">
      <alignment vertical="center"/>
    </xf>
    <xf numFmtId="9" fontId="13" fillId="0" borderId="0" xfId="1" applyNumberFormat="1" applyFont="1" applyAlignment="1">
      <alignment vertical="center"/>
    </xf>
    <xf numFmtId="168" fontId="13" fillId="0" borderId="0" xfId="0" applyNumberFormat="1" applyFont="1" applyAlignment="1">
      <alignment horizontal="center" vertical="center" wrapText="1"/>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9" fillId="0" borderId="67" xfId="0" quotePrefix="1" applyFont="1" applyBorder="1" applyAlignment="1">
      <alignment horizontal="center" vertical="center"/>
    </xf>
    <xf numFmtId="0" fontId="19" fillId="0" borderId="68" xfId="0" applyFont="1" applyBorder="1" applyAlignment="1">
      <alignment horizontal="center" vertical="center"/>
    </xf>
    <xf numFmtId="0" fontId="19" fillId="0" borderId="67" xfId="0" applyFont="1" applyBorder="1" applyAlignment="1">
      <alignment horizontal="center" vertical="center"/>
    </xf>
    <xf numFmtId="43" fontId="29" fillId="0" borderId="69" xfId="2" applyFont="1" applyBorder="1" applyAlignment="1">
      <alignment horizontal="left" vertical="center"/>
    </xf>
    <xf numFmtId="0" fontId="19" fillId="0" borderId="70" xfId="0" applyFont="1" applyBorder="1" applyAlignment="1">
      <alignment horizontal="left" vertical="center"/>
    </xf>
    <xf numFmtId="168" fontId="30" fillId="0" borderId="71" xfId="1" applyNumberFormat="1" applyFont="1" applyBorder="1" applyAlignment="1">
      <alignment vertical="center"/>
    </xf>
    <xf numFmtId="168" fontId="19" fillId="0" borderId="72" xfId="0" applyNumberFormat="1" applyFont="1" applyBorder="1" applyAlignment="1">
      <alignment horizontal="center" vertical="center"/>
    </xf>
    <xf numFmtId="43" fontId="29" fillId="0" borderId="53" xfId="2" quotePrefix="1" applyFont="1" applyBorder="1" applyAlignment="1">
      <alignment horizontal="left"/>
    </xf>
    <xf numFmtId="43" fontId="29" fillId="0" borderId="53" xfId="2" applyFont="1" applyBorder="1" applyAlignment="1">
      <alignment horizontal="left"/>
    </xf>
    <xf numFmtId="168" fontId="19" fillId="0" borderId="55" xfId="1" applyNumberFormat="1" applyFont="1" applyBorder="1" applyAlignment="1">
      <alignment vertical="center"/>
    </xf>
    <xf numFmtId="0" fontId="19" fillId="0" borderId="56" xfId="0" applyFont="1" applyBorder="1" applyAlignment="1">
      <alignment horizontal="center" vertical="center"/>
    </xf>
    <xf numFmtId="41" fontId="31" fillId="0" borderId="0" xfId="0" applyNumberFormat="1" applyFont="1">
      <alignment vertical="center"/>
    </xf>
    <xf numFmtId="43" fontId="29" fillId="0" borderId="61" xfId="2" quotePrefix="1" applyFont="1" applyBorder="1" applyAlignment="1">
      <alignment horizontal="left"/>
    </xf>
    <xf numFmtId="43" fontId="29" fillId="0" borderId="61" xfId="2" applyFont="1" applyBorder="1" applyAlignment="1">
      <alignment horizontal="left"/>
    </xf>
    <xf numFmtId="168" fontId="19" fillId="0" borderId="63" xfId="1" applyNumberFormat="1" applyFont="1" applyBorder="1" applyAlignment="1">
      <alignment vertical="center"/>
    </xf>
    <xf numFmtId="0" fontId="19" fillId="0" borderId="64" xfId="0" applyFont="1" applyBorder="1" applyAlignment="1">
      <alignment horizontal="center" vertical="center"/>
    </xf>
    <xf numFmtId="0" fontId="19" fillId="0" borderId="27" xfId="0" applyFont="1" applyBorder="1" applyAlignment="1">
      <alignment horizontal="center" vertical="center"/>
    </xf>
    <xf numFmtId="0" fontId="19" fillId="0" borderId="28" xfId="0" applyFont="1" applyBorder="1" applyAlignment="1">
      <alignment horizontal="center" vertical="center"/>
    </xf>
    <xf numFmtId="0" fontId="19" fillId="0" borderId="29" xfId="0" applyFont="1" applyBorder="1" applyAlignment="1">
      <alignment horizontal="center" vertical="center"/>
    </xf>
    <xf numFmtId="0" fontId="19" fillId="0" borderId="30" xfId="0" applyFont="1" applyBorder="1" applyAlignment="1">
      <alignment horizontal="center" vertical="center"/>
    </xf>
    <xf numFmtId="43" fontId="29" fillId="0" borderId="0" xfId="2" quotePrefix="1" applyFont="1" applyBorder="1" applyAlignment="1">
      <alignment horizontal="left"/>
    </xf>
    <xf numFmtId="43" fontId="29" fillId="0" borderId="0" xfId="2" applyFont="1" applyBorder="1" applyAlignment="1">
      <alignment horizontal="left"/>
    </xf>
    <xf numFmtId="0" fontId="16" fillId="0" borderId="43" xfId="0" quotePrefix="1" applyFont="1" applyBorder="1" applyAlignment="1">
      <alignment horizontal="center" vertical="center"/>
    </xf>
    <xf numFmtId="0" fontId="19" fillId="0" borderId="44" xfId="0" applyFont="1" applyBorder="1" applyAlignment="1">
      <alignment horizontal="center" vertical="center"/>
    </xf>
    <xf numFmtId="0" fontId="19" fillId="0" borderId="43" xfId="0" applyFont="1" applyBorder="1" applyAlignment="1">
      <alignment horizontal="center" vertical="center"/>
    </xf>
    <xf numFmtId="0" fontId="16" fillId="0" borderId="73" xfId="0" applyFont="1" applyBorder="1" applyAlignment="1">
      <alignment horizontal="left" vertical="center"/>
    </xf>
    <xf numFmtId="0" fontId="16" fillId="0" borderId="46" xfId="0" applyFont="1" applyBorder="1" applyAlignment="1">
      <alignment horizontal="left" vertical="center"/>
    </xf>
    <xf numFmtId="0" fontId="19" fillId="0" borderId="48" xfId="0" applyFont="1" applyBorder="1" applyAlignment="1">
      <alignment horizontal="center" vertical="center"/>
    </xf>
    <xf numFmtId="41" fontId="32" fillId="0" borderId="0" xfId="1" applyFont="1" applyBorder="1" applyAlignment="1">
      <alignment vertical="center"/>
    </xf>
    <xf numFmtId="0" fontId="19" fillId="0" borderId="74" xfId="0" applyFont="1" applyBorder="1" applyAlignment="1">
      <alignment horizontal="center" vertical="center"/>
    </xf>
    <xf numFmtId="0" fontId="19" fillId="0" borderId="75" xfId="0" applyFont="1" applyBorder="1" applyAlignment="1">
      <alignment horizontal="center" vertical="center"/>
    </xf>
    <xf numFmtId="0" fontId="19" fillId="0" borderId="76" xfId="0" quotePrefix="1" applyFont="1" applyBorder="1" applyAlignment="1">
      <alignment horizontal="center" vertical="center"/>
    </xf>
    <xf numFmtId="0" fontId="19" fillId="0" borderId="77" xfId="0" applyFont="1" applyBorder="1" applyAlignment="1">
      <alignment horizontal="center" vertical="center"/>
    </xf>
    <xf numFmtId="0" fontId="19" fillId="0" borderId="76" xfId="0" applyFont="1" applyBorder="1" applyAlignment="1">
      <alignment horizontal="center" vertical="center"/>
    </xf>
    <xf numFmtId="0" fontId="19" fillId="0" borderId="78" xfId="0" applyFont="1" applyBorder="1" applyAlignment="1">
      <alignment horizontal="left" vertical="center"/>
    </xf>
    <xf numFmtId="0" fontId="19" fillId="0" borderId="79" xfId="0" applyFont="1" applyBorder="1" applyAlignment="1">
      <alignment horizontal="left" vertical="center"/>
    </xf>
    <xf numFmtId="168" fontId="33" fillId="0" borderId="80" xfId="1" applyNumberFormat="1" applyFont="1" applyBorder="1" applyAlignment="1">
      <alignment vertical="center"/>
    </xf>
    <xf numFmtId="0" fontId="19" fillId="0" borderId="81"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43" xfId="0" quotePrefix="1" applyFont="1" applyBorder="1" applyAlignment="1">
      <alignment horizontal="center" vertical="center"/>
    </xf>
    <xf numFmtId="0" fontId="19" fillId="0" borderId="82" xfId="0" applyFont="1" applyBorder="1" applyAlignment="1">
      <alignment horizontal="left" vertical="center"/>
    </xf>
    <xf numFmtId="0" fontId="19" fillId="0" borderId="83" xfId="0" applyFont="1" applyBorder="1" applyAlignment="1">
      <alignment horizontal="left" vertical="center"/>
    </xf>
    <xf numFmtId="168" fontId="27" fillId="0" borderId="46" xfId="1" applyNumberFormat="1" applyFont="1" applyBorder="1" applyAlignment="1">
      <alignment vertical="center"/>
    </xf>
    <xf numFmtId="0" fontId="19" fillId="0" borderId="84" xfId="0" quotePrefix="1" applyFont="1" applyBorder="1" applyAlignment="1">
      <alignment horizontal="left" vertical="center"/>
    </xf>
    <xf numFmtId="168" fontId="30" fillId="0" borderId="54" xfId="1" applyNumberFormat="1" applyFont="1" applyBorder="1" applyAlignment="1">
      <alignment vertical="center"/>
    </xf>
    <xf numFmtId="168" fontId="19" fillId="0" borderId="54" xfId="1" applyNumberFormat="1" applyFont="1" applyBorder="1" applyAlignment="1">
      <alignment vertical="center"/>
    </xf>
    <xf numFmtId="0" fontId="19" fillId="0" borderId="85" xfId="0" quotePrefix="1" applyFont="1" applyBorder="1" applyAlignment="1">
      <alignment horizontal="left" vertical="center"/>
    </xf>
    <xf numFmtId="168" fontId="19" fillId="0" borderId="62" xfId="1" applyNumberFormat="1" applyFont="1" applyBorder="1" applyAlignment="1">
      <alignment vertical="center"/>
    </xf>
    <xf numFmtId="0" fontId="19" fillId="0" borderId="29" xfId="0" quotePrefix="1" applyFont="1" applyBorder="1" applyAlignment="1">
      <alignment horizontal="center" vertical="center"/>
    </xf>
    <xf numFmtId="0" fontId="19" fillId="0" borderId="86" xfId="0" quotePrefix="1" applyFont="1" applyBorder="1" applyAlignment="1">
      <alignment horizontal="left" vertical="center"/>
    </xf>
    <xf numFmtId="0" fontId="19" fillId="0" borderId="86" xfId="0" applyFont="1" applyBorder="1" applyAlignment="1">
      <alignment horizontal="center" vertical="center"/>
    </xf>
    <xf numFmtId="43" fontId="29" fillId="0" borderId="73" xfId="2" applyFont="1" applyBorder="1" applyAlignment="1">
      <alignment horizontal="left" vertical="center"/>
    </xf>
    <xf numFmtId="0" fontId="19" fillId="0" borderId="46" xfId="0" applyFont="1" applyBorder="1" applyAlignment="1">
      <alignment horizontal="left" vertical="center"/>
    </xf>
    <xf numFmtId="168" fontId="30" fillId="0" borderId="47" xfId="1" applyNumberFormat="1" applyFont="1" applyBorder="1" applyAlignment="1">
      <alignment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13" fillId="0" borderId="42" xfId="0" quotePrefix="1" applyFont="1" applyBorder="1" applyAlignment="1">
      <alignment horizontal="center" vertical="center"/>
    </xf>
    <xf numFmtId="0" fontId="13" fillId="0" borderId="42" xfId="0" applyFont="1" applyBorder="1" applyAlignment="1">
      <alignment horizontal="center" vertical="center"/>
    </xf>
    <xf numFmtId="0" fontId="13" fillId="0" borderId="43" xfId="0" quotePrefix="1" applyFont="1" applyBorder="1" applyAlignment="1">
      <alignment horizontal="center" vertical="center"/>
    </xf>
    <xf numFmtId="0" fontId="13" fillId="0" borderId="45" xfId="0" applyFont="1" applyBorder="1" applyAlignment="1">
      <alignment horizontal="left" vertical="center"/>
    </xf>
    <xf numFmtId="0" fontId="13" fillId="0" borderId="73" xfId="0" quotePrefix="1" applyFont="1" applyBorder="1" applyAlignment="1">
      <alignment horizontal="left" vertical="center"/>
    </xf>
    <xf numFmtId="170" fontId="34" fillId="0" borderId="48" xfId="0" applyNumberFormat="1" applyFont="1" applyBorder="1" applyAlignment="1">
      <alignment horizontal="left" vertical="center"/>
    </xf>
    <xf numFmtId="0" fontId="13" fillId="0" borderId="89" xfId="0" applyFont="1" applyBorder="1" applyAlignment="1">
      <alignment horizontal="left" vertical="center"/>
    </xf>
    <xf numFmtId="0" fontId="13" fillId="0" borderId="0" xfId="0" quotePrefix="1" applyFont="1" applyAlignment="1">
      <alignment horizontal="left" vertical="center"/>
    </xf>
    <xf numFmtId="0" fontId="13" fillId="0" borderId="73" xfId="0" applyFont="1" applyBorder="1" applyAlignment="1">
      <alignment horizontal="left" vertical="center"/>
    </xf>
    <xf numFmtId="164" fontId="29" fillId="0" borderId="46" xfId="0" applyNumberFormat="1" applyFont="1" applyBorder="1" applyAlignment="1">
      <alignment horizontal="center" vertical="top"/>
    </xf>
    <xf numFmtId="1" fontId="35" fillId="0" borderId="45" xfId="0" applyNumberFormat="1" applyFont="1" applyBorder="1" applyAlignment="1">
      <alignment horizontal="center" vertical="top"/>
    </xf>
    <xf numFmtId="164" fontId="35" fillId="0" borderId="46" xfId="0" applyNumberFormat="1" applyFont="1" applyBorder="1" applyAlignment="1">
      <alignment horizontal="center" vertical="top"/>
    </xf>
    <xf numFmtId="170" fontId="35" fillId="0" borderId="47" xfId="0" applyNumberFormat="1" applyFont="1" applyBorder="1" applyAlignment="1">
      <alignment horizontal="left" vertical="center"/>
    </xf>
    <xf numFmtId="0" fontId="13" fillId="0" borderId="41" xfId="0" applyFont="1" applyBorder="1" applyAlignment="1">
      <alignment horizontal="center" vertical="center"/>
    </xf>
    <xf numFmtId="0" fontId="19" fillId="0" borderId="90" xfId="0" applyFont="1" applyBorder="1" applyAlignment="1">
      <alignment horizontal="center" vertical="center"/>
    </xf>
    <xf numFmtId="0" fontId="19" fillId="0" borderId="91" xfId="0" applyFont="1" applyBorder="1" applyAlignment="1">
      <alignment horizontal="center" vertical="center"/>
    </xf>
    <xf numFmtId="0" fontId="19" fillId="0" borderId="92" xfId="0" quotePrefix="1" applyFont="1" applyBorder="1" applyAlignment="1">
      <alignment horizontal="center" vertical="center"/>
    </xf>
    <xf numFmtId="0" fontId="19" fillId="0" borderId="93" xfId="0" applyFont="1" applyBorder="1" applyAlignment="1">
      <alignment horizontal="center" vertical="center"/>
    </xf>
    <xf numFmtId="0" fontId="19" fillId="0" borderId="92" xfId="0" applyFont="1" applyBorder="1" applyAlignment="1">
      <alignment horizontal="center" vertical="center"/>
    </xf>
    <xf numFmtId="0" fontId="19" fillId="0" borderId="94" xfId="0" quotePrefix="1" applyFont="1" applyBorder="1" applyAlignment="1">
      <alignment horizontal="left" vertical="center"/>
    </xf>
    <xf numFmtId="0" fontId="19" fillId="0" borderId="95" xfId="0" applyFont="1" applyBorder="1" applyAlignment="1">
      <alignment horizontal="left" vertical="center"/>
    </xf>
    <xf numFmtId="168" fontId="19" fillId="0" borderId="96" xfId="1" applyNumberFormat="1" applyFont="1" applyBorder="1" applyAlignment="1">
      <alignment vertical="center"/>
    </xf>
    <xf numFmtId="0" fontId="19" fillId="0" borderId="97" xfId="0" applyFont="1" applyBorder="1" applyAlignment="1">
      <alignment horizontal="center" vertical="center"/>
    </xf>
    <xf numFmtId="0" fontId="19" fillId="0" borderId="98" xfId="0" applyFont="1" applyBorder="1" applyAlignment="1">
      <alignment horizontal="left" vertical="center"/>
    </xf>
    <xf numFmtId="0" fontId="19" fillId="0" borderId="99" xfId="0" applyFont="1" applyBorder="1" applyAlignment="1">
      <alignment horizontal="left" vertical="center"/>
    </xf>
    <xf numFmtId="0" fontId="19" fillId="0" borderId="100" xfId="0" applyFont="1" applyBorder="1" applyAlignment="1">
      <alignment horizontal="center" vertical="center"/>
    </xf>
    <xf numFmtId="0" fontId="13" fillId="0" borderId="101" xfId="0" applyFont="1" applyBorder="1" applyAlignment="1">
      <alignment horizontal="center" vertical="center"/>
    </xf>
    <xf numFmtId="0" fontId="13" fillId="0" borderId="102" xfId="0" applyFont="1" applyBorder="1" applyAlignment="1">
      <alignment horizontal="center" vertical="center"/>
    </xf>
    <xf numFmtId="0" fontId="13" fillId="0" borderId="103" xfId="0" quotePrefix="1" applyFont="1" applyBorder="1" applyAlignment="1">
      <alignment horizontal="center" vertical="center"/>
    </xf>
    <xf numFmtId="0" fontId="13" fillId="0" borderId="92" xfId="0" quotePrefix="1" applyFont="1" applyBorder="1" applyAlignment="1">
      <alignment horizontal="center" vertical="center"/>
    </xf>
    <xf numFmtId="0" fontId="19" fillId="0" borderId="94" xfId="0" applyFont="1" applyBorder="1" applyAlignment="1">
      <alignment horizontal="left" vertical="center"/>
    </xf>
    <xf numFmtId="170" fontId="34" fillId="0" borderId="94" xfId="0" applyNumberFormat="1" applyFont="1" applyBorder="1" applyAlignment="1">
      <alignment horizontal="left" vertical="center"/>
    </xf>
    <xf numFmtId="0" fontId="13" fillId="0" borderId="104" xfId="0" applyFont="1" applyBorder="1" applyAlignment="1">
      <alignment horizontal="center" vertical="center"/>
    </xf>
    <xf numFmtId="0" fontId="13" fillId="0" borderId="105" xfId="0" applyFont="1" applyBorder="1" applyAlignment="1">
      <alignment horizontal="center" vertical="center"/>
    </xf>
    <xf numFmtId="0" fontId="13" fillId="0" borderId="106" xfId="0" quotePrefix="1" applyFont="1" applyBorder="1" applyAlignment="1">
      <alignment horizontal="center" vertical="center"/>
    </xf>
    <xf numFmtId="0" fontId="13" fillId="0" borderId="29" xfId="0" quotePrefix="1" applyFont="1" applyBorder="1" applyAlignment="1">
      <alignment horizontal="center" vertical="center"/>
    </xf>
    <xf numFmtId="0" fontId="19" fillId="0" borderId="86" xfId="0" applyFont="1" applyBorder="1" applyAlignment="1">
      <alignment horizontal="left" vertical="center"/>
    </xf>
    <xf numFmtId="170" fontId="34" fillId="0" borderId="86" xfId="0" applyNumberFormat="1" applyFont="1" applyBorder="1" applyAlignment="1">
      <alignment horizontal="left" vertical="center"/>
    </xf>
    <xf numFmtId="0" fontId="13" fillId="0" borderId="107" xfId="0" applyFont="1" applyBorder="1" applyAlignment="1">
      <alignment horizontal="center" vertical="center"/>
    </xf>
    <xf numFmtId="0" fontId="13" fillId="0" borderId="66" xfId="0" quotePrefix="1" applyFont="1" applyBorder="1" applyAlignment="1">
      <alignment horizontal="center" vertical="center"/>
    </xf>
    <xf numFmtId="0" fontId="13" fillId="0" borderId="66" xfId="0" applyFont="1" applyBorder="1" applyAlignment="1">
      <alignment horizontal="center" vertical="center"/>
    </xf>
    <xf numFmtId="0" fontId="13" fillId="0" borderId="67" xfId="0" quotePrefix="1" applyFont="1" applyBorder="1" applyAlignment="1">
      <alignment horizontal="center" vertical="center"/>
    </xf>
    <xf numFmtId="0" fontId="19" fillId="0" borderId="45" xfId="0" applyFont="1" applyBorder="1" applyAlignment="1">
      <alignment horizontal="left" vertical="center"/>
    </xf>
    <xf numFmtId="0" fontId="36" fillId="0" borderId="48" xfId="0" applyFont="1" applyBorder="1" applyAlignment="1">
      <alignment horizontal="center" vertical="center"/>
    </xf>
    <xf numFmtId="168" fontId="19" fillId="10" borderId="56" xfId="0" applyNumberFormat="1" applyFont="1" applyFill="1" applyBorder="1" applyAlignment="1">
      <alignment horizontal="center" vertical="center"/>
    </xf>
    <xf numFmtId="0" fontId="36" fillId="0" borderId="64" xfId="0" applyFont="1" applyBorder="1" applyAlignment="1">
      <alignment horizontal="center" vertical="center"/>
    </xf>
    <xf numFmtId="0" fontId="19" fillId="0" borderId="73" xfId="0" applyFont="1" applyBorder="1" applyAlignment="1">
      <alignment horizontal="left" vertical="center"/>
    </xf>
    <xf numFmtId="0" fontId="19" fillId="0" borderId="108" xfId="0" quotePrefix="1" applyFont="1" applyBorder="1" applyAlignment="1">
      <alignment horizontal="left" vertical="center"/>
    </xf>
    <xf numFmtId="168" fontId="19" fillId="0" borderId="71" xfId="1" applyNumberFormat="1" applyFont="1" applyBorder="1" applyAlignment="1">
      <alignment vertical="center"/>
    </xf>
    <xf numFmtId="0" fontId="19" fillId="0" borderId="72" xfId="0" applyFont="1" applyBorder="1" applyAlignment="1">
      <alignment horizontal="center" vertical="center"/>
    </xf>
    <xf numFmtId="0" fontId="19" fillId="0" borderId="78" xfId="0" quotePrefix="1" applyFont="1" applyBorder="1" applyAlignment="1">
      <alignment horizontal="left" vertical="center"/>
    </xf>
    <xf numFmtId="168" fontId="19" fillId="0" borderId="80" xfId="1" applyNumberFormat="1" applyFont="1" applyBorder="1" applyAlignment="1">
      <alignment vertical="center"/>
    </xf>
    <xf numFmtId="0" fontId="19" fillId="0" borderId="34" xfId="0" applyFont="1" applyBorder="1" applyAlignment="1">
      <alignment horizontal="center" vertical="center"/>
    </xf>
    <xf numFmtId="0" fontId="19" fillId="0" borderId="35" xfId="0" applyFont="1" applyBorder="1" applyAlignment="1">
      <alignment horizontal="center" vertical="center"/>
    </xf>
    <xf numFmtId="0" fontId="19" fillId="0" borderId="36" xfId="0" quotePrefix="1" applyFont="1" applyBorder="1" applyAlignment="1">
      <alignment horizontal="center" vertical="center"/>
    </xf>
    <xf numFmtId="0" fontId="19" fillId="0" borderId="37" xfId="0" applyFont="1" applyBorder="1" applyAlignment="1">
      <alignment horizontal="center" vertical="center"/>
    </xf>
    <xf numFmtId="0" fontId="19" fillId="0" borderId="36" xfId="0" applyFont="1" applyBorder="1" applyAlignment="1">
      <alignment horizontal="center" vertical="center"/>
    </xf>
    <xf numFmtId="0" fontId="19" fillId="0" borderId="40" xfId="0" quotePrefix="1" applyFont="1" applyBorder="1" applyAlignment="1">
      <alignment horizontal="left" vertical="center"/>
    </xf>
    <xf numFmtId="0" fontId="19" fillId="0" borderId="39" xfId="0" applyFont="1" applyBorder="1" applyAlignment="1">
      <alignment horizontal="left" vertical="center"/>
    </xf>
    <xf numFmtId="168" fontId="30" fillId="0" borderId="11" xfId="1" applyNumberFormat="1" applyFont="1" applyBorder="1" applyAlignment="1">
      <alignment vertical="center"/>
    </xf>
    <xf numFmtId="0" fontId="19" fillId="0" borderId="12" xfId="0" applyFont="1" applyBorder="1" applyAlignment="1">
      <alignment horizontal="center" vertical="center"/>
    </xf>
    <xf numFmtId="0" fontId="19" fillId="0" borderId="0" xfId="0" quotePrefix="1" applyFont="1" applyAlignment="1">
      <alignment horizontal="left" vertical="center"/>
    </xf>
    <xf numFmtId="168" fontId="30" fillId="0" borderId="32" xfId="1" applyNumberFormat="1" applyFont="1" applyBorder="1" applyAlignment="1">
      <alignment vertical="center"/>
    </xf>
    <xf numFmtId="0" fontId="19" fillId="0" borderId="87" xfId="0" applyFont="1" applyBorder="1" applyAlignment="1">
      <alignment horizontal="center" vertical="center"/>
    </xf>
    <xf numFmtId="0" fontId="19" fillId="0" borderId="2" xfId="0" applyFont="1" applyBorder="1" applyAlignment="1">
      <alignment horizontal="center" vertical="center"/>
    </xf>
    <xf numFmtId="0" fontId="19" fillId="0" borderId="2" xfId="0" quotePrefix="1" applyFont="1" applyBorder="1" applyAlignment="1">
      <alignment horizontal="center" vertical="center"/>
    </xf>
    <xf numFmtId="0" fontId="19" fillId="0" borderId="98" xfId="0" applyFont="1" applyBorder="1" applyAlignment="1">
      <alignment horizontal="center" vertical="center"/>
    </xf>
    <xf numFmtId="0" fontId="19" fillId="0" borderId="99" xfId="0" applyFont="1" applyBorder="1" applyAlignment="1">
      <alignment horizontal="center" vertical="center"/>
    </xf>
    <xf numFmtId="0" fontId="19" fillId="0" borderId="2" xfId="0" applyFont="1" applyBorder="1" applyAlignment="1">
      <alignment horizontal="left" vertical="center"/>
    </xf>
    <xf numFmtId="168" fontId="30" fillId="0" borderId="109" xfId="1" applyNumberFormat="1" applyFont="1" applyBorder="1" applyAlignment="1">
      <alignment vertical="center"/>
    </xf>
    <xf numFmtId="0" fontId="19" fillId="0" borderId="110" xfId="0" applyFont="1" applyBorder="1" applyAlignment="1">
      <alignment horizontal="center" vertical="center"/>
    </xf>
    <xf numFmtId="0" fontId="19" fillId="0" borderId="69" xfId="0" quotePrefix="1" applyFont="1" applyBorder="1" applyAlignment="1">
      <alignment horizontal="left" vertical="center"/>
    </xf>
    <xf numFmtId="0" fontId="19" fillId="0" borderId="103" xfId="0" applyFont="1" applyBorder="1" applyAlignment="1">
      <alignment horizontal="center" vertical="center"/>
    </xf>
    <xf numFmtId="0" fontId="19" fillId="0" borderId="1" xfId="0" quotePrefix="1" applyFont="1" applyBorder="1" applyAlignment="1">
      <alignment horizontal="left" vertical="center"/>
    </xf>
    <xf numFmtId="0" fontId="19" fillId="0" borderId="1" xfId="0" applyFont="1" applyBorder="1" applyAlignment="1">
      <alignment horizontal="left" vertical="center"/>
    </xf>
    <xf numFmtId="0" fontId="19" fillId="0" borderId="25" xfId="0" applyFont="1" applyBorder="1" applyAlignment="1">
      <alignment horizontal="center" vertical="center"/>
    </xf>
    <xf numFmtId="0" fontId="19" fillId="0" borderId="38" xfId="0" applyFont="1" applyBorder="1" applyAlignment="1">
      <alignment horizontal="center" vertical="center"/>
    </xf>
    <xf numFmtId="0" fontId="19" fillId="0" borderId="38" xfId="0" quotePrefix="1" applyFont="1" applyBorder="1" applyAlignment="1">
      <alignment horizontal="center" vertical="center"/>
    </xf>
    <xf numFmtId="0" fontId="19" fillId="0" borderId="40" xfId="0" applyFont="1" applyBorder="1" applyAlignment="1">
      <alignment horizontal="center" vertical="center"/>
    </xf>
    <xf numFmtId="0" fontId="19" fillId="0" borderId="39" xfId="0" applyFont="1" applyBorder="1" applyAlignment="1">
      <alignment horizontal="center" vertical="center"/>
    </xf>
    <xf numFmtId="0" fontId="19" fillId="0" borderId="38" xfId="0" applyFont="1" applyBorder="1" applyAlignment="1">
      <alignment horizontal="left" vertical="center"/>
    </xf>
    <xf numFmtId="0" fontId="19" fillId="0" borderId="53" xfId="0" quotePrefix="1" applyFont="1" applyBorder="1" applyAlignment="1">
      <alignment horizontal="left" vertical="center"/>
    </xf>
    <xf numFmtId="168" fontId="27" fillId="0" borderId="55" xfId="1" applyNumberFormat="1" applyFont="1" applyBorder="1" applyAlignment="1">
      <alignment vertical="center"/>
    </xf>
    <xf numFmtId="0" fontId="19" fillId="0" borderId="84" xfId="0" applyFont="1" applyBorder="1" applyAlignment="1">
      <alignment horizontal="left" vertical="center"/>
    </xf>
    <xf numFmtId="0" fontId="19" fillId="0" borderId="85" xfId="0" applyFont="1" applyBorder="1" applyAlignment="1">
      <alignment horizontal="left" vertical="center"/>
    </xf>
    <xf numFmtId="0" fontId="19" fillId="0" borderId="111" xfId="0" applyFont="1" applyBorder="1" applyAlignment="1">
      <alignment horizontal="center" vertical="center"/>
    </xf>
    <xf numFmtId="0" fontId="19" fillId="0" borderId="112" xfId="0" applyFont="1" applyBorder="1" applyAlignment="1">
      <alignment horizontal="center" vertical="center"/>
    </xf>
    <xf numFmtId="0" fontId="19" fillId="0" borderId="113" xfId="0" applyFont="1" applyBorder="1" applyAlignment="1">
      <alignment horizontal="center" vertical="center"/>
    </xf>
    <xf numFmtId="0" fontId="19" fillId="0" borderId="114" xfId="0" applyFont="1" applyBorder="1" applyAlignment="1">
      <alignment horizontal="center" vertical="center"/>
    </xf>
    <xf numFmtId="0" fontId="19" fillId="0" borderId="2" xfId="0" quotePrefix="1" applyFont="1" applyBorder="1" applyAlignment="1">
      <alignment horizontal="left" vertical="center"/>
    </xf>
    <xf numFmtId="168" fontId="19" fillId="0" borderId="109" xfId="1" applyNumberFormat="1" applyFont="1" applyBorder="1" applyAlignment="1">
      <alignment vertical="center"/>
    </xf>
    <xf numFmtId="0" fontId="19" fillId="0" borderId="61" xfId="0" quotePrefix="1" applyFont="1" applyBorder="1" applyAlignment="1">
      <alignment horizontal="left" vertical="center"/>
    </xf>
    <xf numFmtId="0" fontId="16" fillId="0" borderId="45" xfId="0" quotePrefix="1" applyFont="1" applyBorder="1" applyAlignment="1">
      <alignment horizontal="left" vertical="center" wrapText="1"/>
    </xf>
    <xf numFmtId="0" fontId="16" fillId="0" borderId="46" xfId="0" quotePrefix="1" applyFont="1" applyBorder="1" applyAlignment="1">
      <alignment horizontal="left" vertical="center" wrapText="1"/>
    </xf>
    <xf numFmtId="0" fontId="11" fillId="0" borderId="21" xfId="0" applyFont="1" applyBorder="1">
      <alignment vertical="center"/>
    </xf>
    <xf numFmtId="0" fontId="19" fillId="0" borderId="21" xfId="0" applyFont="1" applyBorder="1">
      <alignment vertical="center"/>
    </xf>
    <xf numFmtId="0" fontId="19" fillId="0" borderId="115" xfId="0" applyFont="1" applyBorder="1" applyAlignment="1">
      <alignment horizontal="center" vertical="center"/>
    </xf>
    <xf numFmtId="168" fontId="33" fillId="0" borderId="55" xfId="1" applyNumberFormat="1" applyFont="1" applyBorder="1" applyAlignment="1">
      <alignment vertical="center"/>
    </xf>
    <xf numFmtId="0" fontId="19" fillId="11" borderId="21" xfId="0" applyFont="1" applyFill="1" applyBorder="1">
      <alignment vertical="center"/>
    </xf>
    <xf numFmtId="168" fontId="19" fillId="0" borderId="55" xfId="1" applyNumberFormat="1" applyFont="1" applyBorder="1" applyAlignment="1">
      <alignment horizontal="left" vertical="center"/>
    </xf>
    <xf numFmtId="0" fontId="11" fillId="0" borderId="116" xfId="0" applyFont="1" applyBorder="1">
      <alignment vertical="center"/>
    </xf>
    <xf numFmtId="0" fontId="19" fillId="0" borderId="84" xfId="0" applyFont="1" applyBorder="1" applyAlignment="1">
      <alignment horizontal="left" vertical="center"/>
    </xf>
    <xf numFmtId="0" fontId="19" fillId="0" borderId="54" xfId="0" applyFont="1" applyBorder="1" applyAlignment="1">
      <alignment horizontal="left" vertical="center"/>
    </xf>
    <xf numFmtId="0" fontId="19" fillId="11" borderId="0" xfId="0" applyFont="1" applyFill="1">
      <alignment vertical="center"/>
    </xf>
    <xf numFmtId="0" fontId="19" fillId="0" borderId="0" xfId="0" applyFont="1">
      <alignment vertical="center"/>
    </xf>
    <xf numFmtId="0" fontId="26" fillId="0" borderId="41" xfId="0" applyFont="1" applyBorder="1" applyAlignment="1">
      <alignment horizontal="center" vertical="center"/>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0" fontId="26" fillId="0" borderId="73" xfId="0" applyFont="1" applyBorder="1" applyAlignment="1">
      <alignment horizontal="left" vertical="center"/>
    </xf>
    <xf numFmtId="0" fontId="26" fillId="0" borderId="46" xfId="0" applyFont="1" applyBorder="1" applyAlignment="1">
      <alignment horizontal="left" vertical="center"/>
    </xf>
    <xf numFmtId="0" fontId="26" fillId="0" borderId="48" xfId="0" applyFont="1" applyBorder="1" applyAlignment="1">
      <alignment horizontal="center" vertical="center"/>
    </xf>
    <xf numFmtId="0" fontId="33" fillId="0" borderId="53" xfId="0" applyFont="1" applyBorder="1" applyAlignment="1">
      <alignment horizontal="left" vertical="center"/>
    </xf>
    <xf numFmtId="0" fontId="26" fillId="0" borderId="54" xfId="0" applyFont="1" applyBorder="1" applyAlignment="1">
      <alignment horizontal="left" vertical="center"/>
    </xf>
    <xf numFmtId="0" fontId="26" fillId="0" borderId="56" xfId="0" applyFont="1" applyBorder="1" applyAlignment="1">
      <alignment horizontal="center" vertical="center"/>
    </xf>
    <xf numFmtId="0" fontId="38" fillId="0" borderId="45" xfId="5" applyFont="1" applyBorder="1" applyAlignment="1">
      <alignment horizontal="left" vertical="top" wrapText="1"/>
    </xf>
    <xf numFmtId="0" fontId="38" fillId="0" borderId="46" xfId="5" applyFont="1" applyBorder="1" applyAlignment="1">
      <alignment horizontal="left" vertical="top" wrapText="1"/>
    </xf>
    <xf numFmtId="0" fontId="19" fillId="0" borderId="53" xfId="0" applyFont="1" applyBorder="1" applyAlignment="1">
      <alignment horizontal="center" vertical="center"/>
    </xf>
    <xf numFmtId="0" fontId="19" fillId="0" borderId="53" xfId="0" applyFont="1" applyBorder="1" applyAlignment="1">
      <alignment horizontal="left" vertical="center" wrapText="1"/>
    </xf>
    <xf numFmtId="0" fontId="19" fillId="0" borderId="54" xfId="0" applyFont="1" applyBorder="1" applyAlignment="1">
      <alignment horizontal="left" vertical="center" wrapText="1"/>
    </xf>
    <xf numFmtId="0" fontId="19" fillId="0" borderId="69" xfId="0" applyFont="1" applyBorder="1" applyAlignment="1">
      <alignment horizontal="center" vertical="center"/>
    </xf>
    <xf numFmtId="0" fontId="38" fillId="0" borderId="69" xfId="6" applyFont="1" applyBorder="1" applyAlignment="1">
      <alignment horizontal="left" vertical="top" wrapText="1"/>
    </xf>
    <xf numFmtId="0" fontId="38" fillId="0" borderId="70" xfId="6" applyFont="1" applyBorder="1" applyAlignment="1">
      <alignment horizontal="left" vertical="top" wrapText="1"/>
    </xf>
    <xf numFmtId="168" fontId="33" fillId="0" borderId="71" xfId="1" applyNumberFormat="1" applyFont="1" applyBorder="1" applyAlignment="1">
      <alignment vertical="center"/>
    </xf>
    <xf numFmtId="0" fontId="38" fillId="0" borderId="54" xfId="6" applyFont="1" applyBorder="1" applyAlignment="1">
      <alignment horizontal="left" vertical="top" wrapText="1"/>
    </xf>
    <xf numFmtId="0" fontId="39" fillId="0" borderId="53" xfId="0" applyFont="1" applyBorder="1" applyAlignment="1">
      <alignment horizontal="left" vertical="center" wrapText="1"/>
    </xf>
    <xf numFmtId="0" fontId="39" fillId="0" borderId="54" xfId="0" applyFont="1" applyBorder="1" applyAlignment="1">
      <alignment horizontal="left" vertical="center" wrapText="1"/>
    </xf>
    <xf numFmtId="0" fontId="19" fillId="0" borderId="52" xfId="0" quotePrefix="1" applyFont="1" applyBorder="1" applyAlignment="1">
      <alignment horizontal="center" vertical="center"/>
    </xf>
    <xf numFmtId="0" fontId="38" fillId="0" borderId="53" xfId="6" applyFont="1" applyBorder="1" applyAlignment="1">
      <alignment horizontal="left" vertical="top" wrapText="1"/>
    </xf>
    <xf numFmtId="0" fontId="19" fillId="0" borderId="55" xfId="0" applyFont="1" applyBorder="1" applyAlignment="1">
      <alignment horizontal="left" vertical="center"/>
    </xf>
    <xf numFmtId="0" fontId="19" fillId="0" borderId="53" xfId="0" applyFont="1" applyBorder="1" applyAlignment="1">
      <alignment horizontal="left" vertical="top" wrapText="1"/>
    </xf>
    <xf numFmtId="0" fontId="13" fillId="0" borderId="117" xfId="0" applyFont="1" applyBorder="1" applyAlignment="1">
      <alignment vertical="top"/>
    </xf>
    <xf numFmtId="0" fontId="13" fillId="0" borderId="0" xfId="0" applyFont="1" applyAlignment="1">
      <alignment vertical="top"/>
    </xf>
    <xf numFmtId="0" fontId="13" fillId="0" borderId="53" xfId="0" applyFont="1" applyBorder="1" applyAlignment="1">
      <alignment vertical="top"/>
    </xf>
    <xf numFmtId="0" fontId="19" fillId="0" borderId="54" xfId="0" applyFont="1" applyBorder="1" applyAlignment="1">
      <alignment horizontal="left" vertical="center" wrapText="1"/>
    </xf>
    <xf numFmtId="0" fontId="26" fillId="0" borderId="45" xfId="0" applyFont="1" applyBorder="1" applyAlignment="1">
      <alignment horizontal="left" vertical="center" wrapText="1"/>
    </xf>
    <xf numFmtId="0" fontId="26" fillId="0" borderId="46" xfId="0" applyFont="1" applyBorder="1" applyAlignment="1">
      <alignment horizontal="left" vertical="center" wrapText="1"/>
    </xf>
    <xf numFmtId="0" fontId="26" fillId="0" borderId="49" xfId="0" applyFont="1" applyBorder="1" applyAlignment="1">
      <alignment horizontal="center" vertical="center"/>
    </xf>
    <xf numFmtId="0" fontId="26" fillId="0" borderId="50" xfId="0" applyFont="1" applyBorder="1" applyAlignment="1">
      <alignment horizontal="center" vertical="center"/>
    </xf>
    <xf numFmtId="0" fontId="26" fillId="0" borderId="51" xfId="0" quotePrefix="1" applyFont="1" applyBorder="1" applyAlignment="1">
      <alignment horizontal="center" vertical="center"/>
    </xf>
    <xf numFmtId="0" fontId="26" fillId="0" borderId="52" xfId="0" applyFont="1" applyBorder="1" applyAlignment="1">
      <alignment horizontal="center" vertical="center"/>
    </xf>
    <xf numFmtId="0" fontId="26" fillId="0" borderId="51" xfId="0" applyFont="1" applyBorder="1" applyAlignment="1">
      <alignment horizontal="center" vertical="center"/>
    </xf>
    <xf numFmtId="0" fontId="26" fillId="0" borderId="84" xfId="0" quotePrefix="1" applyFont="1" applyBorder="1" applyAlignment="1">
      <alignment horizontal="left" vertical="center" wrapText="1"/>
    </xf>
    <xf numFmtId="0" fontId="26" fillId="0" borderId="54" xfId="0" applyFont="1" applyBorder="1" applyAlignment="1">
      <alignment horizontal="left" vertical="center" wrapText="1"/>
    </xf>
    <xf numFmtId="0" fontId="19" fillId="0" borderId="118" xfId="0" applyFont="1" applyBorder="1" applyAlignment="1">
      <alignment horizontal="center" vertical="center"/>
    </xf>
    <xf numFmtId="0" fontId="19" fillId="0" borderId="68" xfId="0" quotePrefix="1" applyFont="1" applyBorder="1" applyAlignment="1">
      <alignment horizontal="center" vertical="center"/>
    </xf>
    <xf numFmtId="0" fontId="16" fillId="0" borderId="54" xfId="0" applyFont="1" applyBorder="1" applyAlignment="1">
      <alignment horizontal="center" vertical="center"/>
    </xf>
    <xf numFmtId="0" fontId="26" fillId="0" borderId="53" xfId="0" applyFont="1" applyBorder="1" applyAlignment="1">
      <alignment horizontal="left" vertical="center"/>
    </xf>
    <xf numFmtId="41" fontId="40" fillId="0" borderId="0" xfId="1" applyFont="1" applyAlignment="1">
      <alignment vertical="center"/>
    </xf>
    <xf numFmtId="0" fontId="19" fillId="0" borderId="54" xfId="0" applyFont="1" applyBorder="1" applyAlignment="1">
      <alignment horizontal="center" vertical="center"/>
    </xf>
    <xf numFmtId="0" fontId="19" fillId="0" borderId="79" xfId="0" applyFont="1" applyBorder="1" applyAlignment="1">
      <alignment horizontal="center" vertical="center"/>
    </xf>
    <xf numFmtId="0" fontId="19" fillId="0" borderId="104" xfId="0" applyFont="1" applyBorder="1" applyAlignment="1">
      <alignment horizontal="center" vertical="center"/>
    </xf>
    <xf numFmtId="0" fontId="19" fillId="0" borderId="0" xfId="0" applyFont="1" applyAlignment="1">
      <alignment horizontal="center" vertical="center"/>
    </xf>
    <xf numFmtId="0" fontId="19" fillId="0" borderId="0" xfId="0" quotePrefix="1" applyFont="1" applyAlignment="1">
      <alignment horizontal="center" vertical="center"/>
    </xf>
    <xf numFmtId="0" fontId="19" fillId="0" borderId="31" xfId="0" applyFont="1" applyBorder="1" applyAlignment="1">
      <alignment horizontal="center" vertical="center"/>
    </xf>
    <xf numFmtId="0" fontId="19" fillId="0" borderId="101" xfId="0" applyFont="1" applyBorder="1" applyAlignment="1">
      <alignment horizontal="center" vertical="center"/>
    </xf>
    <xf numFmtId="0" fontId="19" fillId="0" borderId="1" xfId="0" applyFont="1" applyBorder="1" applyAlignment="1">
      <alignment horizontal="center" vertical="center"/>
    </xf>
    <xf numFmtId="0" fontId="19" fillId="0" borderId="95" xfId="0" applyFont="1" applyBorder="1" applyAlignment="1">
      <alignment horizontal="center" vertical="center"/>
    </xf>
    <xf numFmtId="168" fontId="19" fillId="0" borderId="97" xfId="0" applyNumberFormat="1" applyFont="1" applyBorder="1" applyAlignment="1">
      <alignment horizontal="center" vertical="center"/>
    </xf>
    <xf numFmtId="0" fontId="41" fillId="10" borderId="34" xfId="0" applyFont="1" applyFill="1" applyBorder="1" applyAlignment="1">
      <alignment horizontal="center" vertical="center"/>
    </xf>
    <xf numFmtId="0" fontId="41" fillId="10" borderId="35" xfId="0" applyFont="1" applyFill="1" applyBorder="1" applyAlignment="1">
      <alignment horizontal="center" vertical="center"/>
    </xf>
    <xf numFmtId="0" fontId="41" fillId="10" borderId="36" xfId="0" applyFont="1" applyFill="1" applyBorder="1" applyAlignment="1">
      <alignment horizontal="center" vertical="center"/>
    </xf>
    <xf numFmtId="0" fontId="41" fillId="10" borderId="37" xfId="0" applyFont="1" applyFill="1" applyBorder="1" applyAlignment="1">
      <alignment horizontal="center" vertical="center"/>
    </xf>
    <xf numFmtId="0" fontId="41" fillId="10" borderId="38" xfId="0" applyFont="1" applyFill="1" applyBorder="1" applyAlignment="1">
      <alignment horizontal="left" vertical="center"/>
    </xf>
    <xf numFmtId="0" fontId="41" fillId="10" borderId="39" xfId="0" applyFont="1" applyFill="1" applyBorder="1" applyAlignment="1">
      <alignment horizontal="left" vertical="center"/>
    </xf>
    <xf numFmtId="168" fontId="41" fillId="10" borderId="11" xfId="1" applyNumberFormat="1" applyFont="1" applyFill="1" applyBorder="1" applyAlignment="1">
      <alignment vertical="center"/>
    </xf>
    <xf numFmtId="168" fontId="42" fillId="10" borderId="12" xfId="0" applyNumberFormat="1" applyFont="1" applyFill="1" applyBorder="1" applyAlignment="1">
      <alignment horizontal="center" vertical="center"/>
    </xf>
    <xf numFmtId="41" fontId="42" fillId="0" borderId="0" xfId="1" applyFont="1" applyBorder="1" applyAlignment="1">
      <alignment vertical="center"/>
    </xf>
    <xf numFmtId="0" fontId="42" fillId="0" borderId="0" xfId="0" applyFont="1">
      <alignment vertical="center"/>
    </xf>
    <xf numFmtId="41" fontId="42" fillId="0" borderId="0" xfId="1" applyFont="1" applyAlignment="1">
      <alignment vertical="center"/>
    </xf>
    <xf numFmtId="0" fontId="26" fillId="0" borderId="84" xfId="0" applyFont="1" applyBorder="1" applyAlignment="1">
      <alignment horizontal="left" vertical="center"/>
    </xf>
    <xf numFmtId="168" fontId="43" fillId="0" borderId="55" xfId="1" applyNumberFormat="1" applyFont="1" applyBorder="1" applyAlignment="1">
      <alignment vertical="center"/>
    </xf>
    <xf numFmtId="0" fontId="19" fillId="0" borderId="61" xfId="0" applyFont="1" applyBorder="1" applyAlignment="1">
      <alignment horizontal="center" vertical="center"/>
    </xf>
    <xf numFmtId="0" fontId="26" fillId="0" borderId="65" xfId="0" applyFont="1" applyBorder="1" applyAlignment="1">
      <alignment horizontal="center" vertical="center"/>
    </xf>
    <xf numFmtId="0" fontId="26" fillId="0" borderId="66" xfId="0" applyFont="1" applyBorder="1" applyAlignment="1">
      <alignment horizontal="center" vertical="center"/>
    </xf>
    <xf numFmtId="0" fontId="26" fillId="0" borderId="67" xfId="0" applyFont="1" applyBorder="1" applyAlignment="1">
      <alignment horizontal="center" vertical="center"/>
    </xf>
    <xf numFmtId="0" fontId="26" fillId="0" borderId="68" xfId="0" applyFont="1" applyBorder="1" applyAlignment="1">
      <alignment horizontal="center" vertical="center"/>
    </xf>
    <xf numFmtId="0" fontId="26" fillId="0" borderId="110" xfId="0" applyFont="1" applyBorder="1" applyAlignment="1">
      <alignment horizontal="center" vertical="center"/>
    </xf>
    <xf numFmtId="0" fontId="26" fillId="0" borderId="108" xfId="0" quotePrefix="1" applyFont="1" applyBorder="1" applyAlignment="1">
      <alignment horizontal="left" vertical="center"/>
    </xf>
    <xf numFmtId="0" fontId="26" fillId="0" borderId="70" xfId="0" applyFont="1" applyBorder="1" applyAlignment="1">
      <alignment horizontal="left" vertical="center"/>
    </xf>
    <xf numFmtId="168" fontId="19" fillId="0" borderId="108" xfId="0" applyNumberFormat="1" applyFont="1" applyBorder="1" applyAlignment="1">
      <alignment horizontal="center" vertical="center"/>
    </xf>
    <xf numFmtId="0" fontId="26" fillId="0" borderId="115" xfId="0" applyFont="1" applyBorder="1" applyAlignment="1">
      <alignment horizontal="center" vertical="center"/>
    </xf>
    <xf numFmtId="168" fontId="19" fillId="0" borderId="84" xfId="0" applyNumberFormat="1" applyFont="1" applyBorder="1" applyAlignment="1">
      <alignment horizontal="center" vertical="center"/>
    </xf>
    <xf numFmtId="0" fontId="26" fillId="0" borderId="53" xfId="0" applyFont="1" applyBorder="1" applyAlignment="1">
      <alignment horizontal="center" vertical="center"/>
    </xf>
    <xf numFmtId="0" fontId="26" fillId="0" borderId="74" xfId="0" applyFont="1" applyBorder="1" applyAlignment="1">
      <alignment horizontal="center" vertical="center"/>
    </xf>
    <xf numFmtId="0" fontId="26" fillId="0" borderId="75" xfId="0" applyFont="1" applyBorder="1" applyAlignment="1">
      <alignment horizontal="center" vertical="center"/>
    </xf>
    <xf numFmtId="0" fontId="26" fillId="0" borderId="76" xfId="0" applyFont="1" applyBorder="1" applyAlignment="1">
      <alignment horizontal="center" vertical="center"/>
    </xf>
    <xf numFmtId="0" fontId="26" fillId="0" borderId="77" xfId="0" applyFont="1" applyBorder="1" applyAlignment="1">
      <alignment horizontal="center" vertical="center"/>
    </xf>
    <xf numFmtId="0" fontId="26" fillId="0" borderId="119" xfId="0" applyFont="1" applyBorder="1" applyAlignment="1">
      <alignment horizontal="center" vertical="center"/>
    </xf>
    <xf numFmtId="0" fontId="26" fillId="0" borderId="78" xfId="0" quotePrefix="1" applyFont="1" applyBorder="1" applyAlignment="1">
      <alignment horizontal="left" vertical="center"/>
    </xf>
    <xf numFmtId="0" fontId="26" fillId="0" borderId="79" xfId="0" applyFont="1" applyBorder="1" applyAlignment="1">
      <alignment horizontal="left" vertical="center"/>
    </xf>
    <xf numFmtId="168" fontId="19" fillId="0" borderId="78" xfId="0" applyNumberFormat="1" applyFont="1" applyBorder="1" applyAlignment="1">
      <alignment horizontal="center" vertical="center"/>
    </xf>
    <xf numFmtId="0" fontId="26" fillId="0" borderId="111" xfId="0" applyFont="1" applyBorder="1" applyAlignment="1">
      <alignment horizontal="center" vertical="center"/>
    </xf>
    <xf numFmtId="0" fontId="26" fillId="0" borderId="112" xfId="0" applyFont="1" applyBorder="1" applyAlignment="1">
      <alignment horizontal="center" vertical="center"/>
    </xf>
    <xf numFmtId="0" fontId="26" fillId="0" borderId="113" xfId="0" applyFont="1" applyBorder="1" applyAlignment="1">
      <alignment horizontal="center" vertical="center"/>
    </xf>
    <xf numFmtId="0" fontId="26" fillId="0" borderId="114" xfId="0" applyFont="1" applyBorder="1" applyAlignment="1">
      <alignment horizontal="center" vertical="center"/>
    </xf>
    <xf numFmtId="0" fontId="26" fillId="0" borderId="2" xfId="0" applyFont="1" applyBorder="1" applyAlignment="1">
      <alignment horizontal="center" vertical="center"/>
    </xf>
    <xf numFmtId="0" fontId="26" fillId="0" borderId="98" xfId="0" applyFont="1" applyBorder="1" applyAlignment="1">
      <alignment horizontal="left" vertical="center"/>
    </xf>
    <xf numFmtId="0" fontId="26" fillId="0" borderId="99" xfId="0" applyFont="1" applyBorder="1" applyAlignment="1">
      <alignment horizontal="left" vertical="center"/>
    </xf>
    <xf numFmtId="168" fontId="27" fillId="0" borderId="109" xfId="1" applyNumberFormat="1" applyFont="1" applyBorder="1" applyAlignment="1">
      <alignment vertical="center"/>
    </xf>
    <xf numFmtId="168" fontId="19" fillId="0" borderId="100" xfId="0" applyNumberFormat="1" applyFont="1" applyBorder="1" applyAlignment="1">
      <alignment horizontal="center" vertical="center"/>
    </xf>
    <xf numFmtId="0" fontId="26" fillId="0" borderId="43" xfId="0" quotePrefix="1" applyFont="1" applyBorder="1" applyAlignment="1">
      <alignment horizontal="center" vertical="center"/>
    </xf>
    <xf numFmtId="0" fontId="19" fillId="0" borderId="73" xfId="0" applyFont="1" applyBorder="1" applyAlignment="1">
      <alignment horizontal="center" vertical="center"/>
    </xf>
    <xf numFmtId="168" fontId="44" fillId="0" borderId="47" xfId="1" applyNumberFormat="1" applyFont="1" applyBorder="1" applyAlignment="1">
      <alignment vertical="center"/>
    </xf>
    <xf numFmtId="0" fontId="26" fillId="0" borderId="54" xfId="0" applyFont="1" applyBorder="1" applyAlignment="1">
      <alignment horizontal="left" vertical="center" wrapText="1"/>
    </xf>
    <xf numFmtId="168" fontId="45" fillId="0" borderId="63" xfId="1" applyNumberFormat="1" applyFont="1" applyBorder="1" applyAlignment="1">
      <alignment vertical="center"/>
    </xf>
    <xf numFmtId="168" fontId="19" fillId="10" borderId="64" xfId="0" applyNumberFormat="1" applyFont="1" applyFill="1" applyBorder="1" applyAlignment="1">
      <alignment horizontal="center" vertical="center"/>
    </xf>
    <xf numFmtId="0" fontId="26" fillId="0" borderId="73" xfId="0" applyFont="1" applyBorder="1" applyAlignment="1">
      <alignment horizontal="center" vertical="center"/>
    </xf>
    <xf numFmtId="168" fontId="46" fillId="0" borderId="55" xfId="1" applyNumberFormat="1" applyFont="1" applyBorder="1" applyAlignment="1">
      <alignment vertical="center"/>
    </xf>
    <xf numFmtId="0" fontId="19" fillId="0" borderId="84" xfId="0" quotePrefix="1" applyFont="1" applyBorder="1" applyAlignment="1">
      <alignment horizontal="left" vertical="top" wrapText="1"/>
    </xf>
    <xf numFmtId="0" fontId="19" fillId="0" borderId="54" xfId="0" quotePrefix="1" applyFont="1" applyBorder="1" applyAlignment="1">
      <alignment horizontal="left" vertical="top" wrapText="1"/>
    </xf>
    <xf numFmtId="168" fontId="47" fillId="0" borderId="55" xfId="1" applyNumberFormat="1" applyFont="1" applyBorder="1" applyAlignment="1">
      <alignment vertical="center"/>
    </xf>
    <xf numFmtId="0" fontId="19" fillId="0" borderId="49" xfId="0" applyFont="1" applyBorder="1" applyAlignment="1">
      <alignment horizontal="center" vertical="top"/>
    </xf>
    <xf numFmtId="0" fontId="19" fillId="0" borderId="50" xfId="0" applyFont="1" applyBorder="1" applyAlignment="1">
      <alignment horizontal="center" vertical="top"/>
    </xf>
    <xf numFmtId="0" fontId="19" fillId="0" borderId="51" xfId="0" quotePrefix="1" applyFont="1" applyBorder="1" applyAlignment="1">
      <alignment horizontal="center" vertical="top"/>
    </xf>
    <xf numFmtId="0" fontId="19" fillId="0" borderId="52" xfId="0" applyFont="1" applyBorder="1" applyAlignment="1">
      <alignment horizontal="center" vertical="top"/>
    </xf>
    <xf numFmtId="0" fontId="19" fillId="0" borderId="53" xfId="0" applyFont="1" applyBorder="1" applyAlignment="1">
      <alignment horizontal="center" vertical="top"/>
    </xf>
    <xf numFmtId="0" fontId="19" fillId="0" borderId="54" xfId="0" quotePrefix="1" applyFont="1" applyBorder="1" applyAlignment="1">
      <alignment horizontal="left" vertical="top" wrapText="1"/>
    </xf>
    <xf numFmtId="0" fontId="19" fillId="0" borderId="53" xfId="0" applyFont="1" applyBorder="1" applyAlignment="1">
      <alignment horizontal="left" vertical="center" wrapText="1"/>
    </xf>
    <xf numFmtId="0" fontId="19" fillId="0" borderId="57" xfId="0" applyFont="1" applyBorder="1" applyAlignment="1">
      <alignment horizontal="center" vertical="top"/>
    </xf>
    <xf numFmtId="0" fontId="19" fillId="0" borderId="58" xfId="0" applyFont="1" applyBorder="1" applyAlignment="1">
      <alignment horizontal="center" vertical="top"/>
    </xf>
    <xf numFmtId="0" fontId="19" fillId="0" borderId="59" xfId="0" quotePrefix="1" applyFont="1" applyBorder="1" applyAlignment="1">
      <alignment horizontal="center" vertical="top"/>
    </xf>
    <xf numFmtId="0" fontId="19" fillId="0" borderId="60" xfId="0" applyFont="1" applyBorder="1" applyAlignment="1">
      <alignment horizontal="center" vertical="top"/>
    </xf>
    <xf numFmtId="0" fontId="19" fillId="0" borderId="61" xfId="0" applyFont="1" applyBorder="1" applyAlignment="1">
      <alignment horizontal="center" vertical="top"/>
    </xf>
    <xf numFmtId="0" fontId="19" fillId="0" borderId="85" xfId="0" quotePrefix="1" applyFont="1" applyBorder="1" applyAlignment="1">
      <alignment horizontal="left" vertical="center" wrapText="1"/>
    </xf>
    <xf numFmtId="0" fontId="19" fillId="0" borderId="62" xfId="0" quotePrefix="1" applyFont="1" applyBorder="1" applyAlignment="1">
      <alignment horizontal="left" vertical="center" wrapText="1"/>
    </xf>
    <xf numFmtId="168" fontId="46" fillId="0" borderId="63" xfId="1" applyNumberFormat="1" applyFont="1" applyBorder="1" applyAlignment="1">
      <alignment vertical="center"/>
    </xf>
    <xf numFmtId="0" fontId="38" fillId="0" borderId="49" xfId="7" applyFont="1" applyBorder="1" applyAlignment="1">
      <alignment horizontal="center" vertical="top"/>
    </xf>
    <xf numFmtId="0" fontId="38" fillId="0" borderId="50" xfId="7" quotePrefix="1" applyFont="1" applyBorder="1" applyAlignment="1">
      <alignment horizontal="center" vertical="top"/>
    </xf>
    <xf numFmtId="0" fontId="38" fillId="0" borderId="51" xfId="7" quotePrefix="1" applyFont="1" applyBorder="1" applyAlignment="1">
      <alignment horizontal="center" vertical="top"/>
    </xf>
    <xf numFmtId="0" fontId="26" fillId="0" borderId="84" xfId="0" applyFont="1" applyBorder="1" applyAlignment="1">
      <alignment horizontal="left" vertical="center"/>
    </xf>
    <xf numFmtId="0" fontId="26" fillId="0" borderId="54" xfId="0" applyFont="1" applyBorder="1" applyAlignment="1">
      <alignment horizontal="left" vertical="center"/>
    </xf>
    <xf numFmtId="0" fontId="47" fillId="0" borderId="49" xfId="7" applyFont="1" applyBorder="1" applyAlignment="1">
      <alignment horizontal="center" vertical="top"/>
    </xf>
    <xf numFmtId="0" fontId="47" fillId="0" borderId="50" xfId="7" quotePrefix="1" applyFont="1" applyBorder="1" applyAlignment="1">
      <alignment horizontal="center" vertical="top"/>
    </xf>
    <xf numFmtId="0" fontId="47" fillId="0" borderId="51" xfId="7" quotePrefix="1" applyFont="1" applyBorder="1" applyAlignment="1">
      <alignment horizontal="center" vertical="top"/>
    </xf>
    <xf numFmtId="168" fontId="48" fillId="0" borderId="55" xfId="1" applyNumberFormat="1" applyFont="1" applyBorder="1" applyAlignment="1">
      <alignment vertical="center"/>
    </xf>
    <xf numFmtId="0" fontId="26" fillId="0" borderId="54" xfId="0" applyFont="1" applyBorder="1" applyAlignment="1">
      <alignment horizontal="center" vertical="center"/>
    </xf>
    <xf numFmtId="0" fontId="19" fillId="0" borderId="53" xfId="0" quotePrefix="1" applyFont="1" applyBorder="1" applyAlignment="1">
      <alignment horizontal="left" vertical="top"/>
    </xf>
    <xf numFmtId="0" fontId="19" fillId="0" borderId="84" xfId="0" quotePrefix="1" applyFont="1" applyBorder="1" applyAlignment="1">
      <alignment horizontal="left" vertical="top"/>
    </xf>
    <xf numFmtId="0" fontId="26" fillId="0" borderId="84" xfId="0" applyFont="1" applyBorder="1" applyAlignment="1">
      <alignment horizontal="left" vertical="center" wrapText="1"/>
    </xf>
    <xf numFmtId="168" fontId="47" fillId="0" borderId="63" xfId="1" applyNumberFormat="1" applyFont="1" applyBorder="1" applyAlignment="1">
      <alignment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84" xfId="0" applyFont="1" applyBorder="1" applyAlignment="1">
      <alignment horizontal="left" vertical="center"/>
    </xf>
    <xf numFmtId="0" fontId="26" fillId="0" borderId="49" xfId="0" applyFont="1" applyBorder="1" applyAlignment="1">
      <alignment horizontal="center" vertical="top"/>
    </xf>
    <xf numFmtId="0" fontId="26" fillId="0" borderId="50" xfId="0" applyFont="1" applyBorder="1" applyAlignment="1">
      <alignment horizontal="center" vertical="top"/>
    </xf>
    <xf numFmtId="0" fontId="26" fillId="0" borderId="51" xfId="0" applyFont="1" applyBorder="1" applyAlignment="1">
      <alignment horizontal="center" vertical="top"/>
    </xf>
    <xf numFmtId="0" fontId="26" fillId="0" borderId="84" xfId="0" applyFont="1" applyBorder="1" applyAlignment="1">
      <alignment horizontal="left" vertical="top" wrapText="1"/>
    </xf>
    <xf numFmtId="0" fontId="26" fillId="0" borderId="54" xfId="0" applyFont="1" applyBorder="1" applyAlignment="1">
      <alignment horizontal="left" vertical="top" wrapText="1"/>
    </xf>
    <xf numFmtId="0" fontId="19" fillId="0" borderId="54" xfId="0" applyFont="1" applyBorder="1" applyAlignment="1">
      <alignment horizontal="center" vertical="top"/>
    </xf>
    <xf numFmtId="0" fontId="19" fillId="0" borderId="60" xfId="0" quotePrefix="1" applyFont="1" applyBorder="1" applyAlignment="1">
      <alignment horizontal="center" vertical="center"/>
    </xf>
    <xf numFmtId="0" fontId="19" fillId="0" borderId="61" xfId="0" quotePrefix="1" applyFont="1" applyBorder="1" applyAlignment="1">
      <alignment horizontal="center" vertical="center"/>
    </xf>
    <xf numFmtId="0" fontId="19" fillId="0" borderId="69" xfId="0" quotePrefix="1" applyFont="1" applyBorder="1" applyAlignment="1">
      <alignment horizontal="center" vertical="center"/>
    </xf>
    <xf numFmtId="0" fontId="19" fillId="0" borderId="108" xfId="0" applyFont="1" applyBorder="1" applyAlignment="1">
      <alignment horizontal="left" vertical="center"/>
    </xf>
    <xf numFmtId="0" fontId="26" fillId="0" borderId="52" xfId="0" applyFont="1" applyBorder="1" applyAlignment="1">
      <alignment horizontal="center" vertical="top"/>
    </xf>
    <xf numFmtId="0" fontId="26" fillId="0" borderId="53" xfId="0" applyFont="1" applyBorder="1" applyAlignment="1">
      <alignment horizontal="center" vertical="top"/>
    </xf>
    <xf numFmtId="168" fontId="26" fillId="0" borderId="55" xfId="1" applyNumberFormat="1" applyFont="1" applyBorder="1" applyAlignment="1">
      <alignment vertical="top"/>
    </xf>
    <xf numFmtId="0" fontId="26" fillId="0" borderId="54" xfId="0" applyFont="1" applyBorder="1" applyAlignment="1">
      <alignment horizontal="center" vertical="top"/>
    </xf>
    <xf numFmtId="41" fontId="38" fillId="0" borderId="55" xfId="0" applyNumberFormat="1" applyFont="1" applyBorder="1" applyAlignment="1">
      <alignment horizontal="left" vertical="center"/>
    </xf>
    <xf numFmtId="0" fontId="19" fillId="0" borderId="51" xfId="0" applyFont="1" applyBorder="1" applyAlignment="1">
      <alignment horizontal="center" vertical="top"/>
    </xf>
    <xf numFmtId="0" fontId="47" fillId="0" borderId="54" xfId="0" applyFont="1" applyBorder="1" applyAlignment="1">
      <alignment horizontal="left" vertical="center"/>
    </xf>
    <xf numFmtId="41" fontId="47" fillId="0" borderId="55" xfId="0" applyNumberFormat="1" applyFont="1" applyBorder="1" applyAlignment="1">
      <alignment horizontal="left" vertical="center"/>
    </xf>
    <xf numFmtId="0" fontId="19" fillId="0" borderId="53" xfId="0" quotePrefix="1" applyFont="1" applyBorder="1" applyAlignment="1">
      <alignment horizontal="left" vertical="center" wrapText="1"/>
    </xf>
    <xf numFmtId="168" fontId="19" fillId="12" borderId="56" xfId="0" applyNumberFormat="1" applyFont="1" applyFill="1" applyBorder="1" applyAlignment="1">
      <alignment horizontal="center" vertical="center"/>
    </xf>
    <xf numFmtId="0" fontId="19" fillId="0" borderId="119" xfId="0" applyFont="1" applyBorder="1" applyAlignment="1">
      <alignment horizontal="center" vertical="center"/>
    </xf>
    <xf numFmtId="168" fontId="19" fillId="0" borderId="81" xfId="0" applyNumberFormat="1" applyFont="1" applyBorder="1" applyAlignment="1">
      <alignment horizontal="center" vertical="center"/>
    </xf>
    <xf numFmtId="0" fontId="16" fillId="0" borderId="73" xfId="0" applyFont="1" applyBorder="1" applyAlignment="1">
      <alignment horizontal="center" vertical="center"/>
    </xf>
    <xf numFmtId="0" fontId="26" fillId="0" borderId="45" xfId="0" applyFont="1" applyBorder="1" applyAlignment="1">
      <alignment horizontal="left"/>
    </xf>
    <xf numFmtId="0" fontId="26" fillId="0" borderId="46" xfId="0" applyFont="1" applyBorder="1" applyAlignment="1">
      <alignment horizontal="left" wrapText="1"/>
    </xf>
    <xf numFmtId="0" fontId="26" fillId="0" borderId="51" xfId="0" quotePrefix="1" applyFont="1" applyBorder="1" applyAlignment="1">
      <alignment horizontal="center" vertical="top"/>
    </xf>
    <xf numFmtId="0" fontId="16" fillId="0" borderId="52" xfId="0" applyFont="1" applyBorder="1" applyAlignment="1">
      <alignment horizontal="center" vertical="top"/>
    </xf>
    <xf numFmtId="0" fontId="16" fillId="0" borderId="53" xfId="0" applyFont="1" applyBorder="1" applyAlignment="1">
      <alignment horizontal="center" vertical="top"/>
    </xf>
    <xf numFmtId="0" fontId="26" fillId="0" borderId="84" xfId="0" quotePrefix="1" applyFont="1" applyBorder="1" applyAlignment="1">
      <alignment horizontal="left" vertical="top" wrapText="1"/>
    </xf>
    <xf numFmtId="0" fontId="19" fillId="0" borderId="54" xfId="0" quotePrefix="1" applyFont="1" applyBorder="1" applyAlignment="1">
      <alignment horizontal="left" vertical="center" wrapText="1"/>
    </xf>
    <xf numFmtId="0" fontId="19" fillId="0" borderId="84" xfId="0" quotePrefix="1" applyFont="1" applyBorder="1" applyAlignment="1">
      <alignment horizontal="left" vertical="center" wrapText="1"/>
    </xf>
    <xf numFmtId="0" fontId="19" fillId="0" borderId="85" xfId="0" quotePrefix="1" applyFont="1" applyBorder="1" applyAlignment="1">
      <alignment horizontal="left" vertical="center" wrapText="1"/>
    </xf>
    <xf numFmtId="0" fontId="47" fillId="0" borderId="62" xfId="0" applyFont="1" applyBorder="1" applyAlignment="1">
      <alignment horizontal="left" vertical="center"/>
    </xf>
    <xf numFmtId="41" fontId="47" fillId="0" borderId="63" xfId="0" applyNumberFormat="1" applyFont="1" applyBorder="1" applyAlignment="1">
      <alignment horizontal="left" vertical="center"/>
    </xf>
    <xf numFmtId="0" fontId="16" fillId="0" borderId="54" xfId="0" applyFont="1" applyBorder="1" applyAlignment="1">
      <alignment horizontal="center" vertical="top"/>
    </xf>
    <xf numFmtId="0" fontId="26" fillId="0" borderId="53" xfId="0" applyFont="1" applyBorder="1" applyAlignment="1">
      <alignment horizontal="left" vertical="top" wrapText="1"/>
    </xf>
    <xf numFmtId="168" fontId="19" fillId="12" borderId="84" xfId="0" applyNumberFormat="1" applyFont="1" applyFill="1" applyBorder="1" applyAlignment="1">
      <alignment horizontal="center" vertical="center"/>
    </xf>
    <xf numFmtId="0" fontId="19" fillId="0" borderId="119" xfId="0" quotePrefix="1" applyFont="1" applyBorder="1" applyAlignment="1">
      <alignment horizontal="left" vertical="center" wrapText="1"/>
    </xf>
    <xf numFmtId="0" fontId="47" fillId="0" borderId="79" xfId="0" applyFont="1" applyBorder="1" applyAlignment="1">
      <alignment horizontal="left" vertical="center"/>
    </xf>
    <xf numFmtId="41" fontId="47" fillId="0" borderId="80" xfId="0" applyNumberFormat="1" applyFont="1" applyBorder="1" applyAlignment="1">
      <alignment horizontal="left" vertical="center"/>
    </xf>
    <xf numFmtId="168" fontId="19" fillId="10" borderId="78" xfId="0" applyNumberFormat="1" applyFont="1" applyFill="1" applyBorder="1" applyAlignment="1">
      <alignment horizontal="center" vertical="center"/>
    </xf>
    <xf numFmtId="0" fontId="19" fillId="0" borderId="113" xfId="0" quotePrefix="1" applyFont="1" applyBorder="1" applyAlignment="1">
      <alignment horizontal="center" vertical="center"/>
    </xf>
    <xf numFmtId="0" fontId="19" fillId="0" borderId="45" xfId="0" applyFont="1" applyBorder="1" applyAlignment="1">
      <alignment horizontal="left" vertical="center" wrapText="1"/>
    </xf>
    <xf numFmtId="0" fontId="19" fillId="0" borderId="46" xfId="0" applyFont="1" applyBorder="1" applyAlignment="1">
      <alignment horizontal="left" vertical="center" wrapText="1"/>
    </xf>
    <xf numFmtId="41" fontId="30" fillId="0" borderId="109" xfId="0" applyNumberFormat="1" applyFont="1" applyBorder="1" applyAlignment="1">
      <alignment horizontal="left" vertical="center"/>
    </xf>
    <xf numFmtId="168" fontId="19" fillId="10" borderId="100" xfId="0" applyNumberFormat="1" applyFont="1" applyFill="1" applyBorder="1" applyAlignment="1">
      <alignment horizontal="center" vertical="center"/>
    </xf>
    <xf numFmtId="0" fontId="26" fillId="0" borderId="119" xfId="0" quotePrefix="1" applyFont="1" applyBorder="1" applyAlignment="1">
      <alignment horizontal="left" vertical="center"/>
    </xf>
    <xf numFmtId="0" fontId="26" fillId="0" borderId="45" xfId="0" applyFont="1" applyBorder="1" applyAlignment="1">
      <alignment horizontal="left" vertical="center"/>
    </xf>
    <xf numFmtId="0" fontId="47" fillId="0" borderId="46" xfId="0" applyFont="1" applyBorder="1" applyAlignment="1">
      <alignment horizontal="left" vertical="center"/>
    </xf>
    <xf numFmtId="0" fontId="16" fillId="0" borderId="84" xfId="0" applyFont="1" applyBorder="1" applyAlignment="1">
      <alignment horizontal="left" vertical="center"/>
    </xf>
    <xf numFmtId="0" fontId="26" fillId="0" borderId="54" xfId="0" applyFont="1" applyBorder="1" applyAlignment="1">
      <alignment horizontal="left"/>
    </xf>
    <xf numFmtId="0" fontId="19" fillId="0" borderId="84" xfId="0" applyFont="1" applyBorder="1" applyAlignment="1">
      <alignment horizontal="left" vertical="center" wrapText="1"/>
    </xf>
    <xf numFmtId="0" fontId="19" fillId="0" borderId="62" xfId="0" applyFont="1" applyBorder="1" applyAlignment="1">
      <alignment horizontal="center" vertical="center"/>
    </xf>
    <xf numFmtId="0" fontId="19" fillId="0" borderId="62" xfId="0" applyFont="1" applyBorder="1" applyAlignment="1">
      <alignment horizontal="left" wrapText="1"/>
    </xf>
    <xf numFmtId="0" fontId="19" fillId="0" borderId="70" xfId="0" applyFont="1" applyBorder="1" applyAlignment="1">
      <alignment horizontal="left" wrapText="1"/>
    </xf>
    <xf numFmtId="168" fontId="19" fillId="0" borderId="70" xfId="1" applyNumberFormat="1" applyFont="1" applyBorder="1" applyAlignment="1">
      <alignment vertical="center"/>
    </xf>
    <xf numFmtId="0" fontId="19" fillId="0" borderId="54" xfId="0" applyFont="1" applyBorder="1" applyAlignment="1">
      <alignment horizontal="left" wrapText="1"/>
    </xf>
    <xf numFmtId="168" fontId="33" fillId="0" borderId="54" xfId="1" applyNumberFormat="1" applyFont="1" applyBorder="1" applyAlignment="1">
      <alignment vertical="center"/>
    </xf>
    <xf numFmtId="0" fontId="19" fillId="0" borderId="78" xfId="0" quotePrefix="1" applyFont="1" applyBorder="1" applyAlignment="1">
      <alignment horizontal="left" vertical="center" wrapText="1"/>
    </xf>
    <xf numFmtId="0" fontId="19" fillId="0" borderId="79" xfId="0" applyFont="1" applyBorder="1" applyAlignment="1">
      <alignment horizontal="left" vertical="center" wrapText="1"/>
    </xf>
    <xf numFmtId="168" fontId="19" fillId="0" borderId="79" xfId="1" applyNumberFormat="1" applyFont="1" applyBorder="1" applyAlignment="1">
      <alignment vertical="center"/>
    </xf>
    <xf numFmtId="0" fontId="19" fillId="0" borderId="120" xfId="0" applyFont="1" applyBorder="1" applyAlignment="1">
      <alignment horizontal="center" vertical="center"/>
    </xf>
    <xf numFmtId="0" fontId="19" fillId="0" borderId="99" xfId="0" applyFont="1" applyBorder="1" applyAlignment="1">
      <alignment horizontal="left" vertical="center" wrapText="1"/>
    </xf>
    <xf numFmtId="168" fontId="27" fillId="0" borderId="99" xfId="1" applyNumberFormat="1" applyFont="1" applyBorder="1" applyAlignment="1">
      <alignment vertical="center"/>
    </xf>
    <xf numFmtId="0" fontId="29" fillId="0" borderId="31" xfId="0" applyFont="1" applyBorder="1" applyAlignment="1">
      <alignment horizontal="left" vertical="center"/>
    </xf>
    <xf numFmtId="168" fontId="19" fillId="0" borderId="31" xfId="1" applyNumberFormat="1" applyFont="1" applyBorder="1" applyAlignment="1">
      <alignment vertical="center"/>
    </xf>
    <xf numFmtId="0" fontId="11" fillId="0" borderId="17" xfId="0" applyFont="1" applyBorder="1">
      <alignment vertical="center"/>
    </xf>
    <xf numFmtId="41" fontId="47" fillId="0" borderId="17" xfId="1" applyFont="1" applyBorder="1" applyAlignment="1">
      <alignment horizontal="center" vertical="top" wrapText="1"/>
    </xf>
    <xf numFmtId="0" fontId="47" fillId="0" borderId="17" xfId="8" applyFont="1" applyBorder="1" applyAlignment="1">
      <alignment horizontal="center" vertical="top" wrapText="1"/>
    </xf>
    <xf numFmtId="165" fontId="47" fillId="0" borderId="17" xfId="8" applyNumberFormat="1" applyFont="1" applyBorder="1" applyAlignment="1">
      <alignment horizontal="left" vertical="center" wrapText="1"/>
    </xf>
    <xf numFmtId="41" fontId="47" fillId="0" borderId="0" xfId="1" applyFont="1" applyBorder="1" applyAlignment="1">
      <alignment horizontal="left" vertical="center" wrapText="1"/>
    </xf>
    <xf numFmtId="0" fontId="47" fillId="0" borderId="17" xfId="8" applyFont="1" applyBorder="1" applyAlignment="1">
      <alignment horizontal="left" vertical="center" wrapText="1"/>
    </xf>
    <xf numFmtId="0" fontId="49" fillId="6" borderId="121" xfId="0" applyFont="1" applyFill="1" applyBorder="1" applyAlignment="1">
      <alignment horizontal="center" vertical="center"/>
    </xf>
    <xf numFmtId="0" fontId="49" fillId="6" borderId="122" xfId="0" applyFont="1" applyFill="1" applyBorder="1" applyAlignment="1">
      <alignment horizontal="center" vertical="center"/>
    </xf>
    <xf numFmtId="0" fontId="49" fillId="6" borderId="123" xfId="0" applyFont="1" applyFill="1" applyBorder="1" applyAlignment="1">
      <alignment horizontal="center" vertical="center"/>
    </xf>
    <xf numFmtId="0" fontId="49" fillId="6" borderId="124" xfId="0" applyFont="1" applyFill="1" applyBorder="1" applyAlignment="1">
      <alignment horizontal="center" vertical="center"/>
    </xf>
    <xf numFmtId="0" fontId="49" fillId="6" borderId="125" xfId="0" applyFont="1" applyFill="1" applyBorder="1" applyAlignment="1">
      <alignment horizontal="left" vertical="center"/>
    </xf>
    <xf numFmtId="0" fontId="49" fillId="6" borderId="21" xfId="0" applyFont="1" applyFill="1" applyBorder="1" applyAlignment="1">
      <alignment horizontal="left" vertical="center"/>
    </xf>
    <xf numFmtId="168" fontId="49" fillId="6" borderId="21" xfId="1" applyNumberFormat="1" applyFont="1" applyFill="1" applyBorder="1" applyAlignment="1">
      <alignment vertical="center"/>
    </xf>
    <xf numFmtId="0" fontId="49" fillId="6" borderId="18" xfId="0" applyFont="1" applyFill="1" applyBorder="1" applyAlignment="1">
      <alignment horizontal="center" vertical="center"/>
    </xf>
    <xf numFmtId="41" fontId="47" fillId="0" borderId="0" xfId="1" applyFont="1" applyBorder="1" applyAlignment="1">
      <alignment horizontal="center" vertical="top" wrapText="1"/>
    </xf>
    <xf numFmtId="0" fontId="47" fillId="0" borderId="0" xfId="8" applyFont="1" applyAlignment="1">
      <alignment horizontal="center" vertical="top" wrapText="1"/>
    </xf>
    <xf numFmtId="165" fontId="47" fillId="0" borderId="0" xfId="8" applyNumberFormat="1" applyFont="1" applyAlignment="1">
      <alignment horizontal="left" vertical="center" wrapText="1"/>
    </xf>
    <xf numFmtId="0" fontId="47" fillId="0" borderId="0" xfId="8" applyFont="1" applyAlignment="1">
      <alignment horizontal="left" vertical="center" wrapText="1"/>
    </xf>
    <xf numFmtId="0" fontId="26" fillId="0" borderId="69" xfId="0" applyFont="1" applyBorder="1" applyAlignment="1">
      <alignment horizontal="center" vertical="center"/>
    </xf>
    <xf numFmtId="0" fontId="26" fillId="0" borderId="126" xfId="0" applyFont="1" applyBorder="1" applyAlignment="1">
      <alignment horizontal="left" vertical="center" wrapText="1"/>
    </xf>
    <xf numFmtId="0" fontId="26" fillId="0" borderId="83" xfId="0" applyFont="1" applyBorder="1" applyAlignment="1">
      <alignment horizontal="left" vertical="center" wrapText="1"/>
    </xf>
    <xf numFmtId="168" fontId="27" fillId="0" borderId="70" xfId="1" applyNumberFormat="1" applyFont="1" applyBorder="1" applyAlignment="1">
      <alignment vertical="center"/>
    </xf>
    <xf numFmtId="0" fontId="26" fillId="0" borderId="53" xfId="0" applyFont="1" applyBorder="1" applyAlignment="1">
      <alignment horizontal="left" vertical="center" wrapText="1"/>
    </xf>
    <xf numFmtId="0" fontId="29" fillId="0" borderId="54" xfId="0" applyFont="1" applyBorder="1" applyAlignment="1">
      <alignment horizontal="left" vertical="center"/>
    </xf>
    <xf numFmtId="0" fontId="50" fillId="0" borderId="54" xfId="0" applyFont="1" applyBorder="1" applyAlignment="1">
      <alignment horizontal="left" vertical="center"/>
    </xf>
    <xf numFmtId="168" fontId="27" fillId="0" borderId="54" xfId="1" applyNumberFormat="1" applyFont="1" applyBorder="1" applyAlignment="1">
      <alignment vertical="center"/>
    </xf>
    <xf numFmtId="0" fontId="16" fillId="0" borderId="53" xfId="0" applyFont="1" applyBorder="1" applyAlignment="1">
      <alignment horizontal="left" vertical="center" wrapText="1"/>
    </xf>
    <xf numFmtId="0" fontId="16" fillId="0" borderId="54" xfId="0" applyFont="1" applyBorder="1" applyAlignment="1">
      <alignment horizontal="left" vertical="center" wrapText="1"/>
    </xf>
    <xf numFmtId="0" fontId="47" fillId="0" borderId="54" xfId="0" applyFont="1" applyBorder="1" applyAlignment="1">
      <alignment horizontal="left" vertical="top"/>
    </xf>
    <xf numFmtId="168" fontId="19" fillId="10" borderId="54" xfId="1" applyNumberFormat="1" applyFont="1" applyFill="1" applyBorder="1" applyAlignment="1">
      <alignment vertical="center"/>
    </xf>
    <xf numFmtId="0" fontId="47" fillId="0" borderId="52" xfId="0" applyFont="1" applyBorder="1" applyAlignment="1">
      <alignment horizontal="center" vertical="top"/>
    </xf>
    <xf numFmtId="0" fontId="47" fillId="0" borderId="51" xfId="0" applyFont="1" applyBorder="1" applyAlignment="1">
      <alignment horizontal="center" vertical="top"/>
    </xf>
    <xf numFmtId="0" fontId="47" fillId="0" borderId="53" xfId="0" applyFont="1" applyBorder="1" applyAlignment="1">
      <alignment horizontal="left" vertical="top"/>
    </xf>
    <xf numFmtId="168" fontId="33" fillId="10" borderId="54" xfId="1" applyNumberFormat="1" applyFont="1" applyFill="1" applyBorder="1" applyAlignment="1">
      <alignment vertical="center"/>
    </xf>
    <xf numFmtId="0" fontId="29" fillId="0" borderId="84" xfId="0" quotePrefix="1" applyFont="1" applyBorder="1" applyAlignment="1">
      <alignment horizontal="left" vertical="center" wrapText="1"/>
    </xf>
    <xf numFmtId="0" fontId="29" fillId="0" borderId="54" xfId="0" quotePrefix="1" applyFont="1" applyBorder="1" applyAlignment="1">
      <alignment horizontal="left" vertical="center" wrapText="1"/>
    </xf>
    <xf numFmtId="168" fontId="27" fillId="10" borderId="54" xfId="1" applyNumberFormat="1" applyFont="1" applyFill="1" applyBorder="1" applyAlignment="1">
      <alignment vertical="center"/>
    </xf>
    <xf numFmtId="0" fontId="38" fillId="0" borderId="49" xfId="5" applyFont="1" applyBorder="1" applyAlignment="1">
      <alignment horizontal="center" vertical="top"/>
    </xf>
    <xf numFmtId="0" fontId="38" fillId="0" borderId="50" xfId="5" quotePrefix="1" applyFont="1" applyBorder="1" applyAlignment="1">
      <alignment horizontal="center" vertical="top"/>
    </xf>
    <xf numFmtId="0" fontId="38" fillId="0" borderId="51" xfId="5" quotePrefix="1" applyFont="1" applyBorder="1" applyAlignment="1">
      <alignment horizontal="center" vertical="top"/>
    </xf>
    <xf numFmtId="0" fontId="47" fillId="0" borderId="49" xfId="5" applyFont="1" applyBorder="1" applyAlignment="1">
      <alignment horizontal="center" vertical="top"/>
    </xf>
    <xf numFmtId="0" fontId="47" fillId="0" borderId="50" xfId="5" quotePrefix="1" applyFont="1" applyBorder="1" applyAlignment="1">
      <alignment horizontal="center" vertical="top"/>
    </xf>
    <xf numFmtId="0" fontId="47" fillId="0" borderId="51" xfId="5" quotePrefix="1" applyFont="1" applyBorder="1" applyAlignment="1">
      <alignment horizontal="center" vertical="top"/>
    </xf>
    <xf numFmtId="0" fontId="19" fillId="10" borderId="56" xfId="0" applyFont="1" applyFill="1" applyBorder="1" applyAlignment="1">
      <alignment horizontal="center" vertical="center"/>
    </xf>
    <xf numFmtId="0" fontId="38" fillId="0" borderId="84" xfId="9" applyFont="1" applyBorder="1" applyAlignment="1">
      <alignment horizontal="left" vertical="top"/>
    </xf>
    <xf numFmtId="0" fontId="29" fillId="0" borderId="55" xfId="0" quotePrefix="1" applyFont="1" applyBorder="1" applyAlignment="1">
      <alignment horizontal="left" vertical="center"/>
    </xf>
    <xf numFmtId="164" fontId="29" fillId="0" borderId="53" xfId="0" quotePrefix="1" applyNumberFormat="1" applyFont="1" applyBorder="1" applyAlignment="1">
      <alignment horizontal="left" vertical="center"/>
    </xf>
    <xf numFmtId="0" fontId="19" fillId="0" borderId="127" xfId="0" applyFont="1" applyBorder="1" applyAlignment="1">
      <alignment horizontal="center" vertical="center"/>
    </xf>
    <xf numFmtId="0" fontId="19" fillId="0" borderId="128" xfId="0" applyFont="1" applyBorder="1" applyAlignment="1">
      <alignment horizontal="center" vertical="center"/>
    </xf>
    <xf numFmtId="0" fontId="19" fillId="0" borderId="119" xfId="0" quotePrefix="1" applyFont="1" applyBorder="1" applyAlignment="1">
      <alignment horizontal="left" vertical="center"/>
    </xf>
    <xf numFmtId="0" fontId="29" fillId="0" borderId="79" xfId="0" applyFont="1" applyBorder="1" applyAlignment="1">
      <alignment horizontal="left" vertical="center"/>
    </xf>
    <xf numFmtId="0" fontId="26" fillId="13" borderId="121" xfId="0" applyFont="1" applyFill="1" applyBorder="1" applyAlignment="1">
      <alignment horizontal="center" vertical="center"/>
    </xf>
    <xf numFmtId="0" fontId="26" fillId="13" borderId="122" xfId="0" applyFont="1" applyFill="1" applyBorder="1" applyAlignment="1">
      <alignment horizontal="center" vertical="center"/>
    </xf>
    <xf numFmtId="0" fontId="26" fillId="13" borderId="123" xfId="0" applyFont="1" applyFill="1" applyBorder="1" applyAlignment="1">
      <alignment horizontal="center" vertical="center"/>
    </xf>
    <xf numFmtId="0" fontId="26" fillId="13" borderId="124" xfId="0" applyFont="1" applyFill="1" applyBorder="1" applyAlignment="1">
      <alignment horizontal="center" vertical="center"/>
    </xf>
    <xf numFmtId="0" fontId="26" fillId="13" borderId="125" xfId="0" applyFont="1" applyFill="1" applyBorder="1" applyAlignment="1">
      <alignment horizontal="left" vertical="center"/>
    </xf>
    <xf numFmtId="0" fontId="50" fillId="13" borderId="21" xfId="0" applyFont="1" applyFill="1" applyBorder="1" applyAlignment="1">
      <alignment horizontal="left" vertical="center"/>
    </xf>
    <xf numFmtId="168" fontId="26" fillId="13" borderId="21" xfId="1" applyNumberFormat="1" applyFont="1" applyFill="1" applyBorder="1" applyAlignment="1">
      <alignment vertical="center"/>
    </xf>
    <xf numFmtId="0" fontId="26" fillId="13" borderId="18" xfId="0" applyFont="1" applyFill="1" applyBorder="1" applyAlignment="1">
      <alignment horizontal="center" vertical="center"/>
    </xf>
    <xf numFmtId="168" fontId="26" fillId="0" borderId="70" xfId="1" applyNumberFormat="1" applyFont="1" applyBorder="1" applyAlignment="1">
      <alignment vertical="center"/>
    </xf>
    <xf numFmtId="168" fontId="26" fillId="0" borderId="54" xfId="1" applyNumberFormat="1" applyFont="1" applyBorder="1" applyAlignment="1">
      <alignment vertical="center"/>
    </xf>
    <xf numFmtId="43" fontId="19" fillId="0" borderId="56" xfId="0" applyNumberFormat="1" applyFont="1" applyBorder="1" applyAlignment="1">
      <alignment horizontal="center" vertical="center"/>
    </xf>
    <xf numFmtId="0" fontId="29" fillId="0" borderId="70" xfId="0" applyFont="1" applyBorder="1" applyAlignment="1">
      <alignment horizontal="left" vertical="center"/>
    </xf>
    <xf numFmtId="0" fontId="19" fillId="0" borderId="108" xfId="0" applyFont="1" applyBorder="1" applyAlignment="1">
      <alignment horizontal="center" vertical="center"/>
    </xf>
    <xf numFmtId="0" fontId="19" fillId="0" borderId="46" xfId="0" applyFont="1" applyBorder="1" applyAlignment="1">
      <alignment horizontal="center" vertical="center"/>
    </xf>
    <xf numFmtId="0" fontId="29" fillId="0" borderId="46" xfId="0" applyFont="1" applyBorder="1" applyAlignment="1">
      <alignment horizontal="left" vertical="center"/>
    </xf>
    <xf numFmtId="168" fontId="26" fillId="0" borderId="46" xfId="1" applyNumberFormat="1" applyFont="1" applyBorder="1" applyAlignment="1">
      <alignment vertical="center"/>
    </xf>
    <xf numFmtId="0" fontId="19" fillId="0" borderId="119" xfId="0" applyFont="1" applyBorder="1" applyAlignment="1">
      <alignment horizontal="left" vertical="center"/>
    </xf>
    <xf numFmtId="0" fontId="16" fillId="4" borderId="121" xfId="0" applyFont="1" applyFill="1" applyBorder="1" applyAlignment="1">
      <alignment horizontal="center" vertical="center"/>
    </xf>
    <xf numFmtId="0" fontId="16" fillId="4" borderId="122" xfId="0" applyFont="1" applyFill="1" applyBorder="1" applyAlignment="1">
      <alignment horizontal="center" vertical="center"/>
    </xf>
    <xf numFmtId="0" fontId="16" fillId="4" borderId="123" xfId="0" applyFont="1" applyFill="1" applyBorder="1" applyAlignment="1">
      <alignment horizontal="center" vertical="center"/>
    </xf>
    <xf numFmtId="0" fontId="16" fillId="4" borderId="124" xfId="0" applyFont="1" applyFill="1" applyBorder="1" applyAlignment="1">
      <alignment horizontal="center" vertical="center"/>
    </xf>
    <xf numFmtId="0" fontId="26" fillId="4" borderId="125" xfId="0" applyFont="1" applyFill="1" applyBorder="1" applyAlignment="1">
      <alignment horizontal="left" vertical="center"/>
    </xf>
    <xf numFmtId="0" fontId="16" fillId="4" borderId="21" xfId="0" applyFont="1" applyFill="1" applyBorder="1" applyAlignment="1">
      <alignment horizontal="left" vertical="center"/>
    </xf>
    <xf numFmtId="168" fontId="19" fillId="4" borderId="17" xfId="1" applyNumberFormat="1" applyFont="1" applyFill="1" applyBorder="1" applyAlignment="1">
      <alignment vertical="center"/>
    </xf>
    <xf numFmtId="0" fontId="19" fillId="4" borderId="18" xfId="0" applyFont="1" applyFill="1" applyBorder="1" applyAlignment="1">
      <alignment horizontal="center" vertical="center"/>
    </xf>
    <xf numFmtId="0" fontId="26" fillId="0" borderId="82" xfId="0" applyFont="1" applyBorder="1" applyAlignment="1">
      <alignment horizontal="left" vertical="center"/>
    </xf>
    <xf numFmtId="0" fontId="16" fillId="0" borderId="54" xfId="0" applyFont="1" applyBorder="1" applyAlignment="1">
      <alignment horizontal="left" vertical="center"/>
    </xf>
    <xf numFmtId="0" fontId="19" fillId="0" borderId="129" xfId="0" applyFont="1" applyBorder="1" applyAlignment="1">
      <alignment horizontal="center" vertical="center"/>
    </xf>
    <xf numFmtId="0" fontId="19" fillId="0" borderId="130" xfId="0" applyFont="1" applyBorder="1" applyAlignment="1">
      <alignment horizontal="center" vertical="center"/>
    </xf>
    <xf numFmtId="0" fontId="19" fillId="0" borderId="131" xfId="0" applyFont="1" applyBorder="1" applyAlignment="1">
      <alignment horizontal="center" vertical="center"/>
    </xf>
    <xf numFmtId="0" fontId="19" fillId="0" borderId="132" xfId="0" applyFont="1" applyBorder="1" applyAlignment="1">
      <alignment horizontal="center" vertical="center"/>
    </xf>
    <xf numFmtId="0" fontId="19" fillId="0" borderId="133" xfId="0" applyFont="1" applyBorder="1" applyAlignment="1">
      <alignment horizontal="center" vertical="center"/>
    </xf>
    <xf numFmtId="0" fontId="19" fillId="0" borderId="134" xfId="0" applyFont="1" applyBorder="1" applyAlignment="1">
      <alignment horizontal="left" vertical="center"/>
    </xf>
    <xf numFmtId="0" fontId="19" fillId="0" borderId="135" xfId="0" applyFont="1" applyBorder="1" applyAlignment="1">
      <alignment horizontal="left" vertical="center"/>
    </xf>
    <xf numFmtId="168" fontId="19" fillId="0" borderId="136" xfId="1" applyNumberFormat="1" applyFont="1" applyBorder="1" applyAlignment="1">
      <alignment vertical="center"/>
    </xf>
    <xf numFmtId="0" fontId="19" fillId="0" borderId="137" xfId="0" applyFont="1" applyBorder="1" applyAlignment="1">
      <alignment horizontal="center" vertical="center"/>
    </xf>
    <xf numFmtId="0" fontId="16" fillId="14" borderId="138" xfId="0" quotePrefix="1" applyFont="1" applyFill="1" applyBorder="1" applyAlignment="1">
      <alignment horizontal="center" vertical="center"/>
    </xf>
    <xf numFmtId="0" fontId="16" fillId="14" borderId="139" xfId="0" applyFont="1" applyFill="1" applyBorder="1" applyAlignment="1">
      <alignment horizontal="center" vertical="center"/>
    </xf>
    <xf numFmtId="0" fontId="16" fillId="14" borderId="140" xfId="0" applyFont="1" applyFill="1" applyBorder="1" applyAlignment="1">
      <alignment horizontal="center" vertical="center"/>
    </xf>
    <xf numFmtId="168" fontId="16" fillId="14" borderId="141" xfId="1" applyNumberFormat="1" applyFont="1" applyFill="1" applyBorder="1" applyAlignment="1">
      <alignment vertical="center"/>
    </xf>
    <xf numFmtId="0" fontId="16" fillId="14" borderId="142" xfId="0" applyFont="1" applyFill="1" applyBorder="1" applyAlignment="1">
      <alignment horizontal="center" vertical="center"/>
    </xf>
    <xf numFmtId="0" fontId="26" fillId="5" borderId="143" xfId="0" quotePrefix="1" applyFont="1" applyFill="1" applyBorder="1" applyAlignment="1">
      <alignment horizontal="center" vertical="center"/>
    </xf>
    <xf numFmtId="0" fontId="26" fillId="5" borderId="144" xfId="0" applyFont="1" applyFill="1" applyBorder="1" applyAlignment="1">
      <alignment horizontal="center" vertical="center"/>
    </xf>
    <xf numFmtId="0" fontId="26" fillId="5" borderId="145" xfId="0" applyFont="1" applyFill="1" applyBorder="1" applyAlignment="1">
      <alignment horizontal="center" vertical="center"/>
    </xf>
    <xf numFmtId="168" fontId="16" fillId="5" borderId="146" xfId="1" applyNumberFormat="1" applyFont="1" applyFill="1" applyBorder="1" applyAlignment="1">
      <alignment vertical="center"/>
    </xf>
    <xf numFmtId="0" fontId="19" fillId="5" borderId="147" xfId="0" applyFont="1" applyFill="1" applyBorder="1" applyAlignment="1">
      <alignment horizontal="center" vertical="center"/>
    </xf>
    <xf numFmtId="0" fontId="26" fillId="0" borderId="148" xfId="0" applyFont="1" applyBorder="1" applyAlignment="1">
      <alignment horizontal="center" vertical="center"/>
    </xf>
    <xf numFmtId="0" fontId="26" fillId="0" borderId="149" xfId="0" applyFont="1" applyBorder="1" applyAlignment="1">
      <alignment horizontal="center" vertical="center"/>
    </xf>
    <xf numFmtId="0" fontId="26" fillId="0" borderId="150" xfId="0" applyFont="1" applyBorder="1" applyAlignment="1">
      <alignment horizontal="center" vertical="center"/>
    </xf>
    <xf numFmtId="0" fontId="26" fillId="0" borderId="151" xfId="0" applyFont="1" applyBorder="1" applyAlignment="1">
      <alignment horizontal="center" vertical="center"/>
    </xf>
    <xf numFmtId="0" fontId="26" fillId="0" borderId="152" xfId="0" applyFont="1" applyBorder="1" applyAlignment="1">
      <alignment horizontal="center" vertical="center"/>
    </xf>
    <xf numFmtId="0" fontId="26" fillId="0" borderId="153" xfId="0" quotePrefix="1" applyFont="1" applyBorder="1" applyAlignment="1">
      <alignment horizontal="left" vertical="center"/>
    </xf>
    <xf numFmtId="0" fontId="26" fillId="0" borderId="154" xfId="0" applyFont="1" applyBorder="1" applyAlignment="1">
      <alignment horizontal="left" vertical="center"/>
    </xf>
    <xf numFmtId="168" fontId="19" fillId="0" borderId="155" xfId="1" applyNumberFormat="1" applyFont="1" applyBorder="1" applyAlignment="1">
      <alignment vertical="center"/>
    </xf>
    <xf numFmtId="0" fontId="19" fillId="0" borderId="156" xfId="0" applyFont="1" applyBorder="1" applyAlignment="1">
      <alignment horizontal="center" vertical="center"/>
    </xf>
    <xf numFmtId="0" fontId="16" fillId="0" borderId="115" xfId="0" applyFont="1" applyBorder="1" applyAlignment="1">
      <alignment horizontal="center" vertical="center"/>
    </xf>
    <xf numFmtId="0" fontId="16" fillId="0" borderId="129" xfId="0" applyFont="1" applyBorder="1" applyAlignment="1">
      <alignment horizontal="center" vertical="center"/>
    </xf>
    <xf numFmtId="0" fontId="16" fillId="0" borderId="130" xfId="0" applyFont="1" applyBorder="1" applyAlignment="1">
      <alignment horizontal="center" vertical="center"/>
    </xf>
    <xf numFmtId="0" fontId="16" fillId="0" borderId="133" xfId="0" applyFont="1" applyBorder="1" applyAlignment="1">
      <alignment horizontal="center" vertical="center"/>
    </xf>
    <xf numFmtId="0" fontId="16" fillId="0" borderId="132" xfId="0" applyFont="1" applyBorder="1" applyAlignment="1">
      <alignment horizontal="center" vertical="center"/>
    </xf>
    <xf numFmtId="0" fontId="16" fillId="0" borderId="131" xfId="0" applyFont="1" applyBorder="1" applyAlignment="1">
      <alignment horizontal="center" vertical="center"/>
    </xf>
    <xf numFmtId="0" fontId="16" fillId="0" borderId="134" xfId="0" quotePrefix="1" applyFont="1" applyBorder="1" applyAlignment="1">
      <alignment horizontal="left" vertical="center"/>
    </xf>
    <xf numFmtId="0" fontId="26" fillId="0" borderId="135" xfId="0" applyFont="1" applyBorder="1" applyAlignment="1">
      <alignment horizontal="left" vertical="center"/>
    </xf>
    <xf numFmtId="168" fontId="26" fillId="0" borderId="136" xfId="1" applyNumberFormat="1" applyFont="1" applyBorder="1" applyAlignment="1">
      <alignment vertical="center"/>
    </xf>
    <xf numFmtId="0" fontId="26" fillId="0" borderId="137" xfId="0" applyFont="1" applyBorder="1" applyAlignment="1">
      <alignment horizontal="center" vertical="center"/>
    </xf>
    <xf numFmtId="0" fontId="16" fillId="15" borderId="138" xfId="0" applyFont="1" applyFill="1" applyBorder="1" applyAlignment="1">
      <alignment horizontal="center" vertical="center"/>
    </xf>
    <xf numFmtId="0" fontId="16" fillId="15" borderId="139" xfId="0" applyFont="1" applyFill="1" applyBorder="1" applyAlignment="1">
      <alignment horizontal="center" vertical="center"/>
    </xf>
    <xf numFmtId="0" fontId="16" fillId="15" borderId="140" xfId="0" applyFont="1" applyFill="1" applyBorder="1" applyAlignment="1">
      <alignment horizontal="center" vertical="center"/>
    </xf>
    <xf numFmtId="168" fontId="16" fillId="15" borderId="141" xfId="1" applyNumberFormat="1" applyFont="1" applyFill="1" applyBorder="1" applyAlignment="1">
      <alignment vertical="center"/>
    </xf>
    <xf numFmtId="0" fontId="16" fillId="15" borderId="142" xfId="0" applyFont="1" applyFill="1" applyBorder="1" applyAlignment="1">
      <alignment horizontal="center" vertical="center"/>
    </xf>
    <xf numFmtId="0" fontId="26" fillId="12" borderId="157" xfId="0" applyFont="1" applyFill="1" applyBorder="1" applyAlignment="1">
      <alignment horizontal="center" vertical="center"/>
    </xf>
    <xf numFmtId="0" fontId="26" fillId="12" borderId="158" xfId="0" applyFont="1" applyFill="1" applyBorder="1" applyAlignment="1">
      <alignment horizontal="center" vertical="center"/>
    </xf>
    <xf numFmtId="0" fontId="26" fillId="12" borderId="159" xfId="0" applyFont="1" applyFill="1" applyBorder="1" applyAlignment="1">
      <alignment horizontal="center" vertical="center"/>
    </xf>
    <xf numFmtId="168" fontId="16" fillId="12" borderId="8" xfId="1" applyNumberFormat="1" applyFont="1" applyFill="1" applyBorder="1" applyAlignment="1">
      <alignment vertical="center"/>
    </xf>
    <xf numFmtId="0" fontId="19" fillId="12" borderId="9" xfId="0" applyFont="1" applyFill="1" applyBorder="1" applyAlignment="1">
      <alignment horizontal="center" vertical="center"/>
    </xf>
    <xf numFmtId="0" fontId="51" fillId="0" borderId="0" xfId="0" applyFont="1" applyAlignment="1">
      <alignment horizontal="center"/>
    </xf>
    <xf numFmtId="0" fontId="51" fillId="0" borderId="0" xfId="0" applyFont="1" applyAlignment="1"/>
    <xf numFmtId="169" fontId="2" fillId="0" borderId="0" xfId="0" applyNumberFormat="1" applyFont="1" applyAlignment="1">
      <alignment horizontal="left" vertical="center"/>
    </xf>
    <xf numFmtId="164" fontId="2" fillId="0" borderId="0" xfId="0" applyNumberFormat="1" applyFont="1">
      <alignment vertical="center"/>
    </xf>
    <xf numFmtId="169" fontId="2" fillId="0" borderId="0" xfId="0" applyNumberFormat="1" applyFont="1" applyAlignment="1">
      <alignment horizontal="center" vertical="center"/>
    </xf>
    <xf numFmtId="0" fontId="9" fillId="0" borderId="0" xfId="0" applyFont="1" applyAlignment="1"/>
    <xf numFmtId="0" fontId="52" fillId="0" borderId="0" xfId="0" applyFont="1" applyAlignment="1">
      <alignment horizontal="center" vertical="center"/>
    </xf>
    <xf numFmtId="0" fontId="53" fillId="0" borderId="0" xfId="0" applyFont="1" applyAlignment="1">
      <alignment horizontal="center"/>
    </xf>
    <xf numFmtId="0" fontId="11" fillId="0" borderId="0" xfId="0" applyFont="1" applyAlignment="1">
      <alignment horizontal="center"/>
    </xf>
    <xf numFmtId="0" fontId="2" fillId="0" borderId="20" xfId="0" applyFont="1" applyBorder="1" applyAlignment="1">
      <alignment horizontal="left" vertical="center"/>
    </xf>
    <xf numFmtId="0" fontId="2" fillId="0" borderId="21" xfId="0" applyFont="1" applyBorder="1" applyAlignment="1">
      <alignment horizontal="left" vertical="center"/>
    </xf>
  </cellXfs>
  <cellStyles count="10">
    <cellStyle name="Comma [0] 2" xfId="1" xr:uid="{C0EF5030-4D13-485A-BAAF-84DAE2876141}"/>
    <cellStyle name="Comma 2" xfId="2" xr:uid="{F4CE8842-6B63-453D-9DBE-759389F9E929}"/>
    <cellStyle name="Comma 3" xfId="4" xr:uid="{55A9B4AA-240E-428D-A6A4-B6900835F9AC}"/>
    <cellStyle name="Normal" xfId="0" builtinId="0"/>
    <cellStyle name="Normal 2" xfId="7" xr:uid="{E4C6D40D-38C0-464B-BD0F-77F9216F2BA6}"/>
    <cellStyle name="Normal 2 2 2" xfId="9" xr:uid="{69EAC020-AEB9-4412-8329-47194374F459}"/>
    <cellStyle name="Normal 2 2 5" xfId="6" xr:uid="{0B9A8527-803E-4337-936B-D5332E09F9D1}"/>
    <cellStyle name="Normal 2 6" xfId="5" xr:uid="{7F85FEFD-7A5D-4888-A177-9862E8C9A5FE}"/>
    <cellStyle name="Normal 6" xfId="8" xr:uid="{05CDE9AE-E00C-44C5-BD1E-6BAB6A7A399F}"/>
    <cellStyle name="Percent 2" xfId="3" xr:uid="{A0016718-158E-48DA-BCC5-219E275773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sharedStrings" Target="sharedStrings.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10</xdr:col>
      <xdr:colOff>340299</xdr:colOff>
      <xdr:row>0</xdr:row>
      <xdr:rowOff>77932</xdr:rowOff>
    </xdr:from>
    <xdr:to>
      <xdr:col>12</xdr:col>
      <xdr:colOff>131573</xdr:colOff>
      <xdr:row>4</xdr:row>
      <xdr:rowOff>162743</xdr:rowOff>
    </xdr:to>
    <xdr:pic>
      <xdr:nvPicPr>
        <xdr:cNvPr id="2" name="Picture 1" descr="Garda HP.tif">
          <a:extLst>
            <a:ext uri="{FF2B5EF4-FFF2-40B4-BE49-F238E27FC236}">
              <a16:creationId xmlns:a16="http://schemas.microsoft.com/office/drawing/2014/main" id="{4C2E6D3E-7468-430F-9E1A-0812294EF087}"/>
            </a:ext>
          </a:extLst>
        </xdr:cNvPr>
        <xdr:cNvPicPr>
          <a:picLocks noChangeAspect="1"/>
        </xdr:cNvPicPr>
      </xdr:nvPicPr>
      <xdr:blipFill>
        <a:blip xmlns:r="http://schemas.openxmlformats.org/officeDocument/2006/relationships" r:embed="rId1" cstate="print"/>
        <a:stretch>
          <a:fillRect/>
        </a:stretch>
      </xdr:blipFill>
      <xdr:spPr>
        <a:xfrm>
          <a:off x="3731199" y="77932"/>
          <a:ext cx="940624" cy="8785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479425</xdr:colOff>
      <xdr:row>41</xdr:row>
      <xdr:rowOff>0</xdr:rowOff>
    </xdr:from>
    <xdr:to>
      <xdr:col>16</xdr:col>
      <xdr:colOff>711200</xdr:colOff>
      <xdr:row>101</xdr:row>
      <xdr:rowOff>0</xdr:rowOff>
    </xdr:to>
    <xdr:sp macro="" textlink="">
      <xdr:nvSpPr>
        <xdr:cNvPr id="2" name="Equal 4">
          <a:extLst>
            <a:ext uri="{FF2B5EF4-FFF2-40B4-BE49-F238E27FC236}">
              <a16:creationId xmlns:a16="http://schemas.microsoft.com/office/drawing/2014/main" id="{9FA33B36-3AC2-4CD0-AB66-2F313837BD25}"/>
            </a:ext>
          </a:extLst>
        </xdr:cNvPr>
        <xdr:cNvSpPr/>
      </xdr:nvSpPr>
      <xdr:spPr>
        <a:xfrm>
          <a:off x="17198975" y="10801350"/>
          <a:ext cx="231775" cy="11455400"/>
        </a:xfrm>
        <a:prstGeom prst="mathEqual">
          <a:avLst>
            <a:gd name="adj1" fmla="val 11364"/>
            <a:gd name="adj2" fmla="val 11759"/>
          </a:avLst>
        </a:prstGeom>
        <a:solidFill>
          <a:schemeClr val="tx1"/>
        </a:solidFill>
        <a:ln w="15875" cap="flat" cmpd="sng" algn="ctr">
          <a:solidFill>
            <a:sysClr val="windowText" lastClr="000000"/>
          </a:solidFill>
          <a:prstDash val="solid"/>
          <a:miter lim="200000"/>
        </a:ln>
      </xdr:spPr>
      <xdr:txBody>
        <a:bodyPr rtlCol="0" anchor="ctr"/>
        <a:lstStyle/>
        <a:p>
          <a:pPr algn="ct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Project%20Skripsi/Kaka%20(Yoswandi)/Data%20Desa/RAPBDES%202022%20SEMENTARA%20TERBARU.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00000%20DATA/ADHY%20NUI%20FILE/hexa%202008/Ilham%20Tiga/EE-K-%20LAWEL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HEXA%20SITTAH%20FILE/armin%20sinjai/kontraktorr/EE-K-%20LAWEL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TABONGO/PNPM%202013/Desain%20&amp;%20RAB%202013/RAB%20GEDUNG/RAB.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FARID/RAB%20SIKLUS%20X%20TAPA/DESAIN+RAB%20HUNTU%20UTARA%20S-X.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00000%20DATA/ADHY%20NUI%20FILE/ADHY%20NUI%20FILE/PNPM%202010/RAB%20DAN%20DESAIN%20BILUHU%202010/DESA%20HUWONGO/HWG%20Paud.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R%20.A.%20BQU/RAB%20BANGUNAN/Penwrn%20Lab%20Kultur%20Jaringan%202008%20CV_Sinar%20Pembangunan%20O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R%20.A.%20BQU/RAB%20BANGUNAN/RAB%20rehab%20UNG%20tanpa%20gudang%20pertanian%20+UPP3+rev.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FK-T%20LAODE/AMIN%20POENYA/RAB%202009/RAB%20FISIK%20EDIT/Data%20Adree/RAB/RAB/Rab%20PNPM-PPK%20Kec.Suwawa/MCK+SGL/Rab.MCK%2019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laska\data%20(d)\Tahun%202006\Proyek%202006\Perencanaan%20Screen%20House\Dokumen%20Perencanaan\RAB%20screen%20house%2022x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FARID/R%20A%20B%20%20SIKLUS%20VII%20TILAMUTA%20FINAL%20GENAP%20JA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ATA-DATA/RPD/RAB%20DAN%20RPD/TK/RAB%20TK%20Torosiaje,Koreksi%20Ulang.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ATA%20EDO/KP-USB/RAB%20USB%20SMP%205%20TAPA.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Enrekang%202007%20Siap%20Print/ANAL%20K.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RAB/ta.%202012/RAB%20MANDIRI%20TABONGO/1.%20SALURAN%20AIR%20TERATAI/RAB_Drainase_TERATAI.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Mandiri%20Ppyto/RAB%20DAN%20RPD/DRAINASE/RAB%20Drainase%20Milangodaa,Si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20OK/Complited%20RAB%20PNPM/Kec.%20Tomilito/08_JEMBATAN_TAPADAA/RAB_Jembatan%2013M/RAB_Jembatan_10m%20ibuyuni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New%20Folder/HPS-T%2038-hp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RAB%20Example/PROYEK%202007/RAB%20MJN%20KOSONG%2020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20OK/2014/tOLANGOHULA/mandiri%20fix/Jalan%20Sidoarjo/RAB_Jalan,Duiker%20Sidoarjo%20201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00000%20DATA/ADHY%20NUI%20FILE/hexa%202008/Ilham%20Tiga/RAB%20Ilham%20Tiga%20tAWAR.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ATA%20UMUM/UMUM%20DATA%201/DATA%20RAB%202007/RAB_BANDARA_2007_TERMINAL_REVISI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RAB%20KONSULTAN%202015/RAB%20DESA%20TABONGO%202015/RAB%20DESA%20TERATAI%20OK/PAUD%20DESA%20TINELO.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FK-T%20LAODE/DESAIN%20DAN%20RAB/BOTUMOITO%20SPC2%20HASIL%20MAD%20III/RAB%202011%20SPC2/02_DESA_DULANGEYA/PAUD_DULANGEYA/RAB_Dulangey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MP%20FASTEKAB/PNPM-Mandiri%20Popayato/RAB%20DAN%20RPD%20fixed/DRAINASE/RAB%20Drainase%20Milangodaa,Si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ata%20Kontraktor/CV.%20ALIA/Penawrn%20PSDA%202008/DI%20_%20ALO/CV_%20A%20L%20%20I%20A%20_%20DI-ALO.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Yahya\DOK.%20ANGGARAN%202013\DOKUMEN%20ANGGARAN%202012\standar%20harga%20perubahan_Pembangunan\STANDAR%20HARGA%202012%20copy.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RAB%20Tamaila%20SD%20Integrasi%20-%20Copy%20-%20Copy/RAB%20SD%20Tamaila%2030%20x%208,5%20Revisi%20jadi%20pak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esain%20&amp;%20RAB%202013/RAB%20GEDUNG/RA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ATA'Q/Andi%20Ismad,ST/PNPM-MP/new%20pnpm%202010/gambar%20cad/RAB%202010/DRAINASE%20T.MEKAR%20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RAB%20KONSULTAN%202015/RAB%20DESA%20TABONGO%202015/DESA%20TERATAI%20OK/PAUD%20DESA%20TINEL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KECAMATAN%20TABONGO/DESA%20LIMEHE%20TIMUR/PAUD%20DESA%20TINEL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DATA-DATA/RPD/RAB%20DAN%20RPD/TK/RAB%20TK%20Popayato,O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PBDES%20%20ILOHUNGAYO%20BATUDAA/APBdes%20%20ILH%20%202019/APBDes%20TERATAI%20%202019/PNPM%20OK/2013/Jalan%20Suka%20Indah%20Desa%20Karya%20Indah%20(OK)/RAB_K.%20INDA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DES"/>
      <sheetName val="LAMPIRAN OK"/>
      <sheetName val="PERKADES"/>
      <sheetName val="PENJBRN"/>
      <sheetName val="KADES"/>
      <sheetName val="APARAT"/>
      <sheetName val="JAMINAN"/>
      <sheetName val="OPR.DESA"/>
      <sheetName val="TUNJ.BPD"/>
      <sheetName val="OPR.BPD"/>
      <sheetName val="PEM.KANTOR"/>
      <sheetName val="PROFIL"/>
      <sheetName val="MUSDES"/>
      <sheetName val="PEMILIHAN"/>
      <sheetName val="PENDIDIKAN"/>
      <sheetName val="TENAGA KES."/>
      <sheetName val="POS BINDU"/>
      <sheetName val="TRIBINA"/>
      <sheetName val="PEK.JALAN"/>
      <sheetName val="P.LAPANGAN"/>
      <sheetName val="INF. DESA"/>
      <sheetName val="LINMAS"/>
      <sheetName val="PHB 1"/>
      <sheetName val="karnaval Pemuda"/>
      <sheetName val="PHB"/>
      <sheetName val="PEMUDA"/>
      <sheetName val="LPM"/>
      <sheetName val="PKK"/>
      <sheetName val="PEMBRDYAAN 1"/>
      <sheetName val="PEMBRDYAAN 2"/>
      <sheetName val="MOD.BUMDES"/>
      <sheetName val="darurat"/>
      <sheetName val="RINCIAN"/>
      <sheetName val="Sheet1"/>
    </sheetNames>
    <sheetDataSet>
      <sheetData sheetId="0"/>
      <sheetData sheetId="1">
        <row r="364">
          <cell r="H364">
            <v>50000000</v>
          </cell>
        </row>
      </sheetData>
      <sheetData sheetId="2" refreshError="1"/>
      <sheetData sheetId="3">
        <row r="514">
          <cell r="M514">
            <v>0</v>
          </cell>
        </row>
      </sheetData>
      <sheetData sheetId="4">
        <row r="27">
          <cell r="P27">
            <v>47119680</v>
          </cell>
        </row>
      </sheetData>
      <sheetData sheetId="5">
        <row r="30">
          <cell r="P30">
            <v>251090640</v>
          </cell>
        </row>
      </sheetData>
      <sheetData sheetId="6">
        <row r="21">
          <cell r="P21">
            <v>1440000</v>
          </cell>
        </row>
        <row r="23">
          <cell r="P23">
            <v>13386240</v>
          </cell>
        </row>
      </sheetData>
      <sheetData sheetId="7">
        <row r="19">
          <cell r="P19">
            <v>6697080</v>
          </cell>
        </row>
        <row r="45">
          <cell r="P45">
            <v>900000</v>
          </cell>
        </row>
        <row r="50">
          <cell r="P50">
            <v>563600</v>
          </cell>
        </row>
        <row r="62">
          <cell r="P62">
            <v>3587020</v>
          </cell>
        </row>
        <row r="67">
          <cell r="P67">
            <v>4500000</v>
          </cell>
        </row>
        <row r="74">
          <cell r="P74">
            <v>12000000</v>
          </cell>
        </row>
        <row r="75">
          <cell r="P75">
            <v>6000000</v>
          </cell>
        </row>
        <row r="79">
          <cell r="P79">
            <v>14000000</v>
          </cell>
        </row>
        <row r="81">
          <cell r="P81">
            <v>30000000</v>
          </cell>
        </row>
        <row r="88">
          <cell r="P88">
            <v>1440000</v>
          </cell>
        </row>
        <row r="91">
          <cell r="P91">
            <v>3600000</v>
          </cell>
        </row>
        <row r="96">
          <cell r="P96">
            <v>600000</v>
          </cell>
        </row>
      </sheetData>
      <sheetData sheetId="8">
        <row r="16">
          <cell r="P16">
            <v>52200000</v>
          </cell>
        </row>
      </sheetData>
      <sheetData sheetId="9">
        <row r="18">
          <cell r="P18">
            <v>4600000</v>
          </cell>
        </row>
        <row r="26">
          <cell r="P26">
            <v>1000000</v>
          </cell>
        </row>
        <row r="40">
          <cell r="P40">
            <v>7600000</v>
          </cell>
        </row>
        <row r="45">
          <cell r="P45">
            <v>1800000</v>
          </cell>
        </row>
      </sheetData>
      <sheetData sheetId="10">
        <row r="17">
          <cell r="P17">
            <v>5000000</v>
          </cell>
        </row>
      </sheetData>
      <sheetData sheetId="11">
        <row r="17">
          <cell r="P17">
            <v>12686000</v>
          </cell>
        </row>
        <row r="19">
          <cell r="P19">
            <v>186000</v>
          </cell>
        </row>
        <row r="31">
          <cell r="P31">
            <v>12000000</v>
          </cell>
        </row>
        <row r="32">
          <cell r="P32">
            <v>3000000</v>
          </cell>
        </row>
        <row r="33">
          <cell r="F33" t="str">
            <v>Belanja Insentif Kegiatan Anggota   Pendataan/Pemutakhiran Profil Desa dan Potensi Desa</v>
          </cell>
          <cell r="P33">
            <v>9000000</v>
          </cell>
        </row>
      </sheetData>
      <sheetData sheetId="12">
        <row r="19">
          <cell r="P19">
            <v>1500000</v>
          </cell>
        </row>
        <row r="22">
          <cell r="P22">
            <v>6000000</v>
          </cell>
        </row>
      </sheetData>
      <sheetData sheetId="13">
        <row r="41">
          <cell r="P41">
            <v>8551500</v>
          </cell>
        </row>
        <row r="44">
          <cell r="P44">
            <v>551500</v>
          </cell>
        </row>
        <row r="56">
          <cell r="P56">
            <v>1500000</v>
          </cell>
        </row>
        <row r="59">
          <cell r="P59">
            <v>5000000</v>
          </cell>
        </row>
        <row r="62">
          <cell r="P62">
            <v>2500000</v>
          </cell>
        </row>
      </sheetData>
      <sheetData sheetId="14">
        <row r="21">
          <cell r="P21">
            <v>36000000</v>
          </cell>
        </row>
        <row r="22">
          <cell r="P22">
            <v>9600000</v>
          </cell>
        </row>
        <row r="24">
          <cell r="P24">
            <v>33000000</v>
          </cell>
        </row>
      </sheetData>
      <sheetData sheetId="15">
        <row r="16">
          <cell r="P16">
            <v>3000000</v>
          </cell>
        </row>
      </sheetData>
      <sheetData sheetId="16">
        <row r="40">
          <cell r="P40">
            <v>30000000</v>
          </cell>
        </row>
        <row r="46">
          <cell r="P46">
            <v>12000000</v>
          </cell>
        </row>
        <row r="51">
          <cell r="P51">
            <v>25200000</v>
          </cell>
        </row>
      </sheetData>
      <sheetData sheetId="17">
        <row r="17">
          <cell r="P17">
            <v>47494000</v>
          </cell>
        </row>
      </sheetData>
      <sheetData sheetId="18">
        <row r="23">
          <cell r="P23">
            <v>17500000</v>
          </cell>
        </row>
        <row r="27">
          <cell r="P27">
            <v>7000000</v>
          </cell>
        </row>
        <row r="32">
          <cell r="P32">
            <v>44480600</v>
          </cell>
        </row>
        <row r="46">
          <cell r="P46">
            <v>120000000</v>
          </cell>
        </row>
      </sheetData>
      <sheetData sheetId="19">
        <row r="67">
          <cell r="Q67">
            <v>150000000</v>
          </cell>
        </row>
      </sheetData>
      <sheetData sheetId="20">
        <row r="20">
          <cell r="P20">
            <v>1000000</v>
          </cell>
        </row>
        <row r="21">
          <cell r="P21">
            <v>10200000</v>
          </cell>
        </row>
      </sheetData>
      <sheetData sheetId="21">
        <row r="38">
          <cell r="P38">
            <v>14400000</v>
          </cell>
        </row>
      </sheetData>
      <sheetData sheetId="22" refreshError="1"/>
      <sheetData sheetId="23" refreshError="1"/>
      <sheetData sheetId="24" refreshError="1"/>
      <sheetData sheetId="25" refreshError="1"/>
      <sheetData sheetId="26">
        <row r="38">
          <cell r="P38">
            <v>13188210</v>
          </cell>
        </row>
      </sheetData>
      <sheetData sheetId="27"/>
      <sheetData sheetId="28" refreshError="1"/>
      <sheetData sheetId="29" refreshError="1"/>
      <sheetData sheetId="30" refreshError="1"/>
      <sheetData sheetId="31">
        <row r="23">
          <cell r="P23">
            <v>25000000</v>
          </cell>
        </row>
      </sheetData>
      <sheetData sheetId="32">
        <row r="5">
          <cell r="N5">
            <v>29915364</v>
          </cell>
        </row>
      </sheetData>
      <sheetData sheetId="3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danker's"/>
      <sheetName val="erabe"/>
      <sheetName val="analisa k"/>
      <sheetName val="upah &amp; bahan"/>
      <sheetName val="analisa e"/>
      <sheetName val="method"/>
      <sheetName val="ALAT UTAMA"/>
      <sheetName val="PERSONIL INTI"/>
      <sheetName val="P.S.KONTRAK"/>
      <sheetName val="mail"/>
      <sheetName val="sche"/>
      <sheetName val="Duiker"/>
      <sheetName val="Rekap RAB"/>
      <sheetName val="REKAP ALAT"/>
      <sheetName val="ANALISA JAM"/>
      <sheetName val="BOW"/>
    </sheetNames>
    <sheetDataSet>
      <sheetData sheetId="0"/>
      <sheetData sheetId="1">
        <row r="77">
          <cell r="Z77" t="str">
            <v>Pelapisan Penetrasi  ( LAPEN ) Asbuton Lawele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danker's"/>
      <sheetName val="erabe"/>
      <sheetName val="analisa k"/>
      <sheetName val="upah &amp; bahan"/>
      <sheetName val="analisa e"/>
      <sheetName val="method"/>
      <sheetName val="ALAT UTAMA"/>
      <sheetName val="PERSONIL INTI"/>
      <sheetName val="P.S.KONTRAK"/>
      <sheetName val="mail"/>
      <sheetName val="sche"/>
      <sheetName val="Duiker"/>
      <sheetName val="Rekap RAB"/>
      <sheetName val="REKAP ALAT"/>
      <sheetName val="ANALISA JAM"/>
      <sheetName val="BOW"/>
    </sheetNames>
    <sheetDataSet>
      <sheetData sheetId="0"/>
      <sheetData sheetId="1">
        <row r="77">
          <cell r="Z77" t="str">
            <v>Pelapisan Penetrasi  ( LAPEN ) Asbuton Lawele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VERSI"/>
      <sheetName val="Data"/>
      <sheetName val="Sampul"/>
      <sheetName val="Pemeriksaan Desain"/>
      <sheetName val="Amdal"/>
      <sheetName val="Alur RAB"/>
      <sheetName val="Calon Pekerja "/>
      <sheetName val="Rek.Biaya Desa"/>
      <sheetName val="REKAP PELAKSANAAN"/>
      <sheetName val="REKAP. ANGGARAN"/>
      <sheetName val="HIT. VOLUME"/>
      <sheetName val="harga sat"/>
      <sheetName val="ANALISA"/>
      <sheetName val="R A B SUB KEGIATAN"/>
      <sheetName val="REKAP BAHAN,UPAH,ALAT"/>
      <sheetName val="JADWAL FINAL"/>
      <sheetName val="Rekap.mobiler"/>
      <sheetName val="Hit. alat bermain"/>
      <sheetName val="Anl.pek. Alat bermain"/>
      <sheetName val="RAB mobil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G7">
            <v>50000</v>
          </cell>
        </row>
        <row r="34">
          <cell r="G34">
            <v>22500</v>
          </cell>
        </row>
        <row r="36">
          <cell r="G36">
            <v>43000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ode"/>
      <sheetName val="Desain"/>
      <sheetName val="Validasi KM"/>
      <sheetName val="Peta Lks"/>
      <sheetName val="CP"/>
      <sheetName val="Jdwl"/>
      <sheetName val="Rekap Desa"/>
      <sheetName val="Rekap"/>
      <sheetName val="RAB"/>
      <sheetName val="Hit Vol1"/>
      <sheetName val="An RAB1"/>
      <sheetName val="Hit Vol2"/>
      <sheetName val="An RAB03"/>
      <sheetName val="Hit Vol3"/>
    </sheetNames>
    <sheetDataSet>
      <sheetData sheetId="0">
        <row r="9">
          <cell r="B9" t="str">
            <v>Saluran Air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rT"/>
      <sheetName val="sUPPORt"/>
      <sheetName val="PU_2"/>
      <sheetName val="vOL Jalan"/>
      <sheetName val="REK VOL"/>
      <sheetName val="SNI"/>
      <sheetName val="Analisa"/>
      <sheetName val="RAB BAngunan TK"/>
      <sheetName val="Rekap.Bangunan TK"/>
      <sheetName val="Honor"/>
      <sheetName val="Rek.Biaya Desa"/>
      <sheetName val="Harga Satuan"/>
      <sheetName val="1"/>
      <sheetName val="perh alat bermain"/>
      <sheetName val="analisa alat bermain"/>
      <sheetName val="RAB ALAT BERMAIN"/>
      <sheetName val="Sheet2"/>
      <sheetName val="REKAPAN TK"/>
      <sheetName val="rekapan alat bermain"/>
    </sheetNames>
    <sheetDataSet>
      <sheetData sheetId="0"/>
      <sheetData sheetId="1">
        <row r="60">
          <cell r="G60">
            <v>400</v>
          </cell>
        </row>
        <row r="62">
          <cell r="G62">
            <v>1200</v>
          </cell>
        </row>
      </sheetData>
      <sheetData sheetId="2">
        <row r="13">
          <cell r="G13">
            <v>40040</v>
          </cell>
        </row>
        <row r="14">
          <cell r="G14">
            <v>42350</v>
          </cell>
        </row>
        <row r="15">
          <cell r="G15">
            <v>36960</v>
          </cell>
        </row>
        <row r="16">
          <cell r="G16">
            <v>29260</v>
          </cell>
        </row>
        <row r="32">
          <cell r="G32">
            <v>122359.83</v>
          </cell>
        </row>
        <row r="33">
          <cell r="G33">
            <v>119363.8</v>
          </cell>
        </row>
        <row r="34">
          <cell r="G34">
            <v>56300</v>
          </cell>
        </row>
        <row r="35">
          <cell r="G35">
            <v>8000</v>
          </cell>
        </row>
        <row r="36">
          <cell r="G36">
            <v>400</v>
          </cell>
        </row>
        <row r="37">
          <cell r="G37">
            <v>85600</v>
          </cell>
        </row>
        <row r="38">
          <cell r="G38">
            <v>25400</v>
          </cell>
        </row>
        <row r="39">
          <cell r="G39">
            <v>19700</v>
          </cell>
        </row>
        <row r="40">
          <cell r="G40">
            <v>2000000</v>
          </cell>
        </row>
        <row r="41">
          <cell r="G41">
            <v>1655200</v>
          </cell>
        </row>
        <row r="42">
          <cell r="G42">
            <v>1297700</v>
          </cell>
        </row>
        <row r="43">
          <cell r="G43">
            <v>90200</v>
          </cell>
        </row>
        <row r="44">
          <cell r="G44">
            <v>12500</v>
          </cell>
        </row>
        <row r="45">
          <cell r="G45">
            <v>68100</v>
          </cell>
        </row>
        <row r="46">
          <cell r="G46">
            <v>53900</v>
          </cell>
        </row>
        <row r="47">
          <cell r="G47">
            <v>13000</v>
          </cell>
        </row>
        <row r="48">
          <cell r="G48">
            <v>400</v>
          </cell>
        </row>
        <row r="49">
          <cell r="G49">
            <v>51400</v>
          </cell>
        </row>
        <row r="50">
          <cell r="G50">
            <v>197200</v>
          </cell>
        </row>
        <row r="51">
          <cell r="G51">
            <v>62800</v>
          </cell>
        </row>
        <row r="52">
          <cell r="G52">
            <v>69300</v>
          </cell>
        </row>
        <row r="54">
          <cell r="G54">
            <v>17800</v>
          </cell>
        </row>
        <row r="55">
          <cell r="G55">
            <v>1500</v>
          </cell>
        </row>
        <row r="56">
          <cell r="G56">
            <v>15000</v>
          </cell>
        </row>
        <row r="57">
          <cell r="G57">
            <v>29300</v>
          </cell>
        </row>
        <row r="58">
          <cell r="G58">
            <v>2000</v>
          </cell>
        </row>
        <row r="59">
          <cell r="G59">
            <v>5510</v>
          </cell>
        </row>
        <row r="60">
          <cell r="G60">
            <v>400</v>
          </cell>
        </row>
        <row r="61">
          <cell r="G61">
            <v>1500</v>
          </cell>
        </row>
        <row r="62">
          <cell r="G62">
            <v>1200</v>
          </cell>
        </row>
        <row r="63">
          <cell r="G63">
            <v>500</v>
          </cell>
        </row>
        <row r="64">
          <cell r="G64">
            <v>1100</v>
          </cell>
        </row>
        <row r="65">
          <cell r="G65">
            <v>4500</v>
          </cell>
        </row>
        <row r="66">
          <cell r="G66">
            <v>8610</v>
          </cell>
        </row>
        <row r="67">
          <cell r="G67">
            <v>6600</v>
          </cell>
        </row>
        <row r="68">
          <cell r="G68">
            <v>6600</v>
          </cell>
        </row>
        <row r="69">
          <cell r="G69">
            <v>6600</v>
          </cell>
        </row>
        <row r="70">
          <cell r="G70">
            <v>8200</v>
          </cell>
        </row>
        <row r="71">
          <cell r="G71">
            <v>3900</v>
          </cell>
        </row>
        <row r="72">
          <cell r="G72">
            <v>6600</v>
          </cell>
        </row>
        <row r="73">
          <cell r="G73">
            <v>6600</v>
          </cell>
        </row>
        <row r="74">
          <cell r="G74">
            <v>6600</v>
          </cell>
        </row>
        <row r="75">
          <cell r="G75">
            <v>24700</v>
          </cell>
        </row>
        <row r="77">
          <cell r="G77">
            <v>37100</v>
          </cell>
        </row>
        <row r="79">
          <cell r="G79">
            <v>15700</v>
          </cell>
        </row>
        <row r="80">
          <cell r="G80">
            <v>4200</v>
          </cell>
        </row>
        <row r="81">
          <cell r="G81">
            <v>8600</v>
          </cell>
        </row>
        <row r="82">
          <cell r="G82">
            <v>8600</v>
          </cell>
        </row>
        <row r="83">
          <cell r="G83">
            <v>23200</v>
          </cell>
        </row>
        <row r="84">
          <cell r="G84">
            <v>30100</v>
          </cell>
        </row>
        <row r="86">
          <cell r="G86">
            <v>2541600</v>
          </cell>
        </row>
        <row r="89">
          <cell r="G89">
            <v>221300</v>
          </cell>
        </row>
        <row r="93">
          <cell r="G93">
            <v>585100</v>
          </cell>
        </row>
        <row r="94">
          <cell r="G94">
            <v>4550100</v>
          </cell>
        </row>
        <row r="95">
          <cell r="G95">
            <v>2275100</v>
          </cell>
        </row>
        <row r="96">
          <cell r="G96">
            <v>455100</v>
          </cell>
        </row>
        <row r="97">
          <cell r="G97">
            <v>16500</v>
          </cell>
        </row>
        <row r="98">
          <cell r="G98">
            <v>37500</v>
          </cell>
        </row>
        <row r="99">
          <cell r="G99">
            <v>12800</v>
          </cell>
        </row>
        <row r="100">
          <cell r="G100">
            <v>46900</v>
          </cell>
        </row>
        <row r="101">
          <cell r="G101">
            <v>87800</v>
          </cell>
        </row>
        <row r="102">
          <cell r="G102">
            <v>120300</v>
          </cell>
        </row>
        <row r="103">
          <cell r="G103">
            <v>10500</v>
          </cell>
        </row>
        <row r="104">
          <cell r="G104">
            <v>10500</v>
          </cell>
        </row>
        <row r="105">
          <cell r="G105">
            <v>18300</v>
          </cell>
        </row>
        <row r="106">
          <cell r="G106">
            <v>7200</v>
          </cell>
        </row>
        <row r="107">
          <cell r="G107">
            <v>60600</v>
          </cell>
        </row>
        <row r="108">
          <cell r="G108">
            <v>56100</v>
          </cell>
        </row>
        <row r="109">
          <cell r="G109">
            <v>44900</v>
          </cell>
        </row>
        <row r="110">
          <cell r="G110">
            <v>120400</v>
          </cell>
        </row>
        <row r="111">
          <cell r="G111">
            <v>74800</v>
          </cell>
        </row>
        <row r="112">
          <cell r="G112">
            <v>9800</v>
          </cell>
        </row>
        <row r="113">
          <cell r="G113">
            <v>9610</v>
          </cell>
        </row>
        <row r="114">
          <cell r="G114">
            <v>9400</v>
          </cell>
        </row>
        <row r="115">
          <cell r="G115">
            <v>17000</v>
          </cell>
        </row>
        <row r="116">
          <cell r="G116">
            <v>58600</v>
          </cell>
        </row>
        <row r="117">
          <cell r="G117">
            <v>2700</v>
          </cell>
        </row>
        <row r="118">
          <cell r="G118">
            <v>68300</v>
          </cell>
        </row>
        <row r="119">
          <cell r="G119">
            <v>195100</v>
          </cell>
        </row>
        <row r="120">
          <cell r="G120">
            <v>225100</v>
          </cell>
        </row>
        <row r="121">
          <cell r="G121">
            <v>245100</v>
          </cell>
        </row>
        <row r="122">
          <cell r="G122">
            <v>80800</v>
          </cell>
        </row>
        <row r="123">
          <cell r="G123">
            <v>94300</v>
          </cell>
        </row>
        <row r="124">
          <cell r="G124">
            <v>4600</v>
          </cell>
        </row>
        <row r="125">
          <cell r="G125">
            <v>97600</v>
          </cell>
        </row>
        <row r="126">
          <cell r="G126">
            <v>58600</v>
          </cell>
        </row>
        <row r="127">
          <cell r="G127">
            <v>214600</v>
          </cell>
        </row>
        <row r="128">
          <cell r="G128">
            <v>11600</v>
          </cell>
        </row>
        <row r="129">
          <cell r="G129">
            <v>18000</v>
          </cell>
        </row>
        <row r="130">
          <cell r="G130">
            <v>20300</v>
          </cell>
        </row>
        <row r="131">
          <cell r="G131">
            <v>28800</v>
          </cell>
        </row>
        <row r="132">
          <cell r="G132">
            <v>15700</v>
          </cell>
        </row>
        <row r="133">
          <cell r="G133">
            <v>10500</v>
          </cell>
        </row>
        <row r="134">
          <cell r="G134">
            <v>6000</v>
          </cell>
        </row>
        <row r="135">
          <cell r="G135">
            <v>33900</v>
          </cell>
        </row>
        <row r="136">
          <cell r="G136">
            <v>8000</v>
          </cell>
        </row>
        <row r="137">
          <cell r="G137">
            <v>32600</v>
          </cell>
        </row>
        <row r="138">
          <cell r="G138">
            <v>27400</v>
          </cell>
        </row>
        <row r="139">
          <cell r="G139">
            <v>15700</v>
          </cell>
        </row>
        <row r="140">
          <cell r="G140">
            <v>30800</v>
          </cell>
        </row>
        <row r="141">
          <cell r="G141">
            <v>2500</v>
          </cell>
        </row>
        <row r="143">
          <cell r="G143">
            <v>10500</v>
          </cell>
        </row>
        <row r="144">
          <cell r="G144">
            <v>5300</v>
          </cell>
        </row>
        <row r="145">
          <cell r="G145">
            <v>7600</v>
          </cell>
        </row>
        <row r="146">
          <cell r="G146">
            <v>5700</v>
          </cell>
        </row>
        <row r="147">
          <cell r="G147">
            <v>12800</v>
          </cell>
        </row>
        <row r="150">
          <cell r="G150">
            <v>15200</v>
          </cell>
        </row>
        <row r="151">
          <cell r="G151">
            <v>18300</v>
          </cell>
        </row>
        <row r="152">
          <cell r="G152">
            <v>29300</v>
          </cell>
        </row>
        <row r="153">
          <cell r="G153">
            <v>35200</v>
          </cell>
        </row>
        <row r="154">
          <cell r="G154">
            <v>45600</v>
          </cell>
        </row>
        <row r="155">
          <cell r="G155">
            <v>56600</v>
          </cell>
        </row>
        <row r="156">
          <cell r="G156">
            <v>69600</v>
          </cell>
        </row>
        <row r="157">
          <cell r="G157">
            <v>82300</v>
          </cell>
        </row>
        <row r="158">
          <cell r="G158">
            <v>96300</v>
          </cell>
        </row>
        <row r="160">
          <cell r="G160">
            <v>4200</v>
          </cell>
        </row>
        <row r="161">
          <cell r="G161">
            <v>5200</v>
          </cell>
        </row>
        <row r="162">
          <cell r="G162">
            <v>8200</v>
          </cell>
        </row>
        <row r="163">
          <cell r="G163">
            <v>9200</v>
          </cell>
        </row>
        <row r="164">
          <cell r="G164">
            <v>10200</v>
          </cell>
        </row>
        <row r="165">
          <cell r="G165">
            <v>12700</v>
          </cell>
        </row>
        <row r="166">
          <cell r="G166">
            <v>13700</v>
          </cell>
        </row>
        <row r="167">
          <cell r="G167">
            <v>16200</v>
          </cell>
        </row>
        <row r="168">
          <cell r="G168">
            <v>18200</v>
          </cell>
        </row>
        <row r="171">
          <cell r="G171">
            <v>5300</v>
          </cell>
        </row>
        <row r="172">
          <cell r="G172">
            <v>6600</v>
          </cell>
        </row>
        <row r="173">
          <cell r="G173">
            <v>7900</v>
          </cell>
        </row>
        <row r="174">
          <cell r="G174">
            <v>14400</v>
          </cell>
        </row>
        <row r="175">
          <cell r="G175">
            <v>21700</v>
          </cell>
        </row>
        <row r="176">
          <cell r="G176">
            <v>27400</v>
          </cell>
        </row>
        <row r="177">
          <cell r="G177">
            <v>45000</v>
          </cell>
        </row>
        <row r="178">
          <cell r="G178">
            <v>57600</v>
          </cell>
        </row>
        <row r="180">
          <cell r="G180">
            <v>3200</v>
          </cell>
        </row>
        <row r="181">
          <cell r="G181">
            <v>3700</v>
          </cell>
        </row>
        <row r="182">
          <cell r="G182">
            <v>4700</v>
          </cell>
        </row>
        <row r="183">
          <cell r="G183">
            <v>5200</v>
          </cell>
        </row>
        <row r="184">
          <cell r="G184">
            <v>5700</v>
          </cell>
        </row>
        <row r="185">
          <cell r="G185">
            <v>6700</v>
          </cell>
        </row>
        <row r="186">
          <cell r="G186">
            <v>7200</v>
          </cell>
        </row>
        <row r="187">
          <cell r="G187">
            <v>8200</v>
          </cell>
        </row>
        <row r="188">
          <cell r="G188">
            <v>9200</v>
          </cell>
        </row>
        <row r="191">
          <cell r="G191">
            <v>10200</v>
          </cell>
        </row>
        <row r="192">
          <cell r="G192">
            <v>15400</v>
          </cell>
        </row>
        <row r="193">
          <cell r="G193">
            <v>22500</v>
          </cell>
        </row>
        <row r="194">
          <cell r="G194">
            <v>31600</v>
          </cell>
        </row>
        <row r="195">
          <cell r="G195">
            <v>57600</v>
          </cell>
        </row>
        <row r="196">
          <cell r="G196">
            <v>81000</v>
          </cell>
        </row>
        <row r="197">
          <cell r="G197">
            <v>127800</v>
          </cell>
        </row>
        <row r="199">
          <cell r="G199">
            <v>6200</v>
          </cell>
        </row>
        <row r="200">
          <cell r="G200">
            <v>6700</v>
          </cell>
        </row>
        <row r="201">
          <cell r="G201">
            <v>7700</v>
          </cell>
        </row>
        <row r="202">
          <cell r="G202">
            <v>9200</v>
          </cell>
        </row>
        <row r="203">
          <cell r="G203">
            <v>11200</v>
          </cell>
        </row>
        <row r="210">
          <cell r="G210">
            <v>31500</v>
          </cell>
        </row>
        <row r="211">
          <cell r="G211">
            <v>85200</v>
          </cell>
        </row>
        <row r="212">
          <cell r="G212">
            <v>3700</v>
          </cell>
        </row>
        <row r="213">
          <cell r="G213">
            <v>7900</v>
          </cell>
        </row>
        <row r="214">
          <cell r="G214">
            <v>15000</v>
          </cell>
        </row>
        <row r="215">
          <cell r="G215">
            <v>41700</v>
          </cell>
        </row>
        <row r="216">
          <cell r="G216">
            <v>28000</v>
          </cell>
        </row>
        <row r="217">
          <cell r="G217">
            <v>42000</v>
          </cell>
        </row>
        <row r="218">
          <cell r="G218">
            <v>9000</v>
          </cell>
        </row>
        <row r="219">
          <cell r="G219">
            <v>33000</v>
          </cell>
        </row>
        <row r="220">
          <cell r="G220">
            <v>30000</v>
          </cell>
        </row>
        <row r="221">
          <cell r="G221">
            <v>8500</v>
          </cell>
        </row>
        <row r="222">
          <cell r="G222">
            <v>4300</v>
          </cell>
        </row>
        <row r="223">
          <cell r="G223">
            <v>49400</v>
          </cell>
        </row>
        <row r="224">
          <cell r="G224">
            <v>10800</v>
          </cell>
        </row>
        <row r="225">
          <cell r="G225">
            <v>25200</v>
          </cell>
        </row>
        <row r="226">
          <cell r="G226">
            <v>30200</v>
          </cell>
        </row>
        <row r="227">
          <cell r="G227">
            <v>32600</v>
          </cell>
        </row>
        <row r="228">
          <cell r="G228">
            <v>15200</v>
          </cell>
        </row>
        <row r="229">
          <cell r="G229">
            <v>22700</v>
          </cell>
        </row>
        <row r="230">
          <cell r="G230">
            <v>6100000</v>
          </cell>
        </row>
        <row r="231">
          <cell r="G231">
            <v>8050000</v>
          </cell>
        </row>
        <row r="232">
          <cell r="G232">
            <v>94300</v>
          </cell>
        </row>
        <row r="233">
          <cell r="G233">
            <v>9200</v>
          </cell>
        </row>
        <row r="234">
          <cell r="G234">
            <v>5300</v>
          </cell>
        </row>
        <row r="235">
          <cell r="G235">
            <v>2500</v>
          </cell>
        </row>
        <row r="236">
          <cell r="G236">
            <v>1300</v>
          </cell>
        </row>
        <row r="237">
          <cell r="G237">
            <v>1800</v>
          </cell>
        </row>
        <row r="238">
          <cell r="G238">
            <v>19600</v>
          </cell>
        </row>
        <row r="240">
          <cell r="G240">
            <v>255700</v>
          </cell>
        </row>
        <row r="241">
          <cell r="G241">
            <v>426200</v>
          </cell>
        </row>
        <row r="242">
          <cell r="G242">
            <v>598100</v>
          </cell>
        </row>
        <row r="243">
          <cell r="G243">
            <v>42700</v>
          </cell>
        </row>
        <row r="244">
          <cell r="G244">
            <v>230300</v>
          </cell>
        </row>
        <row r="245">
          <cell r="G245">
            <v>357600</v>
          </cell>
        </row>
        <row r="325">
          <cell r="G325">
            <v>38329.379999999997</v>
          </cell>
        </row>
        <row r="326">
          <cell r="G326">
            <v>33728.51</v>
          </cell>
        </row>
        <row r="327">
          <cell r="G327">
            <v>129335.73</v>
          </cell>
        </row>
        <row r="329">
          <cell r="G329">
            <v>126303.72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Kuant"/>
      <sheetName val="BOQ Rkp"/>
      <sheetName val="Rekap"/>
      <sheetName val="RAB"/>
      <sheetName val="Subkon"/>
      <sheetName val="Analisa"/>
      <sheetName val="Hrg Sat Jadi"/>
      <sheetName val="Hrg Upah Bhn"/>
      <sheetName val="Uraian Amls Tknik"/>
      <sheetName val="Anls Tknik"/>
      <sheetName val="Kurva &quot;S&quot;"/>
      <sheetName val="Skema"/>
      <sheetName val="Sheet1"/>
    </sheetNames>
    <sheetDataSet>
      <sheetData sheetId="0" refreshError="1"/>
      <sheetData sheetId="1" refreshError="1"/>
      <sheetData sheetId="2" refreshError="1"/>
      <sheetData sheetId="3" refreshError="1"/>
      <sheetData sheetId="4" refreshError="1"/>
      <sheetData sheetId="5" refreshError="1">
        <row r="121">
          <cell r="F121">
            <v>337700</v>
          </cell>
        </row>
        <row r="134">
          <cell r="F134">
            <v>510450</v>
          </cell>
        </row>
        <row r="146">
          <cell r="F146">
            <v>10915.75</v>
          </cell>
        </row>
        <row r="158">
          <cell r="F158">
            <v>362625</v>
          </cell>
        </row>
        <row r="164">
          <cell r="F164">
            <v>60000</v>
          </cell>
        </row>
        <row r="183">
          <cell r="F183">
            <v>4147000.0000000005</v>
          </cell>
        </row>
        <row r="194">
          <cell r="F194">
            <v>221750</v>
          </cell>
        </row>
        <row r="229">
          <cell r="F229">
            <v>2388000</v>
          </cell>
        </row>
        <row r="241">
          <cell r="F241">
            <v>20575</v>
          </cell>
        </row>
        <row r="253">
          <cell r="F253">
            <v>30625</v>
          </cell>
        </row>
        <row r="265">
          <cell r="F265">
            <v>54625.000000000007</v>
          </cell>
        </row>
        <row r="289">
          <cell r="F289">
            <v>23315</v>
          </cell>
        </row>
        <row r="301">
          <cell r="F301">
            <v>8075</v>
          </cell>
        </row>
        <row r="349">
          <cell r="F349">
            <v>92910</v>
          </cell>
        </row>
        <row r="360">
          <cell r="F360">
            <v>22980</v>
          </cell>
        </row>
        <row r="396">
          <cell r="F396">
            <v>75983.5</v>
          </cell>
        </row>
        <row r="436">
          <cell r="F436">
            <v>8300</v>
          </cell>
        </row>
        <row r="448">
          <cell r="F448">
            <v>16880</v>
          </cell>
        </row>
        <row r="460">
          <cell r="F460">
            <v>76280</v>
          </cell>
        </row>
        <row r="470">
          <cell r="F470">
            <v>21780</v>
          </cell>
        </row>
        <row r="480">
          <cell r="F480">
            <v>21780</v>
          </cell>
        </row>
        <row r="490">
          <cell r="F490">
            <v>24280</v>
          </cell>
        </row>
      </sheetData>
      <sheetData sheetId="6" refreshError="1"/>
      <sheetData sheetId="7" refreshError="1">
        <row r="12">
          <cell r="G12">
            <v>30000</v>
          </cell>
        </row>
        <row r="13">
          <cell r="G13">
            <v>40000</v>
          </cell>
        </row>
        <row r="14">
          <cell r="G14">
            <v>45000</v>
          </cell>
        </row>
        <row r="15">
          <cell r="G15">
            <v>50000</v>
          </cell>
        </row>
        <row r="18">
          <cell r="G18">
            <v>45000</v>
          </cell>
        </row>
        <row r="21">
          <cell r="G21">
            <v>1100</v>
          </cell>
        </row>
        <row r="22">
          <cell r="G22">
            <v>1750</v>
          </cell>
        </row>
        <row r="24">
          <cell r="G24">
            <v>400</v>
          </cell>
        </row>
        <row r="26">
          <cell r="G26">
            <v>10000</v>
          </cell>
        </row>
        <row r="27">
          <cell r="G27">
            <v>12500</v>
          </cell>
        </row>
        <row r="28">
          <cell r="G28">
            <v>17500</v>
          </cell>
        </row>
        <row r="29">
          <cell r="G29">
            <v>15000</v>
          </cell>
        </row>
        <row r="30">
          <cell r="G30">
            <v>13500</v>
          </cell>
        </row>
        <row r="35">
          <cell r="G35">
            <v>1250000</v>
          </cell>
        </row>
        <row r="38">
          <cell r="G38">
            <v>3500</v>
          </cell>
        </row>
        <row r="39">
          <cell r="G39">
            <v>15000</v>
          </cell>
        </row>
        <row r="41">
          <cell r="G41">
            <v>70000</v>
          </cell>
        </row>
        <row r="43">
          <cell r="G43">
            <v>45000</v>
          </cell>
        </row>
        <row r="44">
          <cell r="G44">
            <v>85000</v>
          </cell>
        </row>
        <row r="45">
          <cell r="G45">
            <v>7500</v>
          </cell>
        </row>
        <row r="46">
          <cell r="G46">
            <v>15000</v>
          </cell>
        </row>
        <row r="47">
          <cell r="G47">
            <v>15000</v>
          </cell>
        </row>
        <row r="53">
          <cell r="G53">
            <v>3500</v>
          </cell>
        </row>
        <row r="54">
          <cell r="G54">
            <v>7500</v>
          </cell>
        </row>
        <row r="55">
          <cell r="G55">
            <v>12000</v>
          </cell>
        </row>
        <row r="57">
          <cell r="G57">
            <v>32500</v>
          </cell>
        </row>
        <row r="60">
          <cell r="G60">
            <v>32500</v>
          </cell>
        </row>
        <row r="63">
          <cell r="G63">
            <v>47500</v>
          </cell>
        </row>
      </sheetData>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Teknik"/>
      <sheetName val="EETeknik"/>
      <sheetName val="Rekap UPP3"/>
      <sheetName val="EE UPP3"/>
      <sheetName val="REKAPrehab PErtanian"/>
      <sheetName val="EERehab Pertanian"/>
      <sheetName val="Rekap Pertanian"/>
      <sheetName val="EE Pertanian"/>
      <sheetName val="Hrg Sat Jadi"/>
      <sheetName val="Hrg Upah Bhn"/>
      <sheetName val="Analisa"/>
      <sheetName val="V Rehab Teknik"/>
      <sheetName val="V Rehab Teknik 2"/>
      <sheetName val="V Studio Ars"/>
    </sheetNames>
    <sheetDataSet>
      <sheetData sheetId="0"/>
      <sheetData sheetId="1"/>
      <sheetData sheetId="2"/>
      <sheetData sheetId="3"/>
      <sheetData sheetId="4"/>
      <sheetData sheetId="5"/>
      <sheetData sheetId="6"/>
      <sheetData sheetId="7"/>
      <sheetData sheetId="8"/>
      <sheetData sheetId="9"/>
      <sheetData sheetId="10">
        <row r="170">
          <cell r="F170">
            <v>18493.400000000001</v>
          </cell>
        </row>
        <row r="182">
          <cell r="F182">
            <v>87929</v>
          </cell>
        </row>
      </sheetData>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ta"/>
      <sheetName val="HARGA"/>
      <sheetName val="analisa"/>
      <sheetName val="07 Rab.MCK+SGL"/>
      <sheetName val="REKAP"/>
      <sheetName val="Alokasi"/>
    </sheetNames>
    <sheetDataSet>
      <sheetData sheetId="0" refreshError="1"/>
      <sheetData sheetId="1" refreshError="1">
        <row r="10">
          <cell r="H10">
            <v>22500</v>
          </cell>
        </row>
        <row r="20">
          <cell r="H20">
            <v>50000</v>
          </cell>
        </row>
        <row r="21">
          <cell r="H21">
            <v>50000</v>
          </cell>
        </row>
        <row r="32">
          <cell r="H32">
            <v>11500</v>
          </cell>
        </row>
      </sheetData>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sheetName val="Analisa"/>
      <sheetName val="RAB"/>
      <sheetName val="vOL"/>
      <sheetName val="Hrg Sat Jadi"/>
      <sheetName val="Hrg Upah Bhn"/>
    </sheetNames>
    <sheetDataSet>
      <sheetData sheetId="0" refreshError="1"/>
      <sheetData sheetId="1" refreshError="1"/>
      <sheetData sheetId="2" refreshError="1"/>
      <sheetData sheetId="3"/>
      <sheetData sheetId="4" refreshError="1"/>
      <sheetData sheetId="5">
        <row r="30">
          <cell r="G30">
            <v>250</v>
          </cell>
        </row>
        <row r="36">
          <cell r="G36">
            <v>15000</v>
          </cell>
        </row>
        <row r="51">
          <cell r="G51">
            <v>10400</v>
          </cell>
        </row>
        <row r="55">
          <cell r="G55">
            <v>7500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kap RAB Kec."/>
      <sheetName val="Rekap RAB Prasarana"/>
      <sheetName val="Rekap Rab desa"/>
      <sheetName val="TK"/>
      <sheetName val="SALURAN AIR"/>
      <sheetName val="MCK TIPE I FINAL"/>
      <sheetName val="SGL FINAL"/>
      <sheetName val="JEMBATAN"/>
      <sheetName val="Plat Duiker "/>
      <sheetName val="Tambatan Perahu"/>
      <sheetName val="JALAN"/>
    </sheetNames>
    <sheetDataSet>
      <sheetData sheetId="0" refreshError="1"/>
      <sheetData sheetId="1" refreshError="1"/>
      <sheetData sheetId="2" refreshError="1"/>
      <sheetData sheetId="3" refreshError="1"/>
      <sheetData sheetId="4" refreshError="1"/>
      <sheetData sheetId="5" refreshError="1">
        <row r="71">
          <cell r="G71" t="str">
            <v xml:space="preserve">(   Agus Haris  )    </v>
          </cell>
        </row>
      </sheetData>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ode"/>
      <sheetName val="Desain"/>
      <sheetName val="Validasi KM"/>
      <sheetName val="Peta Lks"/>
      <sheetName val="CP"/>
      <sheetName val="Jdwl"/>
      <sheetName val="Rekap Desa"/>
      <sheetName val="Rekap"/>
      <sheetName val="RAB"/>
      <sheetName val="Hit Vol1"/>
      <sheetName val="An RAB1"/>
    </sheetNames>
    <sheetDataSet>
      <sheetData sheetId="0">
        <row r="2">
          <cell r="B2" t="str">
            <v>Torosiaje</v>
          </cell>
        </row>
        <row r="6">
          <cell r="B6" t="str">
            <v>Amin Abdullah</v>
          </cell>
        </row>
        <row r="17">
          <cell r="B17" t="str">
            <v xml:space="preserve">Pemb. TK </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sheetName val="VOLUME"/>
      <sheetName val="Sheet1"/>
      <sheetName val="Daftar Harga"/>
      <sheetName val="ANALISA"/>
      <sheetName val="RAB G.KANTOR"/>
      <sheetName val="RAB G.KELAS"/>
      <sheetName val="RAB G.PERPUSTAKAAN"/>
      <sheetName val="RAB G.LAB. SAINS"/>
      <sheetName val="RAB G.KANTIN"/>
      <sheetName val="RAB G.MUSHOLLAH"/>
      <sheetName val="RAB KM-WC"/>
      <sheetName val="RAB SUMR,POMPA MENARA AIR TBEND"/>
      <sheetName val="RAB PAGAR"/>
      <sheetName val="RAB G.RUMAH JAGA"/>
      <sheetName val="RAB PARKIR"/>
      <sheetName val="RAB SITE PLAN"/>
    </sheetNames>
    <sheetDataSet>
      <sheetData sheetId="0"/>
      <sheetData sheetId="1"/>
      <sheetData sheetId="2"/>
      <sheetData sheetId="3">
        <row r="10">
          <cell r="B10" t="str">
            <v>ITEM</v>
          </cell>
          <cell r="C10" t="str">
            <v>SAT</v>
          </cell>
          <cell r="D10" t="str">
            <v>HARGA SATUAN</v>
          </cell>
        </row>
        <row r="13">
          <cell r="B13" t="str">
            <v>Mandor</v>
          </cell>
          <cell r="C13" t="str">
            <v>HOK</v>
          </cell>
          <cell r="D13">
            <v>0</v>
          </cell>
        </row>
        <row r="14">
          <cell r="B14" t="str">
            <v>Kepala Tukang</v>
          </cell>
          <cell r="C14" t="str">
            <v>HOK</v>
          </cell>
          <cell r="D14">
            <v>0</v>
          </cell>
        </row>
        <row r="15">
          <cell r="B15" t="str">
            <v>Tukang Batu</v>
          </cell>
          <cell r="C15" t="str">
            <v>HOK</v>
          </cell>
          <cell r="D15">
            <v>37500</v>
          </cell>
        </row>
        <row r="16">
          <cell r="B16" t="str">
            <v>Tukang Kayu</v>
          </cell>
          <cell r="C16" t="str">
            <v>HOK</v>
          </cell>
          <cell r="D16">
            <v>37500</v>
          </cell>
        </row>
        <row r="17">
          <cell r="B17" t="str">
            <v>Tukang Besi</v>
          </cell>
          <cell r="C17" t="str">
            <v>HOK</v>
          </cell>
          <cell r="D17">
            <v>37500</v>
          </cell>
        </row>
        <row r="18">
          <cell r="B18" t="str">
            <v>Tukang Pipa</v>
          </cell>
          <cell r="C18" t="str">
            <v>HOK</v>
          </cell>
          <cell r="D18">
            <v>37500</v>
          </cell>
        </row>
        <row r="19">
          <cell r="B19" t="str">
            <v>Tukang Cat</v>
          </cell>
          <cell r="C19" t="str">
            <v>HOK</v>
          </cell>
          <cell r="D19">
            <v>35000</v>
          </cell>
        </row>
        <row r="20">
          <cell r="B20" t="str">
            <v>Tukang Las</v>
          </cell>
          <cell r="C20" t="str">
            <v>HOK</v>
          </cell>
          <cell r="D20">
            <v>35000</v>
          </cell>
        </row>
        <row r="21">
          <cell r="B21" t="str">
            <v>Tukang Listrik</v>
          </cell>
          <cell r="C21" t="str">
            <v>HOK</v>
          </cell>
          <cell r="D21">
            <v>35000</v>
          </cell>
        </row>
        <row r="22">
          <cell r="B22" t="str">
            <v>Pekerja</v>
          </cell>
          <cell r="C22" t="str">
            <v>HOK</v>
          </cell>
          <cell r="D22">
            <v>27500</v>
          </cell>
        </row>
        <row r="23">
          <cell r="B23" t="str">
            <v>Upah Pasang 01</v>
          </cell>
          <cell r="C23" t="str">
            <v>Ls</v>
          </cell>
          <cell r="D23">
            <v>250</v>
          </cell>
        </row>
        <row r="24">
          <cell r="B24" t="str">
            <v>Upah Pasang 011</v>
          </cell>
          <cell r="C24" t="str">
            <v>Ls</v>
          </cell>
          <cell r="D24">
            <v>36000</v>
          </cell>
        </row>
        <row r="25">
          <cell r="B25" t="str">
            <v>Upah Pasang 012</v>
          </cell>
          <cell r="C25" t="str">
            <v>Ls</v>
          </cell>
          <cell r="D25">
            <v>4000</v>
          </cell>
        </row>
        <row r="26">
          <cell r="B26" t="str">
            <v>Upah Pasang 013</v>
          </cell>
          <cell r="C26" t="str">
            <v>Ls</v>
          </cell>
          <cell r="D26">
            <v>2000</v>
          </cell>
        </row>
        <row r="27">
          <cell r="B27" t="str">
            <v>Upah Pasang 014</v>
          </cell>
          <cell r="C27" t="str">
            <v>Ls</v>
          </cell>
          <cell r="D27">
            <v>1250</v>
          </cell>
        </row>
        <row r="28">
          <cell r="B28" t="str">
            <v>Upah Pasang 015</v>
          </cell>
          <cell r="C28" t="str">
            <v>Ls</v>
          </cell>
          <cell r="D28">
            <v>65550</v>
          </cell>
        </row>
        <row r="29">
          <cell r="B29" t="str">
            <v>Upah Pasang 016</v>
          </cell>
          <cell r="C29" t="str">
            <v>Ls</v>
          </cell>
          <cell r="D29">
            <v>18750</v>
          </cell>
        </row>
        <row r="30">
          <cell r="B30" t="str">
            <v>Upah Pasang 017</v>
          </cell>
          <cell r="C30" t="str">
            <v>Ls</v>
          </cell>
          <cell r="D30">
            <v>70312.5</v>
          </cell>
        </row>
        <row r="31">
          <cell r="B31" t="str">
            <v>Upah Pasang 018</v>
          </cell>
          <cell r="C31" t="str">
            <v>Ls</v>
          </cell>
          <cell r="D31">
            <v>500</v>
          </cell>
        </row>
        <row r="34">
          <cell r="B34" t="str">
            <v>Batu Karang Mati</v>
          </cell>
          <cell r="C34" t="str">
            <v>M3</v>
          </cell>
          <cell r="D34">
            <v>60000</v>
          </cell>
        </row>
        <row r="35">
          <cell r="B35" t="str">
            <v>Batu Bata</v>
          </cell>
          <cell r="C35" t="str">
            <v>Bh</v>
          </cell>
          <cell r="D35">
            <v>420</v>
          </cell>
        </row>
        <row r="36">
          <cell r="B36" t="str">
            <v xml:space="preserve">Batu Bata </v>
          </cell>
          <cell r="C36" t="str">
            <v>Bh</v>
          </cell>
          <cell r="D36">
            <v>350</v>
          </cell>
        </row>
        <row r="37">
          <cell r="B37" t="str">
            <v>Batako 20x40 tbl 9 Cm</v>
          </cell>
          <cell r="C37" t="str">
            <v>Bh</v>
          </cell>
          <cell r="D37">
            <v>1000</v>
          </cell>
        </row>
        <row r="38">
          <cell r="B38" t="str">
            <v>Paving Block Natural 6 Cm</v>
          </cell>
          <cell r="C38" t="str">
            <v>Bh</v>
          </cell>
          <cell r="D38">
            <v>2700</v>
          </cell>
        </row>
        <row r="39">
          <cell r="B39" t="str">
            <v>Kerikil Saring/Beton</v>
          </cell>
          <cell r="C39" t="str">
            <v>M3</v>
          </cell>
          <cell r="D39">
            <v>60000</v>
          </cell>
        </row>
        <row r="40">
          <cell r="B40" t="str">
            <v>Kapur Pasangan/Batu</v>
          </cell>
          <cell r="C40" t="str">
            <v>M3</v>
          </cell>
          <cell r="D40">
            <v>60000</v>
          </cell>
        </row>
        <row r="41">
          <cell r="B41" t="str">
            <v>Pasir Pasangan</v>
          </cell>
          <cell r="C41" t="str">
            <v>M3</v>
          </cell>
          <cell r="D41">
            <v>60000</v>
          </cell>
        </row>
        <row r="42">
          <cell r="B42" t="str">
            <v>Pasir Beton</v>
          </cell>
          <cell r="C42" t="str">
            <v>M3</v>
          </cell>
          <cell r="D42">
            <v>70000</v>
          </cell>
        </row>
        <row r="43">
          <cell r="B43" t="str">
            <v>Pasir Urug</v>
          </cell>
          <cell r="C43" t="str">
            <v>M3</v>
          </cell>
          <cell r="D43">
            <v>50000</v>
          </cell>
        </row>
        <row r="44">
          <cell r="B44" t="str">
            <v>Sirtu</v>
          </cell>
          <cell r="C44" t="str">
            <v>M3</v>
          </cell>
          <cell r="D44">
            <v>70000</v>
          </cell>
        </row>
        <row r="45">
          <cell r="B45" t="str">
            <v>Tanah Timbunan</v>
          </cell>
          <cell r="C45" t="str">
            <v>M3</v>
          </cell>
          <cell r="D45">
            <v>40000</v>
          </cell>
        </row>
        <row r="46">
          <cell r="B46" t="str">
            <v>Semen PC</v>
          </cell>
          <cell r="C46" t="str">
            <v>Kg</v>
          </cell>
          <cell r="D46">
            <v>850</v>
          </cell>
        </row>
        <row r="47">
          <cell r="B47" t="str">
            <v>Semen Putih</v>
          </cell>
          <cell r="C47" t="str">
            <v>Kg</v>
          </cell>
          <cell r="D47">
            <v>1625</v>
          </cell>
        </row>
        <row r="48">
          <cell r="B48" t="str">
            <v>Semen Warna</v>
          </cell>
          <cell r="C48" t="str">
            <v>Kg</v>
          </cell>
          <cell r="D48">
            <v>34000</v>
          </cell>
        </row>
        <row r="49">
          <cell r="B49" t="str">
            <v>Kaca Bening 3 mm</v>
          </cell>
          <cell r="C49" t="str">
            <v>M2</v>
          </cell>
          <cell r="D49">
            <v>70000</v>
          </cell>
        </row>
        <row r="50">
          <cell r="B50" t="str">
            <v>Kaca Bening 5 mm</v>
          </cell>
          <cell r="C50" t="str">
            <v>M2</v>
          </cell>
          <cell r="D50">
            <v>80000</v>
          </cell>
        </row>
        <row r="51">
          <cell r="B51" t="str">
            <v>Kayu Kls I (Papan)</v>
          </cell>
          <cell r="C51" t="str">
            <v>M3</v>
          </cell>
          <cell r="D51">
            <v>2000000</v>
          </cell>
        </row>
        <row r="52">
          <cell r="B52" t="str">
            <v>Kayu Kls I (Balok)</v>
          </cell>
          <cell r="C52" t="str">
            <v>M3</v>
          </cell>
          <cell r="D52">
            <v>2000000</v>
          </cell>
        </row>
        <row r="53">
          <cell r="B53" t="str">
            <v>Kayu Kls II (Papan)</v>
          </cell>
          <cell r="C53" t="str">
            <v>M3</v>
          </cell>
          <cell r="D53">
            <v>1200000</v>
          </cell>
        </row>
        <row r="54">
          <cell r="B54" t="str">
            <v>Kayu Kls II (Balok)</v>
          </cell>
          <cell r="C54" t="str">
            <v>M3</v>
          </cell>
          <cell r="D54">
            <v>1200000</v>
          </cell>
        </row>
        <row r="55">
          <cell r="B55" t="str">
            <v>Kayu Kls III (Papan)</v>
          </cell>
          <cell r="C55" t="str">
            <v>M3</v>
          </cell>
          <cell r="D55">
            <v>750000</v>
          </cell>
        </row>
        <row r="56">
          <cell r="B56" t="str">
            <v>Kayu Kls III (Balok)</v>
          </cell>
          <cell r="C56" t="str">
            <v>M3</v>
          </cell>
          <cell r="D56">
            <v>750000</v>
          </cell>
        </row>
        <row r="57">
          <cell r="B57" t="str">
            <v>Kayu Kls II (Balok 5/10)</v>
          </cell>
          <cell r="C57" t="str">
            <v>M3</v>
          </cell>
          <cell r="D57">
            <v>1200000</v>
          </cell>
        </row>
        <row r="58">
          <cell r="B58" t="str">
            <v>List Plafond</v>
          </cell>
          <cell r="C58" t="str">
            <v>M1</v>
          </cell>
          <cell r="D58">
            <v>3250</v>
          </cell>
        </row>
        <row r="59">
          <cell r="B59" t="str">
            <v>Kayu Dolken Dia. 8-10 x 4 m</v>
          </cell>
          <cell r="C59" t="str">
            <v>Btg</v>
          </cell>
          <cell r="D59">
            <v>5500</v>
          </cell>
        </row>
        <row r="60">
          <cell r="B60" t="str">
            <v>Kawat Beton</v>
          </cell>
          <cell r="C60" t="str">
            <v>Kg</v>
          </cell>
          <cell r="D60">
            <v>8900</v>
          </cell>
        </row>
        <row r="61">
          <cell r="B61" t="str">
            <v>Besi Beton</v>
          </cell>
          <cell r="C61" t="str">
            <v>Kg</v>
          </cell>
          <cell r="D61">
            <v>7500</v>
          </cell>
        </row>
        <row r="62">
          <cell r="B62" t="str">
            <v>Besi Strip</v>
          </cell>
          <cell r="C62" t="str">
            <v>Kg</v>
          </cell>
          <cell r="D62">
            <v>65000</v>
          </cell>
        </row>
        <row r="63">
          <cell r="B63" t="str">
            <v>Paku Biasa</v>
          </cell>
          <cell r="C63" t="str">
            <v>Kg</v>
          </cell>
          <cell r="D63">
            <v>8500</v>
          </cell>
        </row>
        <row r="64">
          <cell r="B64" t="str">
            <v>Paku Tripleks</v>
          </cell>
          <cell r="C64" t="str">
            <v>Kg</v>
          </cell>
          <cell r="D64">
            <v>9000</v>
          </cell>
        </row>
        <row r="65">
          <cell r="B65" t="str">
            <v>Paku Seng</v>
          </cell>
          <cell r="C65" t="str">
            <v>Kg</v>
          </cell>
          <cell r="D65">
            <v>9800</v>
          </cell>
        </row>
        <row r="66">
          <cell r="B66" t="str">
            <v>Seng Gelombang BJLS 0,30 mm</v>
          </cell>
          <cell r="C66" t="str">
            <v>Lbr</v>
          </cell>
          <cell r="D66">
            <v>50000</v>
          </cell>
        </row>
        <row r="67">
          <cell r="B67" t="str">
            <v>Seng Plat / Seng Bubungan</v>
          </cell>
          <cell r="C67" t="str">
            <v>M1</v>
          </cell>
          <cell r="D67">
            <v>5500</v>
          </cell>
        </row>
        <row r="68">
          <cell r="B68" t="str">
            <v>Seng Plat Lembaran</v>
          </cell>
          <cell r="C68" t="str">
            <v>Lbr</v>
          </cell>
          <cell r="D68">
            <v>50000</v>
          </cell>
        </row>
        <row r="69">
          <cell r="B69" t="str">
            <v>Genteng Metal</v>
          </cell>
          <cell r="C69" t="str">
            <v>M2</v>
          </cell>
          <cell r="D69">
            <v>39000</v>
          </cell>
        </row>
        <row r="70">
          <cell r="B70" t="str">
            <v>Nok Genteng Metal</v>
          </cell>
          <cell r="C70" t="str">
            <v>M1</v>
          </cell>
          <cell r="D70">
            <v>23000</v>
          </cell>
        </row>
        <row r="71">
          <cell r="B71" t="str">
            <v>Tripleks 3 mm (122x244) cm</v>
          </cell>
          <cell r="C71" t="str">
            <v>Lbr</v>
          </cell>
          <cell r="D71">
            <v>45500</v>
          </cell>
        </row>
        <row r="72">
          <cell r="B72" t="str">
            <v>Tripleks 4 mm (122x244) cm</v>
          </cell>
          <cell r="C72" t="str">
            <v>Lbr</v>
          </cell>
          <cell r="D72">
            <v>60000</v>
          </cell>
        </row>
        <row r="73">
          <cell r="B73" t="str">
            <v>Tripleks 6 mm (122x244) cm</v>
          </cell>
          <cell r="C73" t="str">
            <v>Lbr</v>
          </cell>
          <cell r="D73">
            <v>80000</v>
          </cell>
        </row>
        <row r="74">
          <cell r="B74" t="str">
            <v>Multiplek 9 mm (122x244) cm</v>
          </cell>
          <cell r="C74" t="str">
            <v>Lbr</v>
          </cell>
          <cell r="D74">
            <v>112000</v>
          </cell>
        </row>
        <row r="75">
          <cell r="B75" t="str">
            <v>Closet Jongkok</v>
          </cell>
          <cell r="C75" t="str">
            <v>Bh</v>
          </cell>
          <cell r="D75">
            <v>142000</v>
          </cell>
        </row>
        <row r="76">
          <cell r="B76" t="str">
            <v>Whastafel</v>
          </cell>
          <cell r="C76" t="str">
            <v>Bh</v>
          </cell>
          <cell r="D76">
            <v>230000</v>
          </cell>
        </row>
        <row r="77">
          <cell r="B77" t="str">
            <v>Perlengkapan</v>
          </cell>
          <cell r="C77" t="str">
            <v>Ls</v>
          </cell>
          <cell r="D77">
            <v>150000</v>
          </cell>
        </row>
        <row r="78">
          <cell r="B78" t="str">
            <v>Perlengkapan Pipa</v>
          </cell>
          <cell r="C78" t="str">
            <v>Ls</v>
          </cell>
          <cell r="D78">
            <v>6160</v>
          </cell>
        </row>
        <row r="79">
          <cell r="B79" t="str">
            <v>Tegel Keramik 30x30 cm</v>
          </cell>
          <cell r="C79" t="str">
            <v>Bh</v>
          </cell>
          <cell r="D79">
            <v>4000</v>
          </cell>
        </row>
        <row r="80">
          <cell r="B80" t="str">
            <v>Tegel Keramik Mozaik 20x20 cm</v>
          </cell>
          <cell r="C80" t="str">
            <v>Bh</v>
          </cell>
          <cell r="D80">
            <v>1800</v>
          </cell>
        </row>
        <row r="81">
          <cell r="B81" t="str">
            <v>Tegel Keramik 20x20 cm</v>
          </cell>
          <cell r="C81" t="str">
            <v>Bh</v>
          </cell>
          <cell r="D81">
            <v>1800</v>
          </cell>
        </row>
        <row r="82">
          <cell r="B82" t="str">
            <v>Tegel Keramik 10x20 cm</v>
          </cell>
          <cell r="C82" t="str">
            <v>Bh</v>
          </cell>
          <cell r="D82">
            <v>3350</v>
          </cell>
        </row>
        <row r="83">
          <cell r="B83" t="str">
            <v>Plat Siku 50.50.5</v>
          </cell>
          <cell r="C83" t="str">
            <v>M1</v>
          </cell>
          <cell r="D83">
            <v>12100</v>
          </cell>
        </row>
        <row r="84">
          <cell r="B84" t="str">
            <v>Besi Siku 50.50.5</v>
          </cell>
          <cell r="C84" t="str">
            <v>M1</v>
          </cell>
          <cell r="D84">
            <v>17965</v>
          </cell>
        </row>
        <row r="85">
          <cell r="B85" t="str">
            <v>Plat Besi 2 mm</v>
          </cell>
          <cell r="C85" t="str">
            <v>Lbr</v>
          </cell>
          <cell r="D85">
            <v>221000</v>
          </cell>
        </row>
        <row r="86">
          <cell r="B86" t="str">
            <v>Pipa PVC AW' 4"</v>
          </cell>
          <cell r="C86" t="str">
            <v>M1</v>
          </cell>
          <cell r="D86">
            <v>44000</v>
          </cell>
        </row>
        <row r="87">
          <cell r="B87" t="str">
            <v>Pipa PVC AW' 3"</v>
          </cell>
          <cell r="C87" t="str">
            <v>M1</v>
          </cell>
          <cell r="D87">
            <v>30000</v>
          </cell>
        </row>
        <row r="88">
          <cell r="B88" t="str">
            <v>Pipa PVC AW' 3/4"</v>
          </cell>
          <cell r="C88" t="str">
            <v>M1</v>
          </cell>
          <cell r="D88">
            <v>5500</v>
          </cell>
        </row>
        <row r="89">
          <cell r="B89" t="str">
            <v>Pipa PVC AW' 1/2"</v>
          </cell>
          <cell r="C89" t="str">
            <v>M1</v>
          </cell>
          <cell r="D89">
            <v>5000</v>
          </cell>
        </row>
        <row r="90">
          <cell r="B90" t="str">
            <v>Pipa Cerobong</v>
          </cell>
          <cell r="C90" t="str">
            <v>Bh</v>
          </cell>
          <cell r="D90">
            <v>850</v>
          </cell>
        </row>
        <row r="91">
          <cell r="B91" t="str">
            <v>Kran Air</v>
          </cell>
          <cell r="C91" t="str">
            <v>Bh</v>
          </cell>
          <cell r="D91">
            <v>20000</v>
          </cell>
        </row>
        <row r="92">
          <cell r="B92" t="str">
            <v>Floor Drain</v>
          </cell>
          <cell r="C92" t="str">
            <v>Bh</v>
          </cell>
          <cell r="D92">
            <v>22500</v>
          </cell>
        </row>
        <row r="93">
          <cell r="B93" t="str">
            <v>Seal Tape / Isolasi Pipa</v>
          </cell>
          <cell r="C93" t="str">
            <v>Bh</v>
          </cell>
          <cell r="D93">
            <v>5500</v>
          </cell>
        </row>
        <row r="94">
          <cell r="B94" t="str">
            <v>Kunci Pipa Tanam 1 x Putar</v>
          </cell>
          <cell r="C94" t="str">
            <v>Psg</v>
          </cell>
          <cell r="D94">
            <v>75000</v>
          </cell>
        </row>
        <row r="95">
          <cell r="B95" t="str">
            <v>Kunci Pipa Tanam 2 x Putar</v>
          </cell>
          <cell r="C95" t="str">
            <v>Psg</v>
          </cell>
          <cell r="D95">
            <v>85000</v>
          </cell>
        </row>
        <row r="96">
          <cell r="B96" t="str">
            <v>Kunci Selot Kecil</v>
          </cell>
          <cell r="C96" t="str">
            <v>Psg</v>
          </cell>
          <cell r="D96">
            <v>17000</v>
          </cell>
        </row>
        <row r="97">
          <cell r="B97" t="str">
            <v>Engsel Pintu</v>
          </cell>
          <cell r="C97" t="str">
            <v>Bh</v>
          </cell>
          <cell r="D97">
            <v>11500</v>
          </cell>
        </row>
        <row r="98">
          <cell r="B98" t="str">
            <v>Engsel Jendela Kupu2</v>
          </cell>
          <cell r="C98" t="str">
            <v>Bh</v>
          </cell>
          <cell r="D98">
            <v>7400</v>
          </cell>
        </row>
        <row r="99">
          <cell r="B99" t="str">
            <v>Grendel</v>
          </cell>
          <cell r="C99" t="str">
            <v>Bh</v>
          </cell>
          <cell r="D99">
            <v>7750</v>
          </cell>
        </row>
        <row r="100">
          <cell r="B100" t="str">
            <v>Huck Angin</v>
          </cell>
          <cell r="C100" t="str">
            <v>Bh</v>
          </cell>
          <cell r="D100">
            <v>12000</v>
          </cell>
        </row>
        <row r="101">
          <cell r="B101" t="str">
            <v>Tarikan</v>
          </cell>
          <cell r="C101" t="str">
            <v>Bh</v>
          </cell>
          <cell r="D101">
            <v>13000</v>
          </cell>
        </row>
        <row r="102">
          <cell r="B102" t="str">
            <v>Cat Metal Besi / Flincote</v>
          </cell>
          <cell r="C102" t="str">
            <v>Kg</v>
          </cell>
          <cell r="D102">
            <v>28000</v>
          </cell>
        </row>
        <row r="103">
          <cell r="B103" t="str">
            <v>Cat Meni Kayu</v>
          </cell>
          <cell r="C103" t="str">
            <v>Kg</v>
          </cell>
          <cell r="D103">
            <v>12500</v>
          </cell>
        </row>
        <row r="104">
          <cell r="B104" t="str">
            <v>Plamur Kayu</v>
          </cell>
          <cell r="C104" t="str">
            <v>Kg</v>
          </cell>
          <cell r="D104">
            <v>21000</v>
          </cell>
        </row>
        <row r="105">
          <cell r="B105" t="str">
            <v>Plamur Tembok</v>
          </cell>
          <cell r="C105" t="str">
            <v>Kg</v>
          </cell>
          <cell r="D105">
            <v>5000</v>
          </cell>
        </row>
        <row r="106">
          <cell r="B106" t="str">
            <v>Cat Tembok</v>
          </cell>
          <cell r="C106" t="str">
            <v>Kg</v>
          </cell>
          <cell r="D106">
            <v>12000</v>
          </cell>
        </row>
        <row r="107">
          <cell r="B107" t="str">
            <v>Cat Kayu/Besi</v>
          </cell>
          <cell r="C107" t="str">
            <v>Kg</v>
          </cell>
          <cell r="D107">
            <v>28000</v>
          </cell>
        </row>
        <row r="108">
          <cell r="B108" t="str">
            <v>Cat Seng</v>
          </cell>
          <cell r="C108" t="str">
            <v>Kg</v>
          </cell>
          <cell r="D108">
            <v>22500</v>
          </cell>
        </row>
        <row r="109">
          <cell r="B109" t="str">
            <v>Cat Penutup</v>
          </cell>
          <cell r="C109" t="str">
            <v>Kg</v>
          </cell>
          <cell r="D109">
            <v>28000</v>
          </cell>
        </row>
        <row r="110">
          <cell r="B110" t="str">
            <v>Cat Residu</v>
          </cell>
          <cell r="C110" t="str">
            <v>Kg</v>
          </cell>
          <cell r="D110">
            <v>11500</v>
          </cell>
        </row>
        <row r="111">
          <cell r="B111" t="str">
            <v>Minyak Cat</v>
          </cell>
          <cell r="C111" t="str">
            <v>Ltr</v>
          </cell>
          <cell r="D111">
            <v>14000</v>
          </cell>
        </row>
        <row r="112">
          <cell r="B112" t="str">
            <v>Kuas</v>
          </cell>
          <cell r="C112" t="str">
            <v>Bh</v>
          </cell>
          <cell r="D112">
            <v>12000</v>
          </cell>
        </row>
        <row r="113">
          <cell r="B113" t="str">
            <v>Ampelas (Kertas Gosok)</v>
          </cell>
          <cell r="C113" t="str">
            <v>Lbr</v>
          </cell>
          <cell r="D113">
            <v>2500</v>
          </cell>
        </row>
        <row r="114">
          <cell r="B114" t="str">
            <v>Kabel NYM 3x2,5 mm</v>
          </cell>
          <cell r="C114" t="str">
            <v>M1</v>
          </cell>
          <cell r="D114">
            <v>6500</v>
          </cell>
        </row>
        <row r="115">
          <cell r="B115" t="str">
            <v>Kabel NYA 1x2,5 mm</v>
          </cell>
          <cell r="C115" t="str">
            <v>M1</v>
          </cell>
          <cell r="D115">
            <v>1850</v>
          </cell>
        </row>
        <row r="116">
          <cell r="B116" t="str">
            <v>Pipa Konduit PVC dia 5/8"</v>
          </cell>
          <cell r="C116" t="str">
            <v>M1</v>
          </cell>
          <cell r="D116">
            <v>3750</v>
          </cell>
        </row>
        <row r="118">
          <cell r="B118" t="str">
            <v>Te Doos PVC</v>
          </cell>
          <cell r="C118" t="str">
            <v>M1</v>
          </cell>
          <cell r="D118">
            <v>1200</v>
          </cell>
        </row>
        <row r="119">
          <cell r="B119" t="str">
            <v>Inbouwdoos PVC</v>
          </cell>
          <cell r="C119" t="str">
            <v>M1</v>
          </cell>
          <cell r="D119">
            <v>1200</v>
          </cell>
        </row>
        <row r="120">
          <cell r="B120" t="str">
            <v>Isolasi</v>
          </cell>
          <cell r="C120" t="str">
            <v>Bh</v>
          </cell>
          <cell r="D120">
            <v>2500</v>
          </cell>
        </row>
        <row r="121">
          <cell r="B121" t="str">
            <v>Lampu TL 1 x 20 Watt</v>
          </cell>
          <cell r="C121" t="str">
            <v>Bh</v>
          </cell>
          <cell r="D121">
            <v>40000</v>
          </cell>
        </row>
        <row r="122">
          <cell r="B122" t="str">
            <v>Lampu Pijar 25 Watt</v>
          </cell>
          <cell r="C122" t="str">
            <v>Bh</v>
          </cell>
          <cell r="D122">
            <v>5500</v>
          </cell>
        </row>
        <row r="123">
          <cell r="B123" t="str">
            <v>Sakelar Tunggal Putih (Broco)</v>
          </cell>
          <cell r="C123" t="str">
            <v>Bh</v>
          </cell>
          <cell r="D123">
            <v>12000</v>
          </cell>
        </row>
        <row r="124">
          <cell r="B124" t="str">
            <v>Sakelar Ganda Putih (Broco)</v>
          </cell>
          <cell r="C124" t="str">
            <v>Bh</v>
          </cell>
          <cell r="D124">
            <v>13000</v>
          </cell>
        </row>
        <row r="125">
          <cell r="B125" t="str">
            <v>Stop Kontak (biasa) putih</v>
          </cell>
          <cell r="C125" t="str">
            <v>Bh</v>
          </cell>
          <cell r="D125">
            <v>12500</v>
          </cell>
        </row>
        <row r="126">
          <cell r="B126" t="str">
            <v>Box Sekring - Sekring Cast (Biasa)</v>
          </cell>
          <cell r="C126" t="str">
            <v>Bh</v>
          </cell>
          <cell r="D126">
            <v>13000</v>
          </cell>
        </row>
        <row r="127">
          <cell r="B127" t="str">
            <v>Panel Box Utama</v>
          </cell>
          <cell r="C127" t="str">
            <v>Bh</v>
          </cell>
          <cell r="D127">
            <v>1200000</v>
          </cell>
        </row>
        <row r="128">
          <cell r="B128" t="str">
            <v>Bak Fiber Glass 500 Ltr</v>
          </cell>
          <cell r="C128" t="str">
            <v>Bh</v>
          </cell>
          <cell r="D128">
            <v>660000</v>
          </cell>
        </row>
        <row r="129">
          <cell r="B129" t="str">
            <v>Pipa Galvanis 3"</v>
          </cell>
          <cell r="C129" t="str">
            <v>M1</v>
          </cell>
          <cell r="D129">
            <v>143000</v>
          </cell>
        </row>
        <row r="130">
          <cell r="B130" t="str">
            <v>Pipa Galvanis 2"</v>
          </cell>
          <cell r="C130" t="str">
            <v>M1</v>
          </cell>
          <cell r="D130">
            <v>84000</v>
          </cell>
        </row>
        <row r="131">
          <cell r="B131" t="str">
            <v>Pipa Galvanis 1,5"</v>
          </cell>
          <cell r="C131" t="str">
            <v>M1</v>
          </cell>
          <cell r="D131">
            <v>60000</v>
          </cell>
        </row>
        <row r="132">
          <cell r="B132" t="str">
            <v>Pipa Galvanis 1"</v>
          </cell>
          <cell r="C132" t="str">
            <v>M1</v>
          </cell>
          <cell r="D132">
            <v>40000</v>
          </cell>
        </row>
        <row r="133">
          <cell r="B133" t="str">
            <v>Pipa Galvanis 3/4"</v>
          </cell>
          <cell r="C133" t="str">
            <v>M1</v>
          </cell>
          <cell r="D133">
            <v>28000</v>
          </cell>
        </row>
        <row r="134">
          <cell r="B134" t="str">
            <v>Pipa Galvanis 1/2"</v>
          </cell>
          <cell r="C134" t="str">
            <v>M1</v>
          </cell>
          <cell r="D134">
            <v>21000</v>
          </cell>
        </row>
        <row r="135">
          <cell r="B135" t="str">
            <v>Elbow PVC 3/4"</v>
          </cell>
          <cell r="C135" t="str">
            <v>Bh</v>
          </cell>
          <cell r="D135">
            <v>1600</v>
          </cell>
        </row>
        <row r="136">
          <cell r="B136" t="str">
            <v>Stop Kran</v>
          </cell>
          <cell r="C136" t="str">
            <v>Bh</v>
          </cell>
          <cell r="D136">
            <v>20000</v>
          </cell>
        </row>
        <row r="137">
          <cell r="B137" t="str">
            <v>Pompa Air</v>
          </cell>
          <cell r="C137" t="str">
            <v>Unit</v>
          </cell>
          <cell r="D137">
            <v>600000</v>
          </cell>
        </row>
        <row r="138">
          <cell r="B138" t="str">
            <v>Gorong-gorong dia 80 cm</v>
          </cell>
          <cell r="C138" t="str">
            <v>Unit</v>
          </cell>
          <cell r="D138">
            <v>140000</v>
          </cell>
        </row>
        <row r="139">
          <cell r="B139" t="str">
            <v>Gorong-gorong dia 100 cm</v>
          </cell>
          <cell r="C139" t="str">
            <v>Unit</v>
          </cell>
          <cell r="D139">
            <v>170000</v>
          </cell>
        </row>
        <row r="140">
          <cell r="B140" t="str">
            <v>Paku Ulir</v>
          </cell>
          <cell r="C140" t="str">
            <v>Bh</v>
          </cell>
          <cell r="D140">
            <v>400</v>
          </cell>
        </row>
        <row r="141">
          <cell r="B141" t="str">
            <v>Lem Kayu</v>
          </cell>
          <cell r="C141" t="str">
            <v>Kg</v>
          </cell>
          <cell r="D141">
            <v>20000</v>
          </cell>
        </row>
        <row r="142">
          <cell r="B142" t="str">
            <v>Politur</v>
          </cell>
          <cell r="C142" t="str">
            <v>Kg</v>
          </cell>
          <cell r="D142">
            <v>26000</v>
          </cell>
        </row>
        <row r="143">
          <cell r="B143" t="str">
            <v>Promika</v>
          </cell>
          <cell r="C143" t="str">
            <v>Lbr</v>
          </cell>
          <cell r="D143">
            <v>70000</v>
          </cell>
        </row>
        <row r="144">
          <cell r="B144" t="str">
            <v>Dempul Kayu</v>
          </cell>
          <cell r="C144" t="str">
            <v>Kg</v>
          </cell>
          <cell r="D144">
            <v>15000</v>
          </cell>
        </row>
        <row r="145">
          <cell r="B145" t="str">
            <v>Jabarwood 4 mm</v>
          </cell>
          <cell r="C145" t="str">
            <v>Lbr</v>
          </cell>
          <cell r="D145">
            <v>70000</v>
          </cell>
        </row>
        <row r="146">
          <cell r="B146" t="str">
            <v>Bahan Anti Rayap</v>
          </cell>
          <cell r="C146" t="str">
            <v>ltr</v>
          </cell>
          <cell r="D146">
            <v>42500</v>
          </cell>
        </row>
        <row r="147">
          <cell r="B147" t="str">
            <v>Residu</v>
          </cell>
          <cell r="C147" t="str">
            <v>Ltr</v>
          </cell>
          <cell r="D147">
            <v>5000</v>
          </cell>
        </row>
        <row r="148">
          <cell r="B148" t="str">
            <v>List Palfon (Sederhana)</v>
          </cell>
          <cell r="C148" t="str">
            <v>M1</v>
          </cell>
          <cell r="D148">
            <v>3250</v>
          </cell>
        </row>
        <row r="149">
          <cell r="B149" t="str">
            <v>Kawat Duri</v>
          </cell>
          <cell r="C149" t="str">
            <v>M1</v>
          </cell>
          <cell r="D149">
            <v>3000</v>
          </cell>
        </row>
        <row r="150">
          <cell r="B150" t="str">
            <v>Ijuk</v>
          </cell>
          <cell r="C150" t="str">
            <v>M2</v>
          </cell>
          <cell r="D150">
            <v>3600</v>
          </cell>
        </row>
        <row r="151">
          <cell r="B151" t="str">
            <v>Kicthen Sink</v>
          </cell>
          <cell r="C151" t="str">
            <v>Bh</v>
          </cell>
          <cell r="D151">
            <v>257500</v>
          </cell>
        </row>
        <row r="152">
          <cell r="B152" t="str">
            <v>Klem Kabel</v>
          </cell>
          <cell r="C152" t="str">
            <v>Bh</v>
          </cell>
          <cell r="D152">
            <v>200</v>
          </cell>
        </row>
        <row r="153">
          <cell r="B153" t="str">
            <v>Paku Bout</v>
          </cell>
          <cell r="C153" t="str">
            <v>Bh</v>
          </cell>
          <cell r="D153">
            <v>700</v>
          </cell>
        </row>
        <row r="154">
          <cell r="B154" t="str">
            <v>Baut Dia 10 Cm</v>
          </cell>
          <cell r="C154" t="str">
            <v>Bh</v>
          </cell>
          <cell r="D154">
            <v>1000</v>
          </cell>
        </row>
        <row r="155">
          <cell r="B155" t="str">
            <v>Pupuk Kandang</v>
          </cell>
          <cell r="C155" t="str">
            <v>Ls</v>
          </cell>
          <cell r="D155">
            <v>4700</v>
          </cell>
        </row>
        <row r="156">
          <cell r="B156" t="str">
            <v>Sekrup 5 cm</v>
          </cell>
          <cell r="C156" t="str">
            <v>Bh</v>
          </cell>
          <cell r="D156">
            <v>400</v>
          </cell>
        </row>
        <row r="157">
          <cell r="B157" t="str">
            <v>Plywood 4 mm</v>
          </cell>
          <cell r="C157" t="str">
            <v>Lbr</v>
          </cell>
          <cell r="D157">
            <v>60000</v>
          </cell>
        </row>
        <row r="158">
          <cell r="B158" t="str">
            <v>Angker</v>
          </cell>
          <cell r="C158" t="str">
            <v>Bh</v>
          </cell>
          <cell r="D158">
            <v>8250</v>
          </cell>
        </row>
        <row r="159">
          <cell r="B159" t="str">
            <v>Alat Bantu</v>
          </cell>
          <cell r="C159" t="str">
            <v>Ls</v>
          </cell>
          <cell r="D159">
            <v>12550</v>
          </cell>
        </row>
        <row r="160">
          <cell r="B160" t="str">
            <v>Alat Bantu1</v>
          </cell>
          <cell r="C160" t="str">
            <v>Ls</v>
          </cell>
          <cell r="D160">
            <v>74000</v>
          </cell>
        </row>
        <row r="161">
          <cell r="B161" t="str">
            <v>Alat Bantu2</v>
          </cell>
          <cell r="C161" t="str">
            <v>Ls</v>
          </cell>
          <cell r="D161">
            <v>1500</v>
          </cell>
        </row>
        <row r="168">
          <cell r="B168" t="str">
            <v>Galian Tanah</v>
          </cell>
          <cell r="C168" t="str">
            <v>M3</v>
          </cell>
          <cell r="D168">
            <v>10560</v>
          </cell>
        </row>
        <row r="169">
          <cell r="B169" t="str">
            <v>Batu Kosong</v>
          </cell>
          <cell r="C169" t="str">
            <v>M3</v>
          </cell>
          <cell r="D169">
            <v>244000</v>
          </cell>
        </row>
        <row r="170">
          <cell r="B170" t="str">
            <v>Pas. Batako 1:4</v>
          </cell>
          <cell r="D170">
            <v>54045</v>
          </cell>
        </row>
        <row r="171">
          <cell r="B171" t="str">
            <v>Plesteran 1:4</v>
          </cell>
          <cell r="D171">
            <v>26189.75</v>
          </cell>
        </row>
        <row r="172">
          <cell r="B172" t="str">
            <v>Pek. Beton 1:2:3</v>
          </cell>
          <cell r="D172">
            <v>1616675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
      <sheetName val="FORM.K9"/>
      <sheetName val="BEA.ALAT"/>
      <sheetName val="E"/>
      <sheetName val="K"/>
      <sheetName val="Lap"/>
      <sheetName val="BQ"/>
      <sheetName val="BQ ZONK"/>
    </sheetNames>
    <sheetDataSet>
      <sheetData sheetId="0" refreshError="1"/>
      <sheetData sheetId="1" refreshError="1"/>
      <sheetData sheetId="2" refreshError="1"/>
      <sheetData sheetId="3" refreshError="1"/>
      <sheetData sheetId="4">
        <row r="5187">
          <cell r="Q5187">
            <v>9129.25</v>
          </cell>
        </row>
        <row r="5424">
          <cell r="Q5424">
            <v>499064.46778378374</v>
          </cell>
        </row>
      </sheetData>
      <sheetData sheetId="5" refreshError="1"/>
      <sheetData sheetId="6" refreshError="1"/>
      <sheetData sheetId="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emerik.Desain"/>
      <sheetName val="Wkt Kerja Pelaksanaan"/>
      <sheetName val="Alur RAB"/>
      <sheetName val="Rekap Desa"/>
      <sheetName val="Rekap_Prasarana"/>
      <sheetName val="RAB SALURAN"/>
      <sheetName val="Haega Satuan"/>
      <sheetName val="ANALISAN SALURAN"/>
      <sheetName val="TAKE OF SHEET"/>
      <sheetName val="Sheet2"/>
    </sheetNames>
    <sheetDataSet>
      <sheetData sheetId="0">
        <row r="5">
          <cell r="D5" t="str">
            <v>GORONTALO</v>
          </cell>
        </row>
        <row r="12">
          <cell r="B12" t="str">
            <v>Marzuki</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ain (2)"/>
      <sheetName val="Validasi KM"/>
      <sheetName val="Data"/>
      <sheetName val="Peta Lokasi"/>
      <sheetName val="Desain"/>
      <sheetName val="CP"/>
      <sheetName val="Rekap Desa"/>
      <sheetName val="Rekap"/>
      <sheetName val="RPD MILANGO40 I "/>
      <sheetName val="RPD MILANGO40 II"/>
      <sheetName val="RPD MILANGO40 III (20)"/>
      <sheetName val="RAB"/>
      <sheetName val="Hit Vol"/>
      <sheetName val="An RAB01"/>
      <sheetName val="Jdwl"/>
      <sheetName val="KURVA S"/>
      <sheetName val="lap kemajuan fisik drainase"/>
      <sheetName val="Sheet1"/>
      <sheetName val="Jadwal"/>
    </sheetNames>
    <sheetDataSet>
      <sheetData sheetId="0"/>
      <sheetData sheetId="1"/>
      <sheetData sheetId="2">
        <row r="4">
          <cell r="B4" t="str">
            <v>…………………</v>
          </cell>
        </row>
        <row r="7">
          <cell r="B7" t="str">
            <v>Amin Abdullah</v>
          </cell>
        </row>
        <row r="8">
          <cell r="B8" t="str">
            <v>Agustina Rombe, ST</v>
          </cell>
        </row>
        <row r="9">
          <cell r="B9" t="str">
            <v>Iwan Puluhulawa, S.Pt</v>
          </cell>
        </row>
        <row r="15">
          <cell r="B15" t="str">
            <v>SALURAN AIR BUDI MAKMUR</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KET LELANG 2011"/>
      <sheetName val="Data"/>
      <sheetName val="Daft Harga"/>
      <sheetName val="Hit Vol1 (2)"/>
      <sheetName val="Rkp_Vol_02"/>
      <sheetName val="An_RAB_02"/>
      <sheetName val="ANALISA"/>
      <sheetName val="Hit_Vol_02"/>
      <sheetName val="Perhit Vol"/>
      <sheetName val="Rkp_Vol_03"/>
      <sheetName val="An_RAB_03"/>
      <sheetName val="RAB_03"/>
      <sheetName val="RAB"/>
      <sheetName val="Rekap"/>
      <sheetName val="Rekap (2)"/>
      <sheetName val="Metode"/>
      <sheetName val="Validasi KM"/>
      <sheetName val="Peta Lokasi"/>
      <sheetName val="CP"/>
    </sheetNames>
    <sheetDataSet>
      <sheetData sheetId="0"/>
      <sheetData sheetId="1">
        <row r="4">
          <cell r="B4" t="str">
            <v>Botumoito</v>
          </cell>
        </row>
        <row r="7">
          <cell r="B7" t="str">
            <v>Jafrin Lintang,ST</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a"/>
      <sheetName val="RAB"/>
      <sheetName val="Daftar Harga"/>
      <sheetName val="REKAP"/>
    </sheetNames>
    <sheetDataSet>
      <sheetData sheetId="0" refreshError="1"/>
      <sheetData sheetId="1" refreshError="1"/>
      <sheetData sheetId="2" refreshError="1">
        <row r="25">
          <cell r="C25">
            <v>35000</v>
          </cell>
        </row>
        <row r="26">
          <cell r="C26">
            <v>20000</v>
          </cell>
        </row>
        <row r="36">
          <cell r="C36">
            <v>10000</v>
          </cell>
        </row>
        <row r="81">
          <cell r="C81">
            <v>35000</v>
          </cell>
        </row>
        <row r="82">
          <cell r="C82">
            <v>27500</v>
          </cell>
        </row>
      </sheetData>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bgmmj"/>
      <sheetName val="REKAP"/>
      <sheetName val="KmWc"/>
      <sheetName val="ASSMLWG"/>
      <sheetName val="Tko"/>
      <sheetName val="Pgung"/>
      <sheetName val="DAM"/>
      <sheetName val="DAMBGA"/>
      <sheetName val="klmrng 1"/>
      <sheetName val="Klmrng 2"/>
      <sheetName val="Pot"/>
      <sheetName val="ANALISA"/>
      <sheetName val="H.S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a Alat"/>
      <sheetName val="kON.kAYU"/>
      <sheetName val="Data"/>
      <sheetName val="Hasil_DAP"/>
      <sheetName val="Rkp_Vol_01"/>
      <sheetName val="Vol. Gal"/>
      <sheetName val="G.Normal"/>
      <sheetName val="G.Rawa"/>
      <sheetName val="SAP"/>
      <sheetName val="VAP"/>
      <sheetName val="MAP"/>
      <sheetName val="Daft Harga"/>
      <sheetName val="Hit Vol1 (2)"/>
      <sheetName val="An_RAB_01 "/>
      <sheetName val="Hit. Vol_01"/>
      <sheetName val="RAB_01"/>
      <sheetName val="Hit_Vol_02"/>
      <sheetName val="Rkp_Vol_02"/>
      <sheetName val="An_RAB_02"/>
      <sheetName val="RAB_02 "/>
      <sheetName val="Rekap RAB"/>
      <sheetName val="Rekap (2)"/>
      <sheetName val="Validasi KM"/>
      <sheetName val="CP"/>
      <sheetName val="Rek.Biaya Desa"/>
      <sheetName val="Time Schedule"/>
    </sheetNames>
    <sheetDataSet>
      <sheetData sheetId="0"/>
      <sheetData sheetId="1"/>
      <sheetData sheetId="2">
        <row r="18">
          <cell r="B18" t="str">
            <v>Dusun Jaya Baru, Sumber sari</v>
          </cell>
        </row>
        <row r="22">
          <cell r="B22" t="str">
            <v>Pembangunan Baru</v>
          </cell>
        </row>
        <row r="23">
          <cell r="B23" t="str">
            <v>Dusun Jaya Baru, Sumber sari</v>
          </cell>
        </row>
        <row r="24">
          <cell r="B24" t="str">
            <v>1.2 x 4  Meter (1 Unit)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2)"/>
      <sheetName val="x"/>
      <sheetName val="1"/>
      <sheetName val="REKAP MC 01"/>
      <sheetName val="MC 01"/>
      <sheetName val="data proyek"/>
      <sheetName val="1-7"/>
      <sheetName val="2-7 "/>
      <sheetName val="3-7"/>
      <sheetName val="4-7"/>
      <sheetName val="VII"/>
      <sheetName val="1-8"/>
      <sheetName val="2-8"/>
      <sheetName val="mc 1"/>
      <sheetName val="zalah"/>
      <sheetName val="taloed"/>
      <sheetName val="Add"/>
      <sheetName val="HU"/>
      <sheetName val="FORM.K9"/>
      <sheetName val="E"/>
      <sheetName val="2"/>
      <sheetName val="K"/>
      <sheetName val="3"/>
      <sheetName val="ANALISA SNI"/>
      <sheetName val="4"/>
      <sheetName val="5"/>
      <sheetName val="tabel EDIT"/>
      <sheetName val="6"/>
      <sheetName val="7"/>
      <sheetName val="8"/>
      <sheetName val="9"/>
      <sheetName val="wolter"/>
      <sheetName val="wolter MC"/>
      <sheetName val="Diponegoro"/>
      <sheetName val="dIPONEGORO MC"/>
      <sheetName val="Emmi Saelan"/>
      <sheetName val="EMMI SAELAN MC0"/>
      <sheetName val="bulo-bulo barat"/>
      <sheetName val="Bulo-bulo Barat MC"/>
      <sheetName val="AM Saleh"/>
      <sheetName val="AM. SALEH MC"/>
      <sheetName val="Abu Bakar Mading"/>
      <sheetName val="ABU BAKAR MC"/>
      <sheetName val="A. Mandasini"/>
      <sheetName val="A.Mandasini MC"/>
      <sheetName val="Jln Garuda"/>
      <sheetName val="Garuda MC"/>
      <sheetName val="R.A Kartini"/>
      <sheetName val="Kartini MC"/>
      <sheetName val="Basuki R"/>
      <sheetName val="BASUKI MC0"/>
      <sheetName val=" Baso Kalaka"/>
      <sheetName val="Baso Kalaka MC"/>
      <sheetName val="Tekukur"/>
      <sheetName val="TEKUKUR MC"/>
      <sheetName val="Husni"/>
      <sheetName val="HUSNI MC"/>
      <sheetName val="Pattimura"/>
      <sheetName val="pATTIMURA MC"/>
      <sheetName val="Andi Akbar"/>
      <sheetName val="ANDI AKBAR MC"/>
      <sheetName val="Jend Sukawati"/>
      <sheetName val="j. SUKAWATI MC"/>
      <sheetName val="K.H. Dewantara"/>
      <sheetName val="KH. DEWANTARA MC"/>
      <sheetName val="Andi Pado"/>
      <sheetName val="Andi Pado MC"/>
      <sheetName val="Syarif"/>
      <sheetName val="Syarif MC"/>
      <sheetName val="H.A.Latief"/>
      <sheetName val="Latif MC"/>
      <sheetName val="Tondong"/>
      <sheetName val="Tondong MC"/>
      <sheetName val="Btn Gojeng"/>
      <sheetName val="Gojeng MC"/>
      <sheetName val="Cemmeng stadion"/>
      <sheetName val="STADION MC"/>
      <sheetName val="Bulo-bulo Timur"/>
      <sheetName val="Bulo Timur MC"/>
      <sheetName val="pEk. persiapan"/>
      <sheetName val="PERSIAPAN MC"/>
      <sheetName val="rUJAB"/>
      <sheetName val="Mobilisas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18">
          <cell r="Q118">
            <v>119524.94680555553</v>
          </cell>
        </row>
        <row r="353">
          <cell r="Q353">
            <v>292801.28366666666</v>
          </cell>
        </row>
        <row r="648">
          <cell r="D648" t="str">
            <v>PEMERINTAH KABUPATEN</v>
          </cell>
          <cell r="H648" t="str">
            <v>ANALISA BIAYA PEKERJAAN</v>
          </cell>
          <cell r="L648" t="str">
            <v>K-026</v>
          </cell>
        </row>
        <row r="649">
          <cell r="D649" t="str">
            <v xml:space="preserve">S I N J A I </v>
          </cell>
          <cell r="H649" t="str">
            <v xml:space="preserve">ASPAL BETON UNTUK LAPIS </v>
          </cell>
        </row>
        <row r="650">
          <cell r="D650" t="str">
            <v>DINAS PRASARANA DAERAH</v>
          </cell>
          <cell r="H650" t="str">
            <v>PONDASI ATAS (LASTON ATAS)</v>
          </cell>
        </row>
        <row r="651">
          <cell r="H651" t="str">
            <v xml:space="preserve"> PRODUKSI DAN SUPLAI (MENGGUNAKAN ALAT)</v>
          </cell>
        </row>
        <row r="652">
          <cell r="D652" t="str">
            <v xml:space="preserve">PROPINSI </v>
          </cell>
          <cell r="G652" t="str">
            <v>KODE</v>
          </cell>
          <cell r="H652" t="str">
            <v>KABUPATEN</v>
          </cell>
          <cell r="J652" t="str">
            <v>KODE</v>
          </cell>
          <cell r="K652" t="str">
            <v>DISIAPKAN</v>
          </cell>
          <cell r="L652" t="str">
            <v>TANGGAL</v>
          </cell>
        </row>
        <row r="653">
          <cell r="D653" t="str">
            <v>SULAWESI SELATAN</v>
          </cell>
          <cell r="G653">
            <v>73</v>
          </cell>
          <cell r="H653" t="str">
            <v>SINJAI</v>
          </cell>
          <cell r="J653" t="str">
            <v>07</v>
          </cell>
          <cell r="K653" t="str">
            <v>PT. ILHAM TIGA</v>
          </cell>
          <cell r="L653" t="str">
            <v>21 Juli 2008</v>
          </cell>
        </row>
        <row r="655">
          <cell r="D655" t="str">
            <v>PROSES  :</v>
          </cell>
          <cell r="H655" t="str">
            <v>ASUMSI   :</v>
          </cell>
        </row>
        <row r="657">
          <cell r="D657" t="str">
            <v>1.</v>
          </cell>
          <cell r="E657" t="str">
            <v>Semua material dikirim pemasok</v>
          </cell>
          <cell r="H657" t="str">
            <v>1.</v>
          </cell>
          <cell r="I657" t="str">
            <v>ATB dibuat di AMP produksi 100 ton/hari.</v>
          </cell>
        </row>
        <row r="658">
          <cell r="D658" t="str">
            <v>2.</v>
          </cell>
          <cell r="E658" t="str">
            <v>Loader menjaga bin tetap penuh</v>
          </cell>
          <cell r="H658" t="str">
            <v>2.</v>
          </cell>
          <cell r="I658" t="str">
            <v>Agregat pecah tersaring disuplai termurah.</v>
          </cell>
        </row>
        <row r="659">
          <cell r="D659" t="str">
            <v>3.</v>
          </cell>
          <cell r="E659" t="str">
            <v>Produksi AMP 100 ton/hari</v>
          </cell>
          <cell r="H659" t="str">
            <v>3.</v>
          </cell>
          <cell r="I659" t="str">
            <v xml:space="preserve">Aspal dipanaskan lebih dahulu agar aspal sudah siap saat </v>
          </cell>
        </row>
        <row r="660">
          <cell r="D660" t="str">
            <v>4.</v>
          </cell>
          <cell r="E660" t="str">
            <v>Dumpt truck dimuati dan ditutup terpal untuk memper-</v>
          </cell>
          <cell r="I660" t="str">
            <v>dimulai.</v>
          </cell>
        </row>
        <row r="661">
          <cell r="E661" t="str">
            <v>tahankan suhu</v>
          </cell>
          <cell r="H661" t="str">
            <v>4.</v>
          </cell>
          <cell r="I661" t="str">
            <v>Produksi dimuat  ke truck 5 ton &amp; dan dkirim ketempat pekerjaan.</v>
          </cell>
        </row>
        <row r="662">
          <cell r="D662" t="str">
            <v>5.</v>
          </cell>
          <cell r="E662" t="str">
            <v>Dumpt truck mengangkut ke tempat pekerjaan</v>
          </cell>
          <cell r="H662" t="str">
            <v>5.</v>
          </cell>
          <cell r="I662" t="str">
            <v>Biaya produksi termasuk pengangkutan sampai 10 km dari AMP.</v>
          </cell>
        </row>
        <row r="663">
          <cell r="H663" t="str">
            <v>6.</v>
          </cell>
          <cell r="I663" t="str">
            <v>Umur Alat-alat Kerja (3 Set) rata-rata 1 bulan/orang/set @ 3 alat .</v>
          </cell>
        </row>
        <row r="664">
          <cell r="H664" t="str">
            <v>7.</v>
          </cell>
          <cell r="I664" t="str">
            <v>Spek. B.M. No. 15/PT/B/1989 dan revisi Spesifikasi Umum</v>
          </cell>
        </row>
        <row r="665">
          <cell r="I665" t="str">
            <v>Maret 1989 - Buku 3.</v>
          </cell>
        </row>
        <row r="670">
          <cell r="E670" t="str">
            <v>PEKERJA</v>
          </cell>
          <cell r="F670" t="str">
            <v>JUMLAH</v>
          </cell>
          <cell r="G670" t="str">
            <v>HARI</v>
          </cell>
          <cell r="H670" t="str">
            <v>KODE</v>
          </cell>
          <cell r="I670" t="str">
            <v>JUMLAH</v>
          </cell>
          <cell r="J670" t="str">
            <v>UPAH</v>
          </cell>
          <cell r="K670" t="str">
            <v>BIAYA</v>
          </cell>
          <cell r="L670" t="str">
            <v>SUB JUMLAH</v>
          </cell>
        </row>
        <row r="671">
          <cell r="F671" t="str">
            <v>ORANG</v>
          </cell>
          <cell r="I671" t="str">
            <v>Hr.Org</v>
          </cell>
          <cell r="J671" t="str">
            <v>Rp/Hr/Org</v>
          </cell>
          <cell r="K671" t="str">
            <v>(Rp)</v>
          </cell>
          <cell r="L671" t="str">
            <v>(Rp)</v>
          </cell>
        </row>
        <row r="672">
          <cell r="D672" t="str">
            <v>P</v>
          </cell>
          <cell r="E672" t="str">
            <v>Mandor Lapangan</v>
          </cell>
          <cell r="F672">
            <v>1</v>
          </cell>
          <cell r="G672">
            <v>1</v>
          </cell>
          <cell r="H672" t="str">
            <v>L - 061</v>
          </cell>
          <cell r="I672">
            <v>1</v>
          </cell>
          <cell r="J672">
            <v>51750</v>
          </cell>
          <cell r="K672">
            <v>51750</v>
          </cell>
        </row>
        <row r="673">
          <cell r="D673" t="str">
            <v>E</v>
          </cell>
          <cell r="E673" t="str">
            <v>Operator Terampil</v>
          </cell>
          <cell r="F673">
            <v>3</v>
          </cell>
          <cell r="G673">
            <v>1</v>
          </cell>
          <cell r="H673" t="str">
            <v>L - 081</v>
          </cell>
          <cell r="I673">
            <v>3</v>
          </cell>
          <cell r="J673">
            <v>60000</v>
          </cell>
          <cell r="K673">
            <v>180000</v>
          </cell>
        </row>
        <row r="674">
          <cell r="D674" t="str">
            <v>K</v>
          </cell>
          <cell r="E674" t="str">
            <v>Pembantu Operator</v>
          </cell>
          <cell r="F674">
            <v>3</v>
          </cell>
          <cell r="G674">
            <v>1</v>
          </cell>
          <cell r="H674" t="str">
            <v>L - 083</v>
          </cell>
          <cell r="I674">
            <v>3</v>
          </cell>
          <cell r="J674">
            <v>50000</v>
          </cell>
          <cell r="K674">
            <v>150000</v>
          </cell>
        </row>
        <row r="675">
          <cell r="D675" t="str">
            <v>E</v>
          </cell>
          <cell r="E675" t="str">
            <v>Sopir Terampil</v>
          </cell>
          <cell r="F675">
            <v>15</v>
          </cell>
          <cell r="G675">
            <v>1</v>
          </cell>
          <cell r="H675" t="str">
            <v>L - 091</v>
          </cell>
          <cell r="I675">
            <v>15</v>
          </cell>
          <cell r="J675">
            <v>50000</v>
          </cell>
          <cell r="K675">
            <v>750000</v>
          </cell>
        </row>
        <row r="676">
          <cell r="D676" t="str">
            <v>R</v>
          </cell>
          <cell r="E676" t="str">
            <v>Pembantu Sopir</v>
          </cell>
          <cell r="F676">
            <v>15</v>
          </cell>
          <cell r="G676">
            <v>1</v>
          </cell>
          <cell r="H676" t="str">
            <v>L - 099</v>
          </cell>
          <cell r="I676">
            <v>15</v>
          </cell>
          <cell r="J676">
            <v>40000</v>
          </cell>
          <cell r="K676">
            <v>600000</v>
          </cell>
        </row>
        <row r="677">
          <cell r="D677" t="str">
            <v>J</v>
          </cell>
          <cell r="E677" t="str">
            <v>Buruh Lap. Tak Terlatih</v>
          </cell>
          <cell r="F677">
            <v>6</v>
          </cell>
          <cell r="G677">
            <v>1</v>
          </cell>
          <cell r="H677" t="str">
            <v>L - 101</v>
          </cell>
          <cell r="I677">
            <v>6</v>
          </cell>
          <cell r="J677">
            <v>28750</v>
          </cell>
          <cell r="K677">
            <v>172500</v>
          </cell>
        </row>
        <row r="678">
          <cell r="D678" t="str">
            <v>A</v>
          </cell>
          <cell r="E678" t="str">
            <v>Buruh Lap. Terlatih</v>
          </cell>
          <cell r="F678">
            <v>3</v>
          </cell>
          <cell r="G678">
            <v>1</v>
          </cell>
          <cell r="H678" t="str">
            <v>L - 106</v>
          </cell>
          <cell r="I678">
            <v>3</v>
          </cell>
          <cell r="J678">
            <v>30000</v>
          </cell>
          <cell r="K678">
            <v>90000</v>
          </cell>
        </row>
        <row r="679">
          <cell r="L679">
            <v>1994250</v>
          </cell>
        </row>
        <row r="680">
          <cell r="E680" t="str">
            <v>MATERIAL</v>
          </cell>
          <cell r="F680" t="str">
            <v>JUMLAH</v>
          </cell>
          <cell r="G680" t="str">
            <v>SATUAN</v>
          </cell>
          <cell r="H680" t="str">
            <v>KODE</v>
          </cell>
          <cell r="J680" t="str">
            <v>HARGA</v>
          </cell>
          <cell r="K680" t="str">
            <v>BIAYA</v>
          </cell>
          <cell r="L680" t="str">
            <v>SUB JUMLAH</v>
          </cell>
        </row>
        <row r="681">
          <cell r="F681" t="str">
            <v>VOLUME</v>
          </cell>
          <cell r="J681" t="str">
            <v>SATUAN</v>
          </cell>
          <cell r="K681" t="str">
            <v>(Rp)</v>
          </cell>
          <cell r="L681" t="str">
            <v>(Rp)</v>
          </cell>
        </row>
        <row r="682">
          <cell r="D682" t="str">
            <v>M</v>
          </cell>
          <cell r="E682" t="str">
            <v>Pasir ayak untuk beton</v>
          </cell>
          <cell r="F682">
            <v>24</v>
          </cell>
          <cell r="G682" t="str">
            <v>M3</v>
          </cell>
          <cell r="H682" t="str">
            <v>M - 041</v>
          </cell>
          <cell r="J682">
            <v>125550</v>
          </cell>
          <cell r="K682">
            <v>3013200</v>
          </cell>
        </row>
        <row r="683">
          <cell r="D683" t="str">
            <v>A</v>
          </cell>
          <cell r="E683" t="str">
            <v>Bitumen (Asphalt)</v>
          </cell>
          <cell r="F683">
            <v>6000</v>
          </cell>
          <cell r="G683" t="str">
            <v>kg</v>
          </cell>
          <cell r="H683" t="str">
            <v>M - 061</v>
          </cell>
          <cell r="J683">
            <v>6550</v>
          </cell>
          <cell r="K683">
            <v>39300000</v>
          </cell>
        </row>
        <row r="684">
          <cell r="D684" t="str">
            <v>T</v>
          </cell>
          <cell r="E684" t="str">
            <v>Alat-alat kerja / Bantu @ 3 set</v>
          </cell>
          <cell r="F684">
            <v>0.24</v>
          </cell>
          <cell r="G684" t="str">
            <v>set</v>
          </cell>
          <cell r="H684" t="str">
            <v>M - 170</v>
          </cell>
          <cell r="J684">
            <v>90000</v>
          </cell>
          <cell r="K684">
            <v>21600</v>
          </cell>
        </row>
        <row r="685">
          <cell r="D685" t="str">
            <v>E</v>
          </cell>
          <cell r="E685" t="str">
            <v xml:space="preserve">Portland Cemen </v>
          </cell>
          <cell r="F685">
            <v>37</v>
          </cell>
          <cell r="G685" t="str">
            <v>40 kg</v>
          </cell>
          <cell r="H685" t="str">
            <v>M - 080</v>
          </cell>
          <cell r="J685">
            <v>38500</v>
          </cell>
          <cell r="K685">
            <v>1424500</v>
          </cell>
        </row>
        <row r="686">
          <cell r="D686" t="str">
            <v>R</v>
          </cell>
          <cell r="E686" t="str">
            <v>Kapur hidrasi</v>
          </cell>
          <cell r="F686">
            <v>2</v>
          </cell>
          <cell r="G686" t="str">
            <v>m3</v>
          </cell>
          <cell r="H686" t="str">
            <v>M - 081</v>
          </cell>
          <cell r="J686">
            <v>42500</v>
          </cell>
          <cell r="K686">
            <v>85000</v>
          </cell>
        </row>
        <row r="687">
          <cell r="D687" t="str">
            <v>I</v>
          </cell>
          <cell r="E687" t="str">
            <v>Bt. sungai pecah tersaring</v>
          </cell>
          <cell r="F687">
            <v>31</v>
          </cell>
          <cell r="G687" t="str">
            <v>m3</v>
          </cell>
          <cell r="H687" t="str">
            <v>K - 017</v>
          </cell>
          <cell r="J687">
            <v>292801.28366666666</v>
          </cell>
          <cell r="K687">
            <v>9076839.7936666664</v>
          </cell>
        </row>
        <row r="688">
          <cell r="D688" t="str">
            <v>A</v>
          </cell>
        </row>
        <row r="689">
          <cell r="D689" t="str">
            <v>L</v>
          </cell>
        </row>
        <row r="690">
          <cell r="L690">
            <v>52921139.793666668</v>
          </cell>
        </row>
        <row r="691">
          <cell r="E691" t="str">
            <v>PERALATAN</v>
          </cell>
          <cell r="F691" t="str">
            <v>JUMLAH</v>
          </cell>
          <cell r="G691" t="str">
            <v xml:space="preserve">HARI </v>
          </cell>
          <cell r="H691" t="str">
            <v>KODE</v>
          </cell>
          <cell r="I691" t="str">
            <v>JAM</v>
          </cell>
          <cell r="J691" t="str">
            <v>BIAYA</v>
          </cell>
          <cell r="K691" t="str">
            <v>BIAYA</v>
          </cell>
          <cell r="L691" t="str">
            <v>SUB JUMLAH</v>
          </cell>
        </row>
        <row r="692">
          <cell r="G692" t="str">
            <v>KERJA</v>
          </cell>
          <cell r="I692" t="str">
            <v>KERJA</v>
          </cell>
          <cell r="J692" t="str">
            <v>(Rp/Jam)</v>
          </cell>
          <cell r="K692" t="str">
            <v>(Rp)</v>
          </cell>
          <cell r="L692" t="str">
            <v>(Rp)</v>
          </cell>
        </row>
        <row r="693">
          <cell r="D693" t="str">
            <v>P</v>
          </cell>
          <cell r="E693" t="str">
            <v>Wheel Loader</v>
          </cell>
          <cell r="F693">
            <v>1</v>
          </cell>
          <cell r="G693">
            <v>1</v>
          </cell>
          <cell r="H693" t="str">
            <v>E - 052</v>
          </cell>
          <cell r="I693">
            <v>5</v>
          </cell>
          <cell r="J693">
            <v>240797.22</v>
          </cell>
          <cell r="K693">
            <v>1203986.1000000001</v>
          </cell>
        </row>
        <row r="694">
          <cell r="D694" t="str">
            <v>E</v>
          </cell>
          <cell r="E694" t="str">
            <v xml:space="preserve">Asp. Mixing plant        </v>
          </cell>
          <cell r="F694">
            <v>1</v>
          </cell>
          <cell r="G694">
            <v>1</v>
          </cell>
          <cell r="H694" t="str">
            <v>E - 155</v>
          </cell>
          <cell r="I694">
            <v>5</v>
          </cell>
          <cell r="J694">
            <v>612559.19999999995</v>
          </cell>
          <cell r="K694">
            <v>3062796</v>
          </cell>
        </row>
        <row r="695">
          <cell r="D695" t="str">
            <v>R</v>
          </cell>
          <cell r="E695" t="str">
            <v>Dump truck,  5 ton</v>
          </cell>
          <cell r="F695">
            <v>15</v>
          </cell>
          <cell r="G695">
            <v>1</v>
          </cell>
          <cell r="H695" t="str">
            <v>E - 212</v>
          </cell>
          <cell r="I695">
            <v>90</v>
          </cell>
          <cell r="J695">
            <v>234347.78</v>
          </cell>
          <cell r="K695">
            <v>21091300.199999999</v>
          </cell>
        </row>
        <row r="696">
          <cell r="D696" t="str">
            <v>A</v>
          </cell>
        </row>
        <row r="697">
          <cell r="D697" t="str">
            <v>L</v>
          </cell>
        </row>
        <row r="698">
          <cell r="D698" t="str">
            <v>A</v>
          </cell>
        </row>
        <row r="699">
          <cell r="D699" t="str">
            <v>T</v>
          </cell>
        </row>
        <row r="700">
          <cell r="D700" t="str">
            <v>A</v>
          </cell>
        </row>
        <row r="701">
          <cell r="D701" t="str">
            <v>N</v>
          </cell>
        </row>
        <row r="702">
          <cell r="L702">
            <v>25358082.299999997</v>
          </cell>
        </row>
        <row r="703">
          <cell r="K703" t="str">
            <v>JUMLAH (Rp)</v>
          </cell>
          <cell r="L703">
            <v>80273472.093666673</v>
          </cell>
        </row>
        <row r="704">
          <cell r="E704" t="str">
            <v>volume Kuantity          =</v>
          </cell>
          <cell r="F704">
            <v>100</v>
          </cell>
          <cell r="G704" t="str">
            <v>M3</v>
          </cell>
        </row>
        <row r="705">
          <cell r="I705" t="str">
            <v>Harga satuan per tonne =</v>
          </cell>
          <cell r="J705">
            <v>802734.72093666671</v>
          </cell>
          <cell r="K705" t="str">
            <v>Rupiah</v>
          </cell>
        </row>
        <row r="825">
          <cell r="Q825">
            <v>720588.64120833343</v>
          </cell>
        </row>
        <row r="1180">
          <cell r="Q1180">
            <v>253753.18537544835</v>
          </cell>
        </row>
        <row r="2656">
          <cell r="Q2656">
            <v>400853.91200000001</v>
          </cell>
        </row>
        <row r="2952">
          <cell r="Q2952">
            <v>25556.25</v>
          </cell>
        </row>
        <row r="3011">
          <cell r="Q3011">
            <v>264110.42</v>
          </cell>
        </row>
        <row r="5363">
          <cell r="Q5363">
            <v>623623.72081159416</v>
          </cell>
        </row>
        <row r="5482">
          <cell r="Q5482">
            <v>717606.00591891888</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Terminal"/>
      <sheetName val="Terminal"/>
      <sheetName val="Rekap Pemadam"/>
      <sheetName val="Pemadam"/>
      <sheetName val="Rekap Genset"/>
      <sheetName val="Genset"/>
      <sheetName val="Hrg Sat Jadi"/>
      <sheetName val="Hrg Upah Bhn"/>
      <sheetName val="Analisa"/>
    </sheetNames>
    <sheetDataSet>
      <sheetData sheetId="0"/>
      <sheetData sheetId="1"/>
      <sheetData sheetId="2"/>
      <sheetData sheetId="3"/>
      <sheetData sheetId="4"/>
      <sheetData sheetId="5"/>
      <sheetData sheetId="6"/>
      <sheetData sheetId="7">
        <row r="101">
          <cell r="G101">
            <v>7500</v>
          </cell>
        </row>
        <row r="102">
          <cell r="G102">
            <v>3500</v>
          </cell>
        </row>
      </sheetData>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VERSI"/>
      <sheetName val="Data"/>
      <sheetName val="Sampul"/>
      <sheetName val="Pemeriksaan Desain"/>
      <sheetName val="Amdal"/>
      <sheetName val="Alur RAB"/>
      <sheetName val="Calon Pekerja (2)"/>
      <sheetName val="Rek.Biaya Desa"/>
      <sheetName val="REKAP PELAKSANAAN"/>
      <sheetName val="REKAP. ANGGARAN"/>
      <sheetName val="HIT. VOLUME"/>
      <sheetName val="harga sat"/>
      <sheetName val="ANALISA"/>
      <sheetName val="Sheet1 (2)"/>
      <sheetName val="R A B SUB KEGIATAN"/>
      <sheetName val="REKAP BAHAN,UPAH,ALAT"/>
      <sheetName val="JADWAL FINAL"/>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7">
          <cell r="G7">
            <v>70000</v>
          </cell>
        </row>
        <row r="34">
          <cell r="G34">
            <v>22500</v>
          </cell>
        </row>
        <row r="36">
          <cell r="G36">
            <v>43000</v>
          </cell>
        </row>
      </sheetData>
      <sheetData sheetId="12"/>
      <sheetData sheetId="13"/>
      <sheetData sheetId="14"/>
      <sheetData sheetId="15"/>
      <sheetData sheetId="16"/>
      <sheetData sheetId="17"/>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_03 (2)"/>
      <sheetName val="RAB_01 (2)"/>
      <sheetName val="PAKET LELANG 2011"/>
      <sheetName val="Schedule"/>
      <sheetName val="Data"/>
      <sheetName val="Konversi Harga Kayu"/>
      <sheetName val="Konversi Harga Kayu "/>
      <sheetName val="Daft Harga"/>
      <sheetName val="Vol_01 "/>
      <sheetName val="Hit Vol1 (2)"/>
      <sheetName val="Rkp_Vol_01"/>
      <sheetName val="An_RAB_01"/>
      <sheetName val="RAB_01"/>
      <sheetName val="Hit Vol2"/>
      <sheetName val="Rkp_Vol_02"/>
      <sheetName val="An_RAB_02"/>
      <sheetName val="RAB_02"/>
      <sheetName val="Hit Vol 2"/>
      <sheetName val="Rkp_Vol_03"/>
      <sheetName val="An_RAB_03"/>
      <sheetName val="RAB_03"/>
      <sheetName val="Rekap"/>
      <sheetName val="Rekap (2)"/>
      <sheetName val="Rekap Desa"/>
      <sheetName val="RPD_01"/>
      <sheetName val="Rekap_RPD_01"/>
      <sheetName val="Jadwal"/>
      <sheetName val="Metode"/>
      <sheetName val="Validasi KM"/>
      <sheetName val="Peta Lokasi"/>
      <sheetName val="CP"/>
    </sheetNames>
    <sheetDataSet>
      <sheetData sheetId="0"/>
      <sheetData sheetId="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ain (2)"/>
      <sheetName val="Validasi KM"/>
      <sheetName val="Data"/>
      <sheetName val="Peta Lokasi"/>
      <sheetName val="Desain"/>
      <sheetName val="CP"/>
      <sheetName val="Rekap Desa"/>
      <sheetName val="Rekap"/>
      <sheetName val="RPD MILANGO40 I "/>
      <sheetName val="RPD MILANGO40 II"/>
      <sheetName val="RPD MILANGO40 III (20)"/>
      <sheetName val="RAB"/>
      <sheetName val="Hit Vol"/>
      <sheetName val="An RAB01"/>
      <sheetName val="Jdwl"/>
      <sheetName val="Form 75 (TPK)  Revisi"/>
      <sheetName val="Form 75.a. (TPK) Revisi"/>
      <sheetName val="lap kemajuan fisik drain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By-Alat Kab.Gtlo (2)"/>
      <sheetName val="An.By-Alat Kota Gtlo"/>
      <sheetName val="An.By-Alat Kab.Gtlo"/>
      <sheetName val="An.By-Alat Kab.Boalemo"/>
      <sheetName val="An-Prod-Alat"/>
      <sheetName val="By Angkut Dump"/>
      <sheetName val="Harga Dasar Bahan"/>
      <sheetName val="Harga Satuan"/>
      <sheetName val="Timbrisan Tnh (m)"/>
      <sheetName val="Timbunan tanah (m)"/>
      <sheetName val="gal tanah Lumpur(m)"/>
      <sheetName val="Pas.batu 1-4"/>
      <sheetName val="Beton Bertlng"/>
      <sheetName val="gal-tanah biasa (m)"/>
      <sheetName val="siaran"/>
      <sheetName val="plesteran"/>
      <sheetName val="bongkaran pasangan"/>
      <sheetName val="Anls Teknik"/>
      <sheetName val="Kurva S"/>
      <sheetName val="Skema"/>
      <sheetName val="SubKontrakan"/>
      <sheetName val="Harga Satuan jadi"/>
      <sheetName val="RAB"/>
      <sheetName val="Rek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XXX0"/>
      <sheetName val="ATM (2)"/>
      <sheetName val="ATM"/>
      <sheetName val="CETAKAN"/>
      <sheetName val="LISTRIK"/>
      <sheetName val="komp"/>
      <sheetName val="ass.kom"/>
      <sheetName val="PERABOT KANTOR"/>
      <sheetName val="PERABOT RUMAH TANGGA"/>
      <sheetName val="ANGKUTAN"/>
      <sheetName val="MOTOR"/>
      <sheetName val="SUKU_CADANG"/>
      <sheetName val="IKAN"/>
      <sheetName val="tani(GIO)"/>
      <sheetName val="obat2011"/>
      <sheetName val="Obat2012"/>
      <sheetName val="PU_1 (rubah)"/>
      <sheetName val="PU_2 (rubah)"/>
      <sheetName val="A"/>
      <sheetName val="lampiran (2)"/>
      <sheetName val="rubah4"/>
      <sheetName val="lampiran"/>
      <sheetName val="pu3 (rubah)"/>
      <sheetName val="Brg &amp; Jasa"/>
      <sheetName val="HONOR-INSEN (revisi)"/>
      <sheetName val="HONOR-INSEN"/>
      <sheetName val="BTL-TP"/>
      <sheetName val="BL-Honor"/>
      <sheetName val="Brg &amp; Jasa (2)"/>
      <sheetName val="BL-Honorr"/>
      <sheetName val="KOMSUMSI &amp; TELEP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VERSI"/>
      <sheetName val="Data"/>
      <sheetName val="Sampul"/>
      <sheetName val="Pemeriksaan Desain"/>
      <sheetName val="Amdal"/>
      <sheetName val="Alur RAB"/>
      <sheetName val="Calon Pekerja (2)"/>
      <sheetName val="Rek.Biaya Desa"/>
      <sheetName val="REKAP PELAKSANAAN"/>
      <sheetName val="REKAP. ANGGARAN"/>
      <sheetName val="HIT. VOLUME"/>
      <sheetName val="Sheet1"/>
      <sheetName val="harga sat"/>
      <sheetName val="ANALISA"/>
      <sheetName val="R A B SUB KEGIATAN"/>
      <sheetName val="Kontrol"/>
      <sheetName val="REKAP BAHAN,UPAH,ALAT"/>
      <sheetName val="Rekap.mobiler"/>
      <sheetName val="Hit. alat bermain"/>
      <sheetName val="Anl.pek. Alat bermain"/>
      <sheetName val="Rekap.AP"/>
      <sheetName val="RAB AP"/>
      <sheetName val="RAB mobiler"/>
    </sheetNames>
    <sheetDataSet>
      <sheetData sheetId="0"/>
      <sheetData sheetId="1">
        <row r="9">
          <cell r="B9" t="str">
            <v>: Gorontalo</v>
          </cell>
        </row>
      </sheetData>
      <sheetData sheetId="2"/>
      <sheetData sheetId="3"/>
      <sheetData sheetId="4"/>
      <sheetData sheetId="5"/>
      <sheetData sheetId="6"/>
      <sheetData sheetId="7"/>
      <sheetData sheetId="8"/>
      <sheetData sheetId="9"/>
      <sheetData sheetId="10"/>
      <sheetData sheetId="11"/>
      <sheetData sheetId="12">
        <row r="12">
          <cell r="G12">
            <v>70000</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VERSI"/>
      <sheetName val="Data"/>
      <sheetName val="Sampul"/>
      <sheetName val="Pemeriksaan Desain"/>
      <sheetName val="Amdal"/>
      <sheetName val="Alur RAB"/>
      <sheetName val="Calon Pekerja "/>
      <sheetName val="Rek.Biaya Desa"/>
      <sheetName val="REKAP PELAKSANAAN"/>
      <sheetName val="REKAP. ANGGARAN"/>
      <sheetName val="HIT. VOLUME"/>
      <sheetName val="harga sat"/>
      <sheetName val="ANALISA"/>
      <sheetName val="R A B SUB KEGIATAN"/>
      <sheetName val="REKAP BAHAN,UPAH,ALAT"/>
      <sheetName val="JADWAL FINAL"/>
      <sheetName val="Rekap.mobiler"/>
      <sheetName val="Hit. alat bermain"/>
      <sheetName val="Anl.pek. Alat bermain"/>
      <sheetName val="RAB mobiler"/>
    </sheetNames>
    <sheetDataSet>
      <sheetData sheetId="0"/>
      <sheetData sheetId="1">
        <row r="2">
          <cell r="A2" t="str">
            <v>PROGRAM NASIONAL PEMBERDAYAAN MASYARAKAT MANDIRI PERDESAAN</v>
          </cell>
        </row>
      </sheetData>
      <sheetData sheetId="2"/>
      <sheetData sheetId="3"/>
      <sheetData sheetId="4"/>
      <sheetData sheetId="5"/>
      <sheetData sheetId="6"/>
      <sheetData sheetId="7"/>
      <sheetData sheetId="8"/>
      <sheetData sheetId="9"/>
      <sheetData sheetId="10">
        <row r="22">
          <cell r="P22">
            <v>1</v>
          </cell>
        </row>
      </sheetData>
      <sheetData sheetId="11">
        <row r="7">
          <cell r="G7">
            <v>50000</v>
          </cell>
        </row>
        <row r="34">
          <cell r="G34">
            <v>22500</v>
          </cell>
        </row>
        <row r="36">
          <cell r="G36">
            <v>43000</v>
          </cell>
        </row>
      </sheetData>
      <sheetData sheetId="12">
        <row r="20">
          <cell r="K20">
            <v>6</v>
          </cell>
        </row>
      </sheetData>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si KM"/>
      <sheetName val="CP"/>
      <sheetName val="Data"/>
      <sheetName val="Gbr Situasi"/>
      <sheetName val="Jadwal"/>
      <sheetName val="Desain"/>
      <sheetName val="Harga Sat "/>
      <sheetName val="harga Survey"/>
      <sheetName val="Hit.Vol.Drainase"/>
      <sheetName val="Hit Vol"/>
      <sheetName val="An RAB01"/>
      <sheetName val="RAB"/>
      <sheetName val="Rekap"/>
      <sheetName val="Rekap Desa"/>
      <sheetName val="KURVA S1"/>
      <sheetName val="KURVA S"/>
      <sheetName val="An RAB02"/>
    </sheetNames>
    <sheetDataSet>
      <sheetData sheetId="0" refreshError="1"/>
      <sheetData sheetId="1" refreshError="1"/>
      <sheetData sheetId="2" refreshError="1">
        <row r="8">
          <cell r="B8" t="str">
            <v>Saluran Air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VERSI"/>
      <sheetName val="Data"/>
      <sheetName val="Sampul"/>
      <sheetName val="Pemeriksaan Desain"/>
      <sheetName val="Amdal"/>
      <sheetName val="Alur RAB"/>
      <sheetName val="Calon Pekerja (2)"/>
      <sheetName val="Rek.Biaya Desa"/>
      <sheetName val="REKAP PELAKSANAAN"/>
      <sheetName val="REKAP. ANGGARAN"/>
      <sheetName val="HIT. VOLUME"/>
      <sheetName val="harga sat"/>
      <sheetName val="ANALISA"/>
      <sheetName val="Sheet1 (2)"/>
      <sheetName val="R A B SUB KEGIATAN"/>
      <sheetName val="REKAP BAHAN,UPAH,ALAT"/>
      <sheetName val="JADWAL FINAL"/>
      <sheetName val="Sheet1"/>
    </sheetNames>
    <sheetDataSet>
      <sheetData sheetId="0"/>
      <sheetData sheetId="1">
        <row r="12">
          <cell r="D12" t="str">
            <v>: 12 x 8 m</v>
          </cell>
        </row>
      </sheetData>
      <sheetData sheetId="2"/>
      <sheetData sheetId="3"/>
      <sheetData sheetId="4"/>
      <sheetData sheetId="5"/>
      <sheetData sheetId="6"/>
      <sheetData sheetId="7"/>
      <sheetData sheetId="8"/>
      <sheetData sheetId="9"/>
      <sheetData sheetId="10"/>
      <sheetData sheetId="11">
        <row r="7">
          <cell r="G7">
            <v>70000</v>
          </cell>
        </row>
        <row r="34">
          <cell r="G34">
            <v>22500</v>
          </cell>
        </row>
        <row r="36">
          <cell r="G36">
            <v>43000</v>
          </cell>
        </row>
      </sheetData>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VERSI"/>
      <sheetName val="Data"/>
      <sheetName val="Sampul"/>
      <sheetName val="Pemeriksaan Desain"/>
      <sheetName val="Amdal"/>
      <sheetName val="Alur RAB"/>
      <sheetName val="Calon Pekerja (2)"/>
      <sheetName val="Rek.Biaya Desa"/>
      <sheetName val="REKAP PELAKSANAAN"/>
      <sheetName val="REKAP. ANGGARAN"/>
      <sheetName val="HIT. VOLUME"/>
      <sheetName val="harga sat"/>
      <sheetName val="ANALISA"/>
      <sheetName val="Sheet1 (2)"/>
      <sheetName val="R A B SUB KEGIATAN"/>
      <sheetName val="REKAP BAHAN,UPAH,ALAT"/>
      <sheetName val="JADWAL FINAL"/>
      <sheetName val="Sheet1"/>
    </sheetNames>
    <sheetDataSet>
      <sheetData sheetId="0"/>
      <sheetData sheetId="1">
        <row r="12">
          <cell r="D12" t="str">
            <v>: 12 x 8 m</v>
          </cell>
        </row>
      </sheetData>
      <sheetData sheetId="2"/>
      <sheetData sheetId="3"/>
      <sheetData sheetId="4"/>
      <sheetData sheetId="5"/>
      <sheetData sheetId="6"/>
      <sheetData sheetId="7"/>
      <sheetData sheetId="8"/>
      <sheetData sheetId="9"/>
      <sheetData sheetId="10"/>
      <sheetData sheetId="11">
        <row r="7">
          <cell r="G7">
            <v>70000</v>
          </cell>
        </row>
        <row r="8">
          <cell r="G8">
            <v>85000</v>
          </cell>
        </row>
        <row r="13">
          <cell r="G13">
            <v>80000</v>
          </cell>
        </row>
        <row r="15">
          <cell r="G15">
            <v>125000</v>
          </cell>
        </row>
        <row r="16">
          <cell r="G16">
            <v>135000</v>
          </cell>
        </row>
        <row r="25">
          <cell r="G25">
            <v>700</v>
          </cell>
        </row>
        <row r="30">
          <cell r="G30">
            <v>71000</v>
          </cell>
        </row>
        <row r="34">
          <cell r="G34">
            <v>22500</v>
          </cell>
        </row>
        <row r="36">
          <cell r="G36">
            <v>43000</v>
          </cell>
        </row>
        <row r="37">
          <cell r="G37">
            <v>17500</v>
          </cell>
        </row>
        <row r="39">
          <cell r="G39">
            <v>18000</v>
          </cell>
        </row>
        <row r="72">
          <cell r="G72">
            <v>25000</v>
          </cell>
        </row>
        <row r="73">
          <cell r="G73">
            <v>48000</v>
          </cell>
        </row>
        <row r="74">
          <cell r="G74">
            <v>25000</v>
          </cell>
        </row>
        <row r="78">
          <cell r="G78">
            <v>3000</v>
          </cell>
        </row>
      </sheetData>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ain (3)"/>
      <sheetName val="Desain (2)"/>
      <sheetName val="Validasi KM"/>
      <sheetName val="Metode"/>
      <sheetName val="Peta Lokasi"/>
      <sheetName val="Data"/>
      <sheetName val="Desain"/>
      <sheetName val="CP"/>
      <sheetName val="Jadwal"/>
      <sheetName val="Rekap Desa"/>
      <sheetName val="Rekap"/>
      <sheetName val="RAB"/>
      <sheetName val="RPD 40% 1"/>
      <sheetName val="RPD 40% 2"/>
      <sheetName val="RPD 20% 3"/>
      <sheetName val="Hit Vol2"/>
      <sheetName val="An RAB2"/>
      <sheetName val="Hit Vol1"/>
      <sheetName val="An RAB1"/>
    </sheetNames>
    <sheetDataSet>
      <sheetData sheetId="0"/>
      <sheetData sheetId="1"/>
      <sheetData sheetId="2"/>
      <sheetData sheetId="3"/>
      <sheetData sheetId="4"/>
      <sheetData sheetId="5">
        <row r="1">
          <cell r="B1" t="str">
            <v>POPAYATO</v>
          </cell>
        </row>
        <row r="6">
          <cell r="B6" t="str">
            <v>Popayato,       Oktober 2008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ft Harga"/>
      <sheetName val="Hit Vol1 (2)"/>
      <sheetName val="Konversi Harga Kayu"/>
      <sheetName val="Hasil_DAP"/>
      <sheetName val="Rkp_Vol_01"/>
      <sheetName val="Analisa Alat"/>
      <sheetName val="An_RAB_01"/>
      <sheetName val="RAB_01"/>
      <sheetName val="Rekap"/>
      <sheetName val="Rekap (2)"/>
      <sheetName val="Rekap Desa"/>
      <sheetName val="Jadwal"/>
      <sheetName val="Metode"/>
      <sheetName val="Validasi KM"/>
      <sheetName val="Peta Lokasi"/>
      <sheetName val="CP"/>
    </sheetNames>
    <sheetDataSet>
      <sheetData sheetId="0">
        <row r="6">
          <cell r="C6" t="str">
            <v>GORONTALO</v>
          </cell>
        </row>
        <row r="15">
          <cell r="B15" t="str">
            <v xml:space="preserve">Pembangunan Jalan </v>
          </cell>
        </row>
      </sheetData>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149-AE59-4AFD-8C3F-5DB1534E2F36}">
  <sheetPr>
    <tabColor rgb="FF00B050"/>
  </sheetPr>
  <dimension ref="A1:R128"/>
  <sheetViews>
    <sheetView view="pageBreakPreview" topLeftCell="A46" zoomScale="70" zoomScaleSheetLayoutView="70" workbookViewId="0">
      <selection activeCell="S77" sqref="S77"/>
    </sheetView>
  </sheetViews>
  <sheetFormatPr defaultColWidth="8.7265625" defaultRowHeight="15.5" x14ac:dyDescent="0.35"/>
  <cols>
    <col min="1" max="3" width="3.26953125" style="2" customWidth="1"/>
    <col min="4" max="4" width="5.7265625" style="2" customWidth="1"/>
    <col min="5" max="5" width="2.453125" style="2" customWidth="1"/>
    <col min="6" max="6" width="3.81640625" style="2" customWidth="1"/>
    <col min="7" max="8" width="4.1796875" style="2" customWidth="1"/>
    <col min="9" max="10" width="8.7265625" style="2"/>
    <col min="11" max="11" width="11.453125" style="2" customWidth="1"/>
    <col min="12" max="12" width="5" style="2" customWidth="1"/>
    <col min="13" max="13" width="17.453125" style="2" customWidth="1"/>
    <col min="14" max="14" width="2.1796875" style="2" customWidth="1"/>
    <col min="15" max="15" width="8.54296875" style="2" customWidth="1"/>
    <col min="16" max="17" width="14.54296875" style="2" customWidth="1"/>
    <col min="18" max="16384" width="8.7265625" style="2"/>
  </cols>
  <sheetData>
    <row r="1" spans="1:17" x14ac:dyDescent="0.35">
      <c r="A1" s="1"/>
      <c r="B1" s="1"/>
      <c r="C1" s="1"/>
      <c r="D1" s="1"/>
      <c r="E1" s="1"/>
      <c r="F1" s="1"/>
      <c r="G1" s="1"/>
      <c r="H1" s="1"/>
      <c r="I1" s="1"/>
      <c r="J1" s="1"/>
      <c r="K1" s="1"/>
      <c r="L1" s="1"/>
      <c r="M1" s="1"/>
      <c r="N1" s="1"/>
      <c r="O1" s="1"/>
      <c r="P1" s="1"/>
      <c r="Q1" s="1"/>
    </row>
    <row r="2" spans="1:17" x14ac:dyDescent="0.35">
      <c r="A2" s="1"/>
      <c r="B2" s="1"/>
      <c r="C2" s="1"/>
      <c r="D2" s="1"/>
      <c r="E2" s="1"/>
      <c r="F2" s="1"/>
      <c r="G2" s="1"/>
      <c r="H2" s="1"/>
      <c r="I2" s="1"/>
      <c r="J2" s="1"/>
      <c r="K2" s="1"/>
      <c r="L2" s="1"/>
      <c r="M2" s="1"/>
      <c r="N2" s="1"/>
      <c r="O2" s="1"/>
      <c r="P2" s="1"/>
      <c r="Q2" s="1"/>
    </row>
    <row r="3" spans="1:17" x14ac:dyDescent="0.35">
      <c r="A3" s="1"/>
      <c r="B3" s="1"/>
      <c r="C3" s="1"/>
      <c r="D3" s="1"/>
      <c r="E3" s="1"/>
      <c r="F3" s="1"/>
      <c r="G3" s="1"/>
      <c r="H3" s="1"/>
      <c r="I3" s="1"/>
      <c r="J3" s="1"/>
      <c r="K3" s="1"/>
      <c r="L3" s="1"/>
      <c r="M3" s="1"/>
      <c r="N3" s="1"/>
      <c r="O3" s="1"/>
      <c r="P3" s="1"/>
      <c r="Q3" s="1"/>
    </row>
    <row r="4" spans="1:17" ht="16" x14ac:dyDescent="0.35">
      <c r="A4" s="3"/>
      <c r="B4" s="3"/>
      <c r="C4" s="3"/>
      <c r="D4" s="3"/>
      <c r="E4" s="3"/>
      <c r="F4" s="3"/>
      <c r="G4" s="3"/>
      <c r="H4" s="3"/>
      <c r="I4" s="3"/>
      <c r="J4" s="3"/>
      <c r="K4" s="3"/>
      <c r="L4" s="3"/>
      <c r="M4" s="3"/>
      <c r="N4" s="3"/>
      <c r="O4" s="3"/>
      <c r="P4" s="3"/>
      <c r="Q4" s="3"/>
    </row>
    <row r="5" spans="1:17" x14ac:dyDescent="0.35">
      <c r="A5" s="4"/>
      <c r="B5" s="4"/>
      <c r="C5" s="4"/>
      <c r="D5" s="4"/>
      <c r="E5" s="4"/>
      <c r="F5" s="4"/>
      <c r="G5" s="4"/>
      <c r="H5" s="4"/>
      <c r="I5" s="4"/>
      <c r="J5" s="4"/>
      <c r="K5" s="4"/>
      <c r="L5" s="4"/>
      <c r="M5" s="4"/>
      <c r="N5" s="4"/>
      <c r="O5" s="4"/>
      <c r="P5" s="4"/>
      <c r="Q5" s="4"/>
    </row>
    <row r="6" spans="1:17" x14ac:dyDescent="0.35">
      <c r="A6" s="1" t="s">
        <v>0</v>
      </c>
      <c r="B6" s="1"/>
      <c r="C6" s="1"/>
      <c r="D6" s="1"/>
      <c r="E6" s="1"/>
      <c r="F6" s="1"/>
      <c r="G6" s="1"/>
      <c r="H6" s="1"/>
      <c r="I6" s="1"/>
      <c r="J6" s="1"/>
      <c r="K6" s="1"/>
      <c r="L6" s="1"/>
      <c r="M6" s="1"/>
      <c r="N6" s="1"/>
      <c r="O6" s="1"/>
      <c r="P6" s="1"/>
      <c r="Q6" s="1"/>
    </row>
    <row r="7" spans="1:17" x14ac:dyDescent="0.35">
      <c r="A7" s="1" t="s">
        <v>1</v>
      </c>
      <c r="B7" s="1"/>
      <c r="C7" s="1"/>
      <c r="D7" s="1"/>
      <c r="E7" s="1"/>
      <c r="F7" s="1"/>
      <c r="G7" s="1"/>
      <c r="H7" s="1"/>
      <c r="I7" s="1"/>
      <c r="J7" s="1"/>
      <c r="K7" s="1"/>
      <c r="L7" s="1"/>
      <c r="M7" s="1"/>
      <c r="N7" s="1"/>
      <c r="O7" s="1"/>
      <c r="P7" s="1"/>
      <c r="Q7" s="1"/>
    </row>
    <row r="8" spans="1:17" x14ac:dyDescent="0.35">
      <c r="A8" s="5"/>
      <c r="B8" s="5"/>
      <c r="C8" s="5"/>
      <c r="D8" s="5"/>
      <c r="E8" s="5"/>
      <c r="F8" s="5"/>
      <c r="G8" s="5"/>
      <c r="H8" s="5"/>
      <c r="I8" s="5"/>
      <c r="J8" s="5"/>
      <c r="K8" s="5"/>
      <c r="L8" s="5"/>
      <c r="M8" s="5"/>
      <c r="N8" s="5"/>
      <c r="O8" s="5"/>
      <c r="P8" s="5"/>
      <c r="Q8" s="5"/>
    </row>
    <row r="9" spans="1:17" x14ac:dyDescent="0.35">
      <c r="A9" s="6" t="s">
        <v>2</v>
      </c>
      <c r="B9" s="6"/>
      <c r="C9" s="6"/>
      <c r="D9" s="6"/>
      <c r="E9" s="6"/>
      <c r="F9" s="6"/>
      <c r="G9" s="6"/>
      <c r="H9" s="6"/>
      <c r="I9" s="6"/>
      <c r="J9" s="6"/>
      <c r="K9" s="6"/>
      <c r="L9" s="6"/>
      <c r="M9" s="6"/>
      <c r="N9" s="6"/>
      <c r="O9" s="6"/>
      <c r="P9" s="6"/>
      <c r="Q9" s="6"/>
    </row>
    <row r="10" spans="1:17" x14ac:dyDescent="0.35">
      <c r="A10" s="6" t="s">
        <v>3</v>
      </c>
      <c r="B10" s="6"/>
      <c r="C10" s="6"/>
      <c r="D10" s="6"/>
      <c r="E10" s="6"/>
      <c r="F10" s="6"/>
      <c r="G10" s="6"/>
      <c r="H10" s="6"/>
      <c r="I10" s="6"/>
      <c r="J10" s="6"/>
      <c r="K10" s="6"/>
      <c r="L10" s="6"/>
      <c r="M10" s="6"/>
      <c r="N10" s="6"/>
      <c r="O10" s="6"/>
      <c r="P10" s="6"/>
      <c r="Q10" s="6"/>
    </row>
    <row r="11" spans="1:17" x14ac:dyDescent="0.35">
      <c r="A11" s="5"/>
      <c r="B11" s="5"/>
      <c r="C11" s="5"/>
      <c r="D11" s="5"/>
      <c r="E11" s="5"/>
      <c r="F11" s="5"/>
      <c r="G11" s="5"/>
      <c r="H11" s="5"/>
      <c r="I11" s="5"/>
      <c r="J11" s="5"/>
      <c r="K11" s="5"/>
      <c r="L11" s="5"/>
      <c r="M11" s="5"/>
      <c r="N11" s="5"/>
      <c r="O11" s="5"/>
      <c r="P11" s="5"/>
      <c r="Q11" s="5"/>
    </row>
    <row r="12" spans="1:17" x14ac:dyDescent="0.35">
      <c r="A12" s="6" t="s">
        <v>4</v>
      </c>
      <c r="B12" s="6"/>
      <c r="C12" s="6"/>
      <c r="D12" s="6"/>
      <c r="E12" s="6"/>
      <c r="F12" s="6"/>
      <c r="G12" s="6"/>
      <c r="H12" s="6"/>
      <c r="I12" s="6"/>
      <c r="J12" s="6"/>
      <c r="K12" s="6"/>
      <c r="L12" s="6"/>
      <c r="M12" s="6"/>
      <c r="N12" s="6"/>
      <c r="O12" s="6"/>
      <c r="P12" s="6"/>
      <c r="Q12" s="6"/>
    </row>
    <row r="13" spans="1:17" x14ac:dyDescent="0.35">
      <c r="A13" s="6" t="s">
        <v>5</v>
      </c>
      <c r="B13" s="6"/>
      <c r="C13" s="6"/>
      <c r="D13" s="6"/>
      <c r="E13" s="6"/>
      <c r="F13" s="6"/>
      <c r="G13" s="6"/>
      <c r="H13" s="6"/>
      <c r="I13" s="6"/>
      <c r="J13" s="6"/>
      <c r="K13" s="6"/>
      <c r="L13" s="6"/>
      <c r="M13" s="6"/>
      <c r="N13" s="6"/>
      <c r="O13" s="6"/>
      <c r="P13" s="6"/>
      <c r="Q13" s="6"/>
    </row>
    <row r="14" spans="1:17" x14ac:dyDescent="0.35">
      <c r="A14" s="6" t="s">
        <v>6</v>
      </c>
      <c r="B14" s="6"/>
      <c r="C14" s="6"/>
      <c r="D14" s="6"/>
      <c r="E14" s="6"/>
      <c r="F14" s="6"/>
      <c r="G14" s="6"/>
      <c r="H14" s="6"/>
      <c r="I14" s="6"/>
      <c r="J14" s="6"/>
      <c r="K14" s="6"/>
      <c r="L14" s="6"/>
      <c r="M14" s="6"/>
      <c r="N14" s="6"/>
      <c r="O14" s="6"/>
      <c r="P14" s="6"/>
      <c r="Q14" s="6"/>
    </row>
    <row r="15" spans="1:17" x14ac:dyDescent="0.35">
      <c r="A15" s="6"/>
      <c r="B15" s="6"/>
      <c r="C15" s="6"/>
      <c r="D15" s="6"/>
      <c r="E15" s="6"/>
      <c r="F15" s="6"/>
      <c r="G15" s="6"/>
      <c r="H15" s="6"/>
      <c r="I15" s="6"/>
      <c r="J15" s="6"/>
      <c r="K15" s="6"/>
      <c r="L15" s="6"/>
      <c r="M15" s="6"/>
      <c r="N15" s="6"/>
      <c r="O15" s="6"/>
      <c r="P15" s="6"/>
      <c r="Q15" s="6"/>
    </row>
    <row r="16" spans="1:17" x14ac:dyDescent="0.35">
      <c r="A16" s="6" t="s">
        <v>7</v>
      </c>
      <c r="B16" s="6"/>
      <c r="C16" s="6"/>
      <c r="D16" s="6"/>
      <c r="E16" s="6"/>
      <c r="F16" s="6"/>
      <c r="G16" s="6"/>
      <c r="H16" s="6"/>
      <c r="I16" s="6"/>
      <c r="J16" s="6"/>
      <c r="K16" s="6"/>
      <c r="L16" s="6"/>
      <c r="M16" s="6"/>
      <c r="N16" s="6"/>
      <c r="O16" s="6"/>
      <c r="P16" s="6"/>
      <c r="Q16" s="6"/>
    </row>
    <row r="17" spans="1:17" x14ac:dyDescent="0.35">
      <c r="A17" s="6"/>
      <c r="B17" s="6"/>
      <c r="C17" s="6"/>
      <c r="D17" s="6"/>
      <c r="E17" s="6"/>
      <c r="F17" s="6"/>
      <c r="G17" s="6"/>
      <c r="H17" s="6"/>
      <c r="I17" s="6"/>
      <c r="J17" s="6"/>
      <c r="K17" s="6"/>
      <c r="L17" s="6"/>
      <c r="M17" s="6"/>
      <c r="N17" s="6"/>
      <c r="O17" s="6"/>
      <c r="P17" s="6"/>
      <c r="Q17" s="6"/>
    </row>
    <row r="18" spans="1:17" x14ac:dyDescent="0.35">
      <c r="A18" s="6" t="s">
        <v>8</v>
      </c>
      <c r="B18" s="6"/>
      <c r="C18" s="6"/>
      <c r="D18" s="6"/>
      <c r="E18" s="6"/>
      <c r="F18" s="6"/>
      <c r="G18" s="6"/>
      <c r="H18" s="6"/>
      <c r="I18" s="6"/>
      <c r="J18" s="6"/>
      <c r="K18" s="6"/>
      <c r="L18" s="6"/>
      <c r="M18" s="6"/>
      <c r="N18" s="6"/>
      <c r="O18" s="6"/>
      <c r="P18" s="6"/>
      <c r="Q18" s="6"/>
    </row>
    <row r="19" spans="1:17" x14ac:dyDescent="0.35">
      <c r="A19" s="5"/>
      <c r="B19" s="7"/>
      <c r="C19" s="7"/>
      <c r="D19" s="7"/>
      <c r="E19" s="7"/>
      <c r="F19" s="7"/>
      <c r="G19" s="7"/>
      <c r="H19" s="7"/>
      <c r="I19" s="7"/>
      <c r="J19" s="7"/>
      <c r="K19" s="7"/>
      <c r="L19" s="7"/>
      <c r="M19" s="7"/>
      <c r="N19" s="7"/>
      <c r="O19" s="7"/>
      <c r="P19" s="7"/>
      <c r="Q19" s="7"/>
    </row>
    <row r="20" spans="1:17" x14ac:dyDescent="0.35">
      <c r="A20" s="8"/>
      <c r="B20" s="7"/>
      <c r="C20" s="7"/>
      <c r="D20" s="7"/>
      <c r="E20" s="7"/>
      <c r="F20" s="7"/>
      <c r="G20" s="7"/>
      <c r="H20" s="7"/>
      <c r="I20" s="7"/>
      <c r="J20" s="7"/>
      <c r="K20" s="7"/>
      <c r="L20" s="7"/>
      <c r="M20" s="7"/>
      <c r="N20" s="7"/>
      <c r="O20" s="7"/>
      <c r="P20" s="7"/>
      <c r="Q20" s="7"/>
    </row>
    <row r="21" spans="1:17" ht="60" customHeight="1" x14ac:dyDescent="0.35">
      <c r="A21" s="9" t="s">
        <v>9</v>
      </c>
      <c r="B21" s="10"/>
      <c r="C21" s="10"/>
      <c r="D21" s="10"/>
      <c r="E21" s="11" t="s">
        <v>10</v>
      </c>
      <c r="F21" s="11" t="s">
        <v>11</v>
      </c>
      <c r="G21" s="12" t="s">
        <v>12</v>
      </c>
      <c r="H21" s="12"/>
      <c r="I21" s="12"/>
      <c r="J21" s="12"/>
      <c r="K21" s="12"/>
      <c r="L21" s="12"/>
      <c r="M21" s="12"/>
      <c r="N21" s="12"/>
      <c r="O21" s="12"/>
      <c r="P21" s="12"/>
      <c r="Q21" s="12"/>
    </row>
    <row r="22" spans="1:17" ht="138.75" customHeight="1" x14ac:dyDescent="0.35">
      <c r="A22" s="13"/>
      <c r="B22" s="13"/>
      <c r="C22" s="13"/>
      <c r="D22" s="13"/>
      <c r="E22" s="13"/>
      <c r="F22" s="11" t="s">
        <v>13</v>
      </c>
      <c r="G22" s="12" t="s">
        <v>14</v>
      </c>
      <c r="H22" s="12"/>
      <c r="I22" s="12"/>
      <c r="J22" s="12"/>
      <c r="K22" s="12"/>
      <c r="L22" s="12"/>
      <c r="M22" s="12"/>
      <c r="N22" s="12"/>
      <c r="O22" s="12"/>
      <c r="P22" s="12"/>
      <c r="Q22" s="12"/>
    </row>
    <row r="23" spans="1:17" ht="57" customHeight="1" x14ac:dyDescent="0.35">
      <c r="A23" s="13"/>
      <c r="B23" s="13"/>
      <c r="C23" s="13"/>
      <c r="D23" s="13"/>
      <c r="E23" s="13"/>
      <c r="F23" s="11" t="s">
        <v>15</v>
      </c>
      <c r="G23" s="14" t="s">
        <v>16</v>
      </c>
      <c r="H23" s="14"/>
      <c r="I23" s="14"/>
      <c r="J23" s="14"/>
      <c r="K23" s="14"/>
      <c r="L23" s="14"/>
      <c r="M23" s="14"/>
      <c r="N23" s="14"/>
      <c r="O23" s="14"/>
      <c r="P23" s="14"/>
      <c r="Q23" s="14"/>
    </row>
    <row r="24" spans="1:17" ht="60.75" customHeight="1" x14ac:dyDescent="0.35">
      <c r="A24" s="9" t="s">
        <v>17</v>
      </c>
      <c r="B24" s="10"/>
      <c r="C24" s="15"/>
      <c r="D24" s="15"/>
      <c r="E24" s="16" t="s">
        <v>10</v>
      </c>
      <c r="F24" s="17" t="s">
        <v>18</v>
      </c>
      <c r="G24" s="12" t="s">
        <v>19</v>
      </c>
      <c r="H24" s="12"/>
      <c r="I24" s="12"/>
      <c r="J24" s="12"/>
      <c r="K24" s="12"/>
      <c r="L24" s="12"/>
      <c r="M24" s="12"/>
      <c r="N24" s="12"/>
      <c r="O24" s="12"/>
      <c r="P24" s="12"/>
      <c r="Q24" s="12"/>
    </row>
    <row r="25" spans="1:17" ht="150" customHeight="1" x14ac:dyDescent="0.35">
      <c r="A25" s="13"/>
      <c r="B25" s="13"/>
      <c r="C25" s="13"/>
      <c r="D25" s="13"/>
      <c r="E25" s="18"/>
      <c r="F25" s="17" t="s">
        <v>20</v>
      </c>
      <c r="G25" s="12" t="s">
        <v>21</v>
      </c>
      <c r="H25" s="12"/>
      <c r="I25" s="12"/>
      <c r="J25" s="12"/>
      <c r="K25" s="12"/>
      <c r="L25" s="12"/>
      <c r="M25" s="12"/>
      <c r="N25" s="12"/>
      <c r="O25" s="12"/>
      <c r="P25" s="12"/>
      <c r="Q25" s="12"/>
    </row>
    <row r="26" spans="1:17" ht="149.25" customHeight="1" x14ac:dyDescent="0.35">
      <c r="A26" s="13"/>
      <c r="B26" s="13"/>
      <c r="C26" s="13"/>
      <c r="D26" s="13"/>
      <c r="E26" s="18"/>
      <c r="F26" s="17" t="s">
        <v>22</v>
      </c>
      <c r="G26" s="12" t="s">
        <v>23</v>
      </c>
      <c r="H26" s="12"/>
      <c r="I26" s="12"/>
      <c r="J26" s="12"/>
      <c r="K26" s="12"/>
      <c r="L26" s="12"/>
      <c r="M26" s="12"/>
      <c r="N26" s="12"/>
      <c r="O26" s="12"/>
      <c r="P26" s="12"/>
      <c r="Q26" s="12"/>
    </row>
    <row r="27" spans="1:17" ht="48" customHeight="1" x14ac:dyDescent="0.35">
      <c r="A27" s="13"/>
      <c r="B27" s="13"/>
      <c r="C27" s="13"/>
      <c r="D27" s="13"/>
      <c r="E27" s="18"/>
      <c r="F27" s="17" t="s">
        <v>24</v>
      </c>
      <c r="G27" s="12" t="s">
        <v>25</v>
      </c>
      <c r="H27" s="12"/>
      <c r="I27" s="12"/>
      <c r="J27" s="12"/>
      <c r="K27" s="12"/>
      <c r="L27" s="12"/>
      <c r="M27" s="12"/>
      <c r="N27" s="12"/>
      <c r="O27" s="12"/>
      <c r="P27" s="12"/>
      <c r="Q27" s="12"/>
    </row>
    <row r="28" spans="1:17" ht="48" customHeight="1" x14ac:dyDescent="0.35">
      <c r="A28" s="13"/>
      <c r="B28" s="13"/>
      <c r="C28" s="13"/>
      <c r="D28" s="13"/>
      <c r="E28" s="18"/>
      <c r="F28" s="17" t="s">
        <v>26</v>
      </c>
      <c r="G28" s="12" t="s">
        <v>27</v>
      </c>
      <c r="H28" s="12"/>
      <c r="I28" s="12"/>
      <c r="J28" s="12"/>
      <c r="K28" s="12"/>
      <c r="L28" s="12"/>
      <c r="M28" s="12"/>
      <c r="N28" s="12"/>
      <c r="O28" s="12"/>
      <c r="P28" s="12"/>
      <c r="Q28" s="12"/>
    </row>
    <row r="29" spans="1:17" ht="48" customHeight="1" x14ac:dyDescent="0.35">
      <c r="A29" s="13"/>
      <c r="B29" s="13"/>
      <c r="C29" s="13"/>
      <c r="D29" s="13"/>
      <c r="E29" s="18"/>
      <c r="F29" s="17" t="s">
        <v>28</v>
      </c>
      <c r="G29" s="12" t="s">
        <v>29</v>
      </c>
      <c r="H29" s="12"/>
      <c r="I29" s="12"/>
      <c r="J29" s="12"/>
      <c r="K29" s="12"/>
      <c r="L29" s="12"/>
      <c r="M29" s="12"/>
      <c r="N29" s="12"/>
      <c r="O29" s="12"/>
      <c r="P29" s="12"/>
      <c r="Q29" s="12"/>
    </row>
    <row r="30" spans="1:17" ht="48" customHeight="1" x14ac:dyDescent="0.35">
      <c r="A30" s="13"/>
      <c r="B30" s="13"/>
      <c r="C30" s="13"/>
      <c r="D30" s="13"/>
      <c r="E30" s="18"/>
      <c r="F30" s="17" t="s">
        <v>30</v>
      </c>
      <c r="G30" s="12" t="s">
        <v>31</v>
      </c>
      <c r="H30" s="12"/>
      <c r="I30" s="12"/>
      <c r="J30" s="12"/>
      <c r="K30" s="12"/>
      <c r="L30" s="12"/>
      <c r="M30" s="12"/>
      <c r="N30" s="12"/>
      <c r="O30" s="12"/>
      <c r="P30" s="12"/>
      <c r="Q30" s="12"/>
    </row>
    <row r="31" spans="1:17" ht="63" customHeight="1" x14ac:dyDescent="0.35">
      <c r="A31" s="13"/>
      <c r="B31" s="13"/>
      <c r="C31" s="13"/>
      <c r="D31" s="13"/>
      <c r="E31" s="18"/>
      <c r="F31" s="17" t="s">
        <v>32</v>
      </c>
      <c r="G31" s="12" t="s">
        <v>33</v>
      </c>
      <c r="H31" s="12"/>
      <c r="I31" s="12"/>
      <c r="J31" s="12"/>
      <c r="K31" s="12"/>
      <c r="L31" s="12"/>
      <c r="M31" s="12"/>
      <c r="N31" s="12"/>
      <c r="O31" s="12"/>
      <c r="P31" s="12"/>
      <c r="Q31" s="12"/>
    </row>
    <row r="32" spans="1:17" ht="48" customHeight="1" x14ac:dyDescent="0.35">
      <c r="A32" s="13"/>
      <c r="B32" s="13"/>
      <c r="C32" s="13"/>
      <c r="D32" s="13"/>
      <c r="E32" s="18"/>
      <c r="F32" s="17" t="s">
        <v>34</v>
      </c>
      <c r="G32" s="12" t="s">
        <v>35</v>
      </c>
      <c r="H32" s="12"/>
      <c r="I32" s="12"/>
      <c r="J32" s="12"/>
      <c r="K32" s="12"/>
      <c r="L32" s="12"/>
      <c r="M32" s="12"/>
      <c r="N32" s="12"/>
      <c r="O32" s="12"/>
      <c r="P32" s="12"/>
      <c r="Q32" s="12"/>
    </row>
    <row r="33" spans="1:18" ht="48.65" customHeight="1" x14ac:dyDescent="0.35">
      <c r="A33" s="13"/>
      <c r="B33" s="13"/>
      <c r="C33" s="13"/>
      <c r="D33" s="13"/>
      <c r="E33" s="18"/>
      <c r="F33" s="17" t="s">
        <v>36</v>
      </c>
      <c r="G33" s="12" t="s">
        <v>37</v>
      </c>
      <c r="H33" s="12"/>
      <c r="I33" s="12"/>
      <c r="J33" s="12"/>
      <c r="K33" s="12"/>
      <c r="L33" s="12"/>
      <c r="M33" s="12"/>
      <c r="N33" s="12"/>
      <c r="O33" s="12"/>
      <c r="P33" s="12"/>
      <c r="Q33" s="12"/>
    </row>
    <row r="34" spans="1:18" ht="48" customHeight="1" x14ac:dyDescent="0.35">
      <c r="A34" s="13"/>
      <c r="B34" s="13"/>
      <c r="C34" s="13"/>
      <c r="D34" s="13"/>
      <c r="E34" s="18"/>
      <c r="F34" s="17" t="s">
        <v>38</v>
      </c>
      <c r="G34" s="12" t="s">
        <v>39</v>
      </c>
      <c r="H34" s="12"/>
      <c r="I34" s="12"/>
      <c r="J34" s="12"/>
      <c r="K34" s="12"/>
      <c r="L34" s="12"/>
      <c r="M34" s="12"/>
      <c r="N34" s="12"/>
      <c r="O34" s="12"/>
      <c r="P34" s="12"/>
      <c r="Q34" s="12"/>
    </row>
    <row r="35" spans="1:18" ht="63.65" customHeight="1" x14ac:dyDescent="0.35">
      <c r="A35" s="13"/>
      <c r="B35" s="13"/>
      <c r="C35" s="13"/>
      <c r="D35" s="13"/>
      <c r="E35" s="18"/>
      <c r="F35" s="17" t="s">
        <v>40</v>
      </c>
      <c r="G35" s="12" t="s">
        <v>41</v>
      </c>
      <c r="H35" s="12"/>
      <c r="I35" s="12"/>
      <c r="J35" s="12"/>
      <c r="K35" s="12"/>
      <c r="L35" s="12"/>
      <c r="M35" s="12"/>
      <c r="N35" s="12"/>
      <c r="O35" s="12"/>
      <c r="P35" s="12"/>
      <c r="Q35" s="12"/>
    </row>
    <row r="36" spans="1:18" ht="65.150000000000006" customHeight="1" x14ac:dyDescent="0.35">
      <c r="A36" s="13"/>
      <c r="B36" s="13"/>
      <c r="C36" s="13"/>
      <c r="D36" s="13"/>
      <c r="E36" s="18"/>
      <c r="F36" s="17" t="s">
        <v>42</v>
      </c>
      <c r="G36" s="12" t="s">
        <v>43</v>
      </c>
      <c r="H36" s="12"/>
      <c r="I36" s="12"/>
      <c r="J36" s="12"/>
      <c r="K36" s="12"/>
      <c r="L36" s="12"/>
      <c r="M36" s="12"/>
      <c r="N36" s="12"/>
      <c r="O36" s="12"/>
      <c r="P36" s="12"/>
      <c r="Q36" s="12"/>
    </row>
    <row r="37" spans="1:18" ht="62.5" customHeight="1" x14ac:dyDescent="0.35">
      <c r="A37" s="13"/>
      <c r="B37" s="13"/>
      <c r="C37" s="13"/>
      <c r="D37" s="13"/>
      <c r="E37" s="18"/>
      <c r="F37" s="17" t="s">
        <v>44</v>
      </c>
      <c r="G37" s="12" t="s">
        <v>45</v>
      </c>
      <c r="H37" s="12"/>
      <c r="I37" s="12"/>
      <c r="J37" s="12"/>
      <c r="K37" s="12"/>
      <c r="L37" s="12"/>
      <c r="M37" s="12"/>
      <c r="N37" s="12"/>
      <c r="O37" s="12"/>
      <c r="P37" s="12"/>
      <c r="Q37" s="12"/>
    </row>
    <row r="38" spans="1:18" ht="48.65" customHeight="1" x14ac:dyDescent="0.35">
      <c r="A38" s="13"/>
      <c r="B38" s="13"/>
      <c r="C38" s="13"/>
      <c r="D38" s="13"/>
      <c r="E38" s="18"/>
      <c r="F38" s="17" t="s">
        <v>46</v>
      </c>
      <c r="G38" s="12" t="s">
        <v>47</v>
      </c>
      <c r="H38" s="12"/>
      <c r="I38" s="12"/>
      <c r="J38" s="12"/>
      <c r="K38" s="12"/>
      <c r="L38" s="12"/>
      <c r="M38" s="12"/>
      <c r="N38" s="12"/>
      <c r="O38" s="12"/>
      <c r="P38" s="12"/>
      <c r="Q38" s="12"/>
    </row>
    <row r="39" spans="1:18" ht="48.65" customHeight="1" x14ac:dyDescent="0.35">
      <c r="A39" s="13"/>
      <c r="B39" s="13"/>
      <c r="C39" s="13"/>
      <c r="D39" s="13"/>
      <c r="E39" s="18"/>
      <c r="F39" s="17" t="s">
        <v>48</v>
      </c>
      <c r="G39" s="12" t="s">
        <v>49</v>
      </c>
      <c r="H39" s="12"/>
      <c r="I39" s="12"/>
      <c r="J39" s="12"/>
      <c r="K39" s="12"/>
      <c r="L39" s="12"/>
      <c r="M39" s="12"/>
      <c r="N39" s="12"/>
      <c r="O39" s="12"/>
      <c r="P39" s="12"/>
      <c r="Q39" s="12"/>
    </row>
    <row r="40" spans="1:18" ht="49.5" customHeight="1" x14ac:dyDescent="0.35">
      <c r="A40" s="13"/>
      <c r="B40" s="13"/>
      <c r="C40" s="13"/>
      <c r="D40" s="13"/>
      <c r="E40" s="18"/>
      <c r="F40" s="17" t="s">
        <v>50</v>
      </c>
      <c r="G40" s="14" t="s">
        <v>51</v>
      </c>
      <c r="H40" s="14"/>
      <c r="I40" s="14"/>
      <c r="J40" s="14"/>
      <c r="K40" s="14"/>
      <c r="L40" s="14"/>
      <c r="M40" s="14"/>
      <c r="N40" s="14"/>
      <c r="O40" s="14"/>
      <c r="P40" s="14"/>
      <c r="Q40" s="14"/>
      <c r="R40" s="19"/>
    </row>
    <row r="41" spans="1:18" ht="53.15" customHeight="1" x14ac:dyDescent="0.35">
      <c r="A41" s="13"/>
      <c r="B41" s="13"/>
      <c r="C41" s="13"/>
      <c r="D41" s="13"/>
      <c r="E41" s="18"/>
      <c r="F41" s="17" t="s">
        <v>52</v>
      </c>
      <c r="G41" s="14" t="s">
        <v>53</v>
      </c>
      <c r="H41" s="14"/>
      <c r="I41" s="14"/>
      <c r="J41" s="14"/>
      <c r="K41" s="14"/>
      <c r="L41" s="14"/>
      <c r="M41" s="14"/>
      <c r="N41" s="14"/>
      <c r="O41" s="14"/>
      <c r="P41" s="14"/>
      <c r="Q41" s="14"/>
      <c r="R41" s="19"/>
    </row>
    <row r="42" spans="1:18" ht="53.15" customHeight="1" x14ac:dyDescent="0.35">
      <c r="A42" s="13"/>
      <c r="B42" s="13"/>
      <c r="C42" s="13"/>
      <c r="D42" s="13"/>
      <c r="E42" s="18"/>
      <c r="F42" s="17" t="s">
        <v>52</v>
      </c>
      <c r="G42" s="14" t="s">
        <v>54</v>
      </c>
      <c r="H42" s="14"/>
      <c r="I42" s="14"/>
      <c r="J42" s="14"/>
      <c r="K42" s="14"/>
      <c r="L42" s="14"/>
      <c r="M42" s="14"/>
      <c r="N42" s="14"/>
      <c r="O42" s="14"/>
      <c r="P42" s="14"/>
      <c r="Q42" s="14"/>
      <c r="R42" s="19"/>
    </row>
    <row r="43" spans="1:18" ht="21" customHeight="1" x14ac:dyDescent="0.35">
      <c r="A43" s="20" t="s">
        <v>55</v>
      </c>
      <c r="B43" s="20"/>
      <c r="C43" s="20"/>
      <c r="D43" s="20"/>
      <c r="E43" s="20"/>
      <c r="F43" s="20"/>
      <c r="G43" s="20"/>
      <c r="H43" s="20"/>
      <c r="I43" s="20"/>
      <c r="J43" s="20"/>
      <c r="K43" s="20"/>
      <c r="L43" s="20"/>
      <c r="M43" s="20"/>
      <c r="N43" s="20"/>
      <c r="O43" s="20"/>
      <c r="P43" s="20"/>
      <c r="Q43" s="20"/>
    </row>
    <row r="44" spans="1:18" ht="21" customHeight="1" x14ac:dyDescent="0.35">
      <c r="A44" s="20" t="s">
        <v>56</v>
      </c>
      <c r="B44" s="20"/>
      <c r="C44" s="20"/>
      <c r="D44" s="20"/>
      <c r="E44" s="20"/>
      <c r="F44" s="20"/>
      <c r="G44" s="20"/>
      <c r="H44" s="20"/>
      <c r="I44" s="20"/>
      <c r="J44" s="20"/>
      <c r="K44" s="20"/>
      <c r="L44" s="20"/>
      <c r="M44" s="20"/>
      <c r="N44" s="20"/>
      <c r="O44" s="20"/>
      <c r="P44" s="20"/>
      <c r="Q44" s="20"/>
    </row>
    <row r="45" spans="1:18" ht="21" customHeight="1" x14ac:dyDescent="0.35">
      <c r="A45" s="20" t="s">
        <v>57</v>
      </c>
      <c r="B45" s="20"/>
      <c r="C45" s="20"/>
      <c r="D45" s="20"/>
      <c r="E45" s="20"/>
      <c r="F45" s="20"/>
      <c r="G45" s="20"/>
      <c r="H45" s="20"/>
      <c r="I45" s="20"/>
      <c r="J45" s="20"/>
      <c r="K45" s="20"/>
      <c r="L45" s="20"/>
      <c r="M45" s="20"/>
      <c r="N45" s="20"/>
      <c r="O45" s="20"/>
      <c r="P45" s="20"/>
      <c r="Q45" s="20"/>
    </row>
    <row r="46" spans="1:18" ht="21" customHeight="1" x14ac:dyDescent="0.35">
      <c r="A46" s="20" t="s">
        <v>58</v>
      </c>
      <c r="B46" s="20"/>
      <c r="C46" s="20"/>
      <c r="D46" s="20"/>
      <c r="E46" s="20"/>
      <c r="F46" s="20"/>
      <c r="G46" s="20"/>
      <c r="H46" s="20"/>
      <c r="I46" s="20"/>
      <c r="J46" s="20"/>
      <c r="K46" s="20"/>
      <c r="L46" s="20"/>
      <c r="M46" s="20"/>
      <c r="N46" s="20"/>
      <c r="O46" s="20"/>
      <c r="P46" s="20"/>
      <c r="Q46" s="20"/>
    </row>
    <row r="47" spans="1:18" x14ac:dyDescent="0.35">
      <c r="A47" s="21"/>
      <c r="B47" s="21"/>
      <c r="C47" s="21"/>
      <c r="D47" s="21"/>
      <c r="E47" s="21"/>
      <c r="F47" s="21"/>
      <c r="G47" s="21"/>
      <c r="H47" s="21"/>
      <c r="I47" s="21"/>
      <c r="J47" s="21"/>
      <c r="K47" s="21"/>
      <c r="L47" s="21"/>
      <c r="M47" s="21"/>
      <c r="N47" s="21"/>
      <c r="O47" s="21"/>
      <c r="P47" s="21"/>
      <c r="Q47" s="21"/>
    </row>
    <row r="48" spans="1:18" x14ac:dyDescent="0.35">
      <c r="A48" s="22" t="s">
        <v>59</v>
      </c>
      <c r="B48" s="22"/>
      <c r="C48" s="22"/>
      <c r="D48" s="22"/>
      <c r="E48" s="22"/>
      <c r="F48" s="22"/>
      <c r="G48" s="22"/>
      <c r="H48" s="22"/>
      <c r="I48" s="22"/>
      <c r="J48" s="22"/>
      <c r="K48" s="22"/>
      <c r="L48" s="22"/>
      <c r="M48" s="22"/>
      <c r="N48" s="22"/>
      <c r="O48" s="22"/>
      <c r="P48" s="22"/>
      <c r="Q48" s="22"/>
    </row>
    <row r="49" spans="1:17" x14ac:dyDescent="0.35">
      <c r="A49" s="15"/>
      <c r="B49" s="23"/>
      <c r="C49" s="23"/>
      <c r="D49" s="23"/>
      <c r="E49" s="13"/>
      <c r="F49" s="13"/>
      <c r="G49" s="13"/>
      <c r="H49" s="13"/>
      <c r="I49" s="13"/>
      <c r="J49" s="13"/>
      <c r="K49" s="13"/>
      <c r="L49" s="13"/>
      <c r="M49" s="13"/>
      <c r="N49" s="13"/>
      <c r="O49" s="13"/>
      <c r="P49" s="13"/>
      <c r="Q49" s="13"/>
    </row>
    <row r="50" spans="1:17" ht="46.5" customHeight="1" x14ac:dyDescent="0.35">
      <c r="A50" s="24" t="s">
        <v>60</v>
      </c>
      <c r="B50" s="18"/>
      <c r="C50" s="18"/>
      <c r="D50" s="18"/>
      <c r="E50" s="25" t="s">
        <v>10</v>
      </c>
      <c r="F50" s="12" t="s">
        <v>61</v>
      </c>
      <c r="G50" s="12"/>
      <c r="H50" s="12"/>
      <c r="I50" s="12"/>
      <c r="J50" s="12"/>
      <c r="K50" s="12"/>
      <c r="L50" s="12"/>
      <c r="M50" s="12"/>
      <c r="N50" s="12"/>
      <c r="O50" s="12"/>
      <c r="P50" s="12"/>
      <c r="Q50" s="12"/>
    </row>
    <row r="51" spans="1:17" x14ac:dyDescent="0.35">
      <c r="A51" s="13"/>
      <c r="B51" s="13"/>
      <c r="C51" s="13"/>
      <c r="D51" s="13"/>
      <c r="E51" s="13"/>
      <c r="F51" s="13"/>
      <c r="G51" s="13"/>
      <c r="H51" s="13"/>
      <c r="I51" s="13"/>
      <c r="J51" s="13"/>
      <c r="K51" s="13"/>
      <c r="L51" s="13"/>
      <c r="M51" s="13"/>
      <c r="N51" s="13"/>
      <c r="O51" s="13"/>
      <c r="P51" s="13"/>
      <c r="Q51" s="13"/>
    </row>
    <row r="52" spans="1:17" x14ac:dyDescent="0.35">
      <c r="A52" s="20" t="s">
        <v>62</v>
      </c>
      <c r="B52" s="20"/>
      <c r="C52" s="20"/>
      <c r="D52" s="20"/>
      <c r="E52" s="20"/>
      <c r="F52" s="20"/>
      <c r="G52" s="20"/>
      <c r="H52" s="20"/>
      <c r="I52" s="20"/>
      <c r="J52" s="20"/>
      <c r="K52" s="20"/>
      <c r="L52" s="20"/>
      <c r="M52" s="20"/>
      <c r="N52" s="20"/>
      <c r="O52" s="20"/>
      <c r="P52" s="20"/>
      <c r="Q52" s="20"/>
    </row>
    <row r="53" spans="1:17" ht="19" customHeight="1" x14ac:dyDescent="0.35">
      <c r="A53" s="26" t="s">
        <v>63</v>
      </c>
      <c r="B53" s="26"/>
      <c r="C53" s="26"/>
      <c r="D53" s="26"/>
      <c r="E53" s="26"/>
      <c r="F53" s="26"/>
      <c r="G53" s="26"/>
      <c r="H53" s="26"/>
      <c r="I53" s="26"/>
      <c r="J53" s="26"/>
      <c r="K53" s="26"/>
      <c r="L53" s="26"/>
      <c r="M53" s="26"/>
      <c r="N53" s="26"/>
      <c r="O53" s="26"/>
      <c r="P53" s="26"/>
      <c r="Q53" s="26"/>
    </row>
    <row r="54" spans="1:17" ht="20.149999999999999" customHeight="1" x14ac:dyDescent="0.4">
      <c r="A54" s="27" t="s">
        <v>64</v>
      </c>
      <c r="B54" s="27" t="s">
        <v>65</v>
      </c>
      <c r="C54" s="28"/>
      <c r="D54" s="29"/>
      <c r="E54" s="29"/>
      <c r="F54" s="29"/>
      <c r="G54" s="29"/>
      <c r="H54" s="29"/>
      <c r="I54" s="29"/>
      <c r="J54" s="29"/>
      <c r="K54" s="30"/>
      <c r="L54" s="30"/>
      <c r="M54" s="29"/>
      <c r="N54" s="31"/>
      <c r="O54" s="31"/>
      <c r="P54" s="32">
        <f>[1]RINCIAN!D11</f>
        <v>0</v>
      </c>
      <c r="Q54" s="32"/>
    </row>
    <row r="55" spans="1:17" ht="20.149999999999999" customHeight="1" x14ac:dyDescent="0.4">
      <c r="A55" s="27" t="s">
        <v>20</v>
      </c>
      <c r="B55" s="27" t="s">
        <v>66</v>
      </c>
      <c r="C55" s="28"/>
      <c r="D55" s="29"/>
      <c r="E55" s="29"/>
      <c r="F55" s="29"/>
      <c r="G55" s="29"/>
      <c r="H55" s="29"/>
      <c r="I55" s="29"/>
      <c r="J55" s="29"/>
      <c r="K55" s="29"/>
      <c r="L55" s="29"/>
      <c r="M55" s="29"/>
      <c r="N55" s="31"/>
      <c r="O55" s="31"/>
      <c r="P55" s="33">
        <f>P54</f>
        <v>0</v>
      </c>
      <c r="Q55" s="33"/>
    </row>
    <row r="56" spans="1:17" ht="7.5" customHeight="1" thickBot="1" x14ac:dyDescent="0.4">
      <c r="A56" s="29"/>
      <c r="B56" s="7"/>
      <c r="C56" s="27"/>
      <c r="D56" s="29"/>
      <c r="E56" s="29"/>
      <c r="F56" s="29"/>
      <c r="G56" s="29"/>
      <c r="H56" s="29"/>
      <c r="I56" s="29"/>
      <c r="J56" s="30"/>
      <c r="K56" s="29"/>
      <c r="L56" s="29"/>
      <c r="M56" s="29"/>
      <c r="N56" s="31"/>
      <c r="O56" s="31"/>
      <c r="P56" s="34"/>
      <c r="Q56" s="34"/>
    </row>
    <row r="57" spans="1:17" ht="16" x14ac:dyDescent="0.35">
      <c r="A57" s="7"/>
      <c r="B57" s="29"/>
      <c r="C57" s="35" t="s">
        <v>67</v>
      </c>
      <c r="D57" s="29"/>
      <c r="E57" s="29"/>
      <c r="F57" s="29"/>
      <c r="G57" s="29"/>
      <c r="H57" s="29"/>
      <c r="I57" s="30"/>
      <c r="J57" s="29"/>
      <c r="K57" s="29"/>
      <c r="L57" s="29"/>
      <c r="M57" s="29"/>
      <c r="N57" s="31"/>
      <c r="O57" s="31"/>
      <c r="P57" s="32">
        <f>P54-P55</f>
        <v>0</v>
      </c>
      <c r="Q57" s="32"/>
    </row>
    <row r="58" spans="1:17" x14ac:dyDescent="0.35">
      <c r="A58" s="29"/>
      <c r="B58" s="29"/>
      <c r="C58" s="29"/>
      <c r="D58" s="29"/>
      <c r="E58" s="29"/>
      <c r="F58" s="29"/>
      <c r="G58" s="29"/>
      <c r="H58" s="29"/>
      <c r="I58" s="29"/>
      <c r="J58" s="29"/>
      <c r="K58" s="29"/>
      <c r="L58" s="29"/>
      <c r="M58" s="29"/>
      <c r="N58" s="30"/>
      <c r="O58" s="30"/>
      <c r="P58" s="36"/>
      <c r="Q58" s="36"/>
    </row>
    <row r="59" spans="1:17" ht="16" x14ac:dyDescent="0.4">
      <c r="A59" s="27" t="s">
        <v>68</v>
      </c>
      <c r="B59" s="28"/>
      <c r="C59" s="28"/>
      <c r="D59" s="29"/>
      <c r="E59" s="29"/>
      <c r="F59" s="29"/>
      <c r="G59" s="29"/>
      <c r="H59" s="29"/>
      <c r="I59" s="29"/>
      <c r="J59" s="29"/>
      <c r="K59" s="29"/>
      <c r="L59" s="29"/>
      <c r="M59" s="29"/>
      <c r="N59" s="29"/>
      <c r="O59" s="29"/>
      <c r="P59" s="37"/>
      <c r="Q59" s="37"/>
    </row>
    <row r="60" spans="1:17" ht="32.15" customHeight="1" x14ac:dyDescent="0.35">
      <c r="A60" s="7"/>
      <c r="B60" s="38" t="s">
        <v>11</v>
      </c>
      <c r="C60" s="39" t="s">
        <v>69</v>
      </c>
      <c r="D60" s="39"/>
      <c r="E60" s="39"/>
      <c r="F60" s="39"/>
      <c r="G60" s="39"/>
      <c r="H60" s="39"/>
      <c r="I60" s="39"/>
      <c r="J60" s="39"/>
      <c r="K60" s="39"/>
      <c r="L60" s="37">
        <f>'[1]LAMPIRAN OK'!H379</f>
        <v>0</v>
      </c>
      <c r="M60" s="37"/>
      <c r="N60" s="37"/>
      <c r="O60" s="40"/>
      <c r="P60" s="7"/>
      <c r="Q60" s="7"/>
    </row>
    <row r="61" spans="1:17" ht="32.15" customHeight="1" thickBot="1" x14ac:dyDescent="0.4">
      <c r="A61" s="7"/>
      <c r="B61" s="38" t="s">
        <v>13</v>
      </c>
      <c r="C61" s="39" t="s">
        <v>70</v>
      </c>
      <c r="D61" s="39"/>
      <c r="E61" s="39"/>
      <c r="F61" s="39"/>
      <c r="G61" s="39"/>
      <c r="H61" s="39"/>
      <c r="I61" s="39"/>
      <c r="J61" s="39"/>
      <c r="K61" s="39"/>
      <c r="L61" s="37">
        <f>'[1]LAMPIRAN OK'!H364</f>
        <v>50000000</v>
      </c>
      <c r="M61" s="37"/>
      <c r="N61" s="37"/>
      <c r="O61" s="41"/>
      <c r="P61" s="42"/>
      <c r="Q61" s="42"/>
    </row>
    <row r="62" spans="1:17" ht="16" x14ac:dyDescent="0.35">
      <c r="A62" s="7"/>
      <c r="B62" s="29"/>
      <c r="C62" s="27" t="s">
        <v>71</v>
      </c>
      <c r="D62" s="29"/>
      <c r="E62" s="29"/>
      <c r="F62" s="29"/>
      <c r="G62" s="30"/>
      <c r="H62" s="30"/>
      <c r="I62" s="29"/>
      <c r="J62" s="29"/>
      <c r="K62" s="29"/>
      <c r="L62" s="29"/>
      <c r="M62" s="29"/>
      <c r="N62" s="29"/>
      <c r="O62" s="29"/>
      <c r="P62" s="32">
        <f>SUM(L60-L61)</f>
        <v>-50000000</v>
      </c>
      <c r="Q62" s="32"/>
    </row>
    <row r="63" spans="1:17" ht="16" thickBot="1" x14ac:dyDescent="0.4">
      <c r="A63" s="29"/>
      <c r="B63" s="29"/>
      <c r="C63" s="29"/>
      <c r="D63" s="29"/>
      <c r="E63" s="29"/>
      <c r="F63" s="29"/>
      <c r="G63" s="29"/>
      <c r="H63" s="29"/>
      <c r="I63" s="29"/>
      <c r="J63" s="29"/>
      <c r="K63" s="29"/>
      <c r="L63" s="29"/>
      <c r="M63" s="29"/>
      <c r="N63" s="30"/>
      <c r="O63" s="30"/>
      <c r="P63" s="36"/>
      <c r="Q63" s="36"/>
    </row>
    <row r="64" spans="1:17" ht="16" x14ac:dyDescent="0.35">
      <c r="A64" s="7"/>
      <c r="B64" s="7"/>
      <c r="C64" s="27" t="s">
        <v>72</v>
      </c>
      <c r="D64" s="29"/>
      <c r="E64" s="29"/>
      <c r="F64" s="29"/>
      <c r="G64" s="29"/>
      <c r="H64" s="29"/>
      <c r="I64" s="29"/>
      <c r="J64" s="30"/>
      <c r="K64" s="29"/>
      <c r="L64" s="29"/>
      <c r="M64" s="29"/>
      <c r="N64" s="31"/>
      <c r="O64" s="31"/>
      <c r="P64" s="43">
        <f>SUM(P57,P62)</f>
        <v>-50000000</v>
      </c>
      <c r="Q64" s="43"/>
    </row>
    <row r="65" spans="1:17" x14ac:dyDescent="0.35">
      <c r="A65" s="7"/>
      <c r="B65" s="7"/>
      <c r="C65" s="7"/>
      <c r="D65" s="7"/>
      <c r="E65" s="7"/>
      <c r="F65" s="7"/>
      <c r="G65" s="7"/>
      <c r="H65" s="7"/>
      <c r="I65" s="7"/>
      <c r="J65" s="7"/>
      <c r="K65" s="7"/>
      <c r="L65" s="7"/>
      <c r="M65" s="7"/>
      <c r="N65" s="7"/>
      <c r="O65" s="7"/>
      <c r="P65" s="40"/>
      <c r="Q65" s="40"/>
    </row>
    <row r="66" spans="1:17" x14ac:dyDescent="0.35">
      <c r="A66" s="7"/>
      <c r="B66" s="7"/>
      <c r="C66" s="7"/>
      <c r="D66" s="7"/>
      <c r="E66" s="7"/>
      <c r="F66" s="7"/>
      <c r="G66" s="7"/>
      <c r="H66" s="7"/>
      <c r="I66" s="7"/>
      <c r="J66" s="7"/>
      <c r="K66" s="7"/>
      <c r="L66" s="7"/>
      <c r="M66" s="7"/>
      <c r="N66" s="7"/>
      <c r="O66" s="7"/>
      <c r="P66" s="40"/>
      <c r="Q66" s="40"/>
    </row>
    <row r="67" spans="1:17" x14ac:dyDescent="0.35">
      <c r="A67" s="7"/>
      <c r="B67" s="7"/>
      <c r="C67" s="7"/>
      <c r="D67" s="7"/>
      <c r="E67" s="7"/>
      <c r="F67" s="7"/>
      <c r="G67" s="7"/>
      <c r="H67" s="7"/>
      <c r="I67" s="7"/>
      <c r="J67" s="7"/>
      <c r="K67" s="7"/>
      <c r="L67" s="7"/>
      <c r="M67" s="7"/>
      <c r="N67" s="7"/>
      <c r="O67" s="7"/>
      <c r="P67" s="40"/>
      <c r="Q67" s="40"/>
    </row>
    <row r="68" spans="1:17" ht="20.149999999999999" customHeight="1" x14ac:dyDescent="0.35">
      <c r="A68" s="44" t="s">
        <v>73</v>
      </c>
      <c r="B68" s="44"/>
      <c r="C68" s="44"/>
      <c r="D68" s="44"/>
      <c r="E68" s="44"/>
      <c r="F68" s="44"/>
      <c r="G68" s="44"/>
      <c r="H68" s="44"/>
      <c r="I68" s="44"/>
      <c r="J68" s="44"/>
      <c r="K68" s="44"/>
      <c r="L68" s="44"/>
      <c r="M68" s="44"/>
      <c r="N68" s="44"/>
      <c r="O68" s="44"/>
      <c r="P68" s="44"/>
      <c r="Q68" s="44"/>
    </row>
    <row r="69" spans="1:17" ht="35.15" customHeight="1" x14ac:dyDescent="0.35">
      <c r="A69" s="45" t="s">
        <v>74</v>
      </c>
      <c r="B69" s="45"/>
      <c r="C69" s="45"/>
      <c r="D69" s="45"/>
      <c r="E69" s="45"/>
      <c r="F69" s="45"/>
      <c r="G69" s="45"/>
      <c r="H69" s="45"/>
      <c r="I69" s="45"/>
      <c r="J69" s="45"/>
      <c r="K69" s="45"/>
      <c r="L69" s="45"/>
      <c r="M69" s="45"/>
      <c r="N69" s="45"/>
      <c r="O69" s="45"/>
      <c r="P69" s="45"/>
      <c r="Q69" s="45"/>
    </row>
    <row r="70" spans="1:17" x14ac:dyDescent="0.35">
      <c r="A70" s="5"/>
      <c r="B70" s="7"/>
      <c r="C70" s="7"/>
      <c r="D70" s="7"/>
      <c r="E70" s="7"/>
      <c r="F70" s="7"/>
      <c r="G70" s="7"/>
      <c r="H70" s="7"/>
      <c r="I70" s="7"/>
      <c r="J70" s="7"/>
      <c r="K70" s="7"/>
      <c r="L70" s="7"/>
      <c r="M70" s="7"/>
      <c r="N70" s="7"/>
      <c r="O70" s="7"/>
      <c r="P70" s="46"/>
      <c r="Q70" s="46"/>
    </row>
    <row r="71" spans="1:17" ht="20.149999999999999" customHeight="1" x14ac:dyDescent="0.35">
      <c r="A71" s="44" t="s">
        <v>75</v>
      </c>
      <c r="B71" s="44"/>
      <c r="C71" s="44"/>
      <c r="D71" s="44"/>
      <c r="E71" s="44"/>
      <c r="F71" s="44"/>
      <c r="G71" s="44"/>
      <c r="H71" s="44"/>
      <c r="I71" s="44"/>
      <c r="J71" s="44"/>
      <c r="K71" s="44"/>
      <c r="L71" s="44"/>
      <c r="M71" s="44"/>
      <c r="N71" s="44"/>
      <c r="O71" s="44"/>
      <c r="P71" s="44"/>
      <c r="Q71" s="44"/>
    </row>
    <row r="72" spans="1:17" ht="32.15" customHeight="1" x14ac:dyDescent="0.35">
      <c r="A72" s="45" t="s">
        <v>76</v>
      </c>
      <c r="B72" s="45"/>
      <c r="C72" s="45"/>
      <c r="D72" s="45"/>
      <c r="E72" s="45"/>
      <c r="F72" s="45"/>
      <c r="G72" s="45"/>
      <c r="H72" s="45"/>
      <c r="I72" s="45"/>
      <c r="J72" s="45"/>
      <c r="K72" s="45"/>
      <c r="L72" s="45"/>
      <c r="M72" s="45"/>
      <c r="N72" s="45"/>
      <c r="O72" s="45"/>
      <c r="P72" s="45"/>
      <c r="Q72" s="45"/>
    </row>
    <row r="73" spans="1:17" x14ac:dyDescent="0.35">
      <c r="A73" s="47"/>
      <c r="B73" s="38" t="s">
        <v>11</v>
      </c>
      <c r="C73" s="38" t="s">
        <v>77</v>
      </c>
      <c r="D73" s="47"/>
      <c r="E73" s="47"/>
      <c r="F73" s="47"/>
      <c r="G73" s="47"/>
      <c r="H73" s="47"/>
      <c r="I73" s="47"/>
      <c r="J73" s="47"/>
      <c r="K73" s="47"/>
      <c r="L73" s="47"/>
      <c r="M73" s="47"/>
      <c r="N73" s="47"/>
      <c r="O73" s="47"/>
      <c r="P73" s="47"/>
      <c r="Q73" s="47"/>
    </row>
    <row r="74" spans="1:17" x14ac:dyDescent="0.35">
      <c r="A74" s="47"/>
      <c r="B74" s="38" t="s">
        <v>13</v>
      </c>
      <c r="C74" s="38" t="s">
        <v>78</v>
      </c>
      <c r="D74" s="47"/>
      <c r="E74" s="47"/>
      <c r="F74" s="47"/>
      <c r="G74" s="47"/>
      <c r="H74" s="47"/>
      <c r="I74" s="47"/>
      <c r="J74" s="47"/>
      <c r="K74" s="47"/>
      <c r="L74" s="47"/>
      <c r="M74" s="47"/>
      <c r="N74" s="47"/>
      <c r="O74" s="47"/>
      <c r="P74" s="47"/>
      <c r="Q74" s="47"/>
    </row>
    <row r="75" spans="1:17" x14ac:dyDescent="0.35">
      <c r="A75" s="47"/>
      <c r="B75" s="38" t="s">
        <v>15</v>
      </c>
      <c r="C75" s="38" t="s">
        <v>79</v>
      </c>
      <c r="D75" s="47"/>
      <c r="E75" s="47"/>
      <c r="F75" s="47"/>
      <c r="G75" s="47"/>
      <c r="H75" s="47"/>
      <c r="I75" s="47"/>
      <c r="J75" s="47"/>
      <c r="K75" s="47"/>
      <c r="L75" s="47"/>
      <c r="M75" s="47"/>
      <c r="N75" s="47"/>
      <c r="O75" s="47"/>
      <c r="P75" s="47"/>
      <c r="Q75" s="47"/>
    </row>
    <row r="76" spans="1:17" x14ac:dyDescent="0.35">
      <c r="A76" s="47"/>
      <c r="B76" s="38" t="s">
        <v>80</v>
      </c>
      <c r="C76" s="38" t="s">
        <v>81</v>
      </c>
      <c r="D76" s="47"/>
      <c r="E76" s="47"/>
      <c r="F76" s="47"/>
      <c r="G76" s="47"/>
      <c r="H76" s="47"/>
      <c r="I76" s="47"/>
      <c r="J76" s="47"/>
      <c r="K76" s="47"/>
      <c r="L76" s="47"/>
      <c r="M76" s="47"/>
      <c r="N76" s="47"/>
      <c r="O76" s="47"/>
      <c r="P76" s="47"/>
      <c r="Q76" s="47"/>
    </row>
    <row r="77" spans="1:17" x14ac:dyDescent="0.35">
      <c r="A77" s="47"/>
      <c r="B77" s="38"/>
      <c r="C77" s="38"/>
      <c r="D77" s="47"/>
      <c r="E77" s="47"/>
      <c r="F77" s="47"/>
      <c r="G77" s="47"/>
      <c r="H77" s="47"/>
      <c r="I77" s="47"/>
      <c r="J77" s="47"/>
      <c r="K77" s="47"/>
      <c r="L77" s="47"/>
      <c r="M77" s="47"/>
      <c r="N77" s="47"/>
      <c r="O77" s="47"/>
      <c r="P77" s="47"/>
      <c r="Q77" s="47"/>
    </row>
    <row r="78" spans="1:17" ht="20.149999999999999" customHeight="1" x14ac:dyDescent="0.35">
      <c r="A78" s="44" t="s">
        <v>82</v>
      </c>
      <c r="B78" s="44"/>
      <c r="C78" s="44"/>
      <c r="D78" s="44"/>
      <c r="E78" s="44"/>
      <c r="F78" s="44"/>
      <c r="G78" s="44"/>
      <c r="H78" s="44"/>
      <c r="I78" s="44"/>
      <c r="J78" s="44"/>
      <c r="K78" s="44"/>
      <c r="L78" s="44"/>
      <c r="M78" s="44"/>
      <c r="N78" s="44"/>
      <c r="O78" s="44"/>
      <c r="P78" s="44"/>
      <c r="Q78" s="44"/>
    </row>
    <row r="79" spans="1:17" ht="30" customHeight="1" x14ac:dyDescent="0.35">
      <c r="A79" s="45" t="s">
        <v>83</v>
      </c>
      <c r="B79" s="45"/>
      <c r="C79" s="45"/>
      <c r="D79" s="45"/>
      <c r="E79" s="45"/>
      <c r="F79" s="45"/>
      <c r="G79" s="45"/>
      <c r="H79" s="45"/>
      <c r="I79" s="45"/>
      <c r="J79" s="45"/>
      <c r="K79" s="45"/>
      <c r="L79" s="45"/>
      <c r="M79" s="45"/>
      <c r="N79" s="45"/>
      <c r="O79" s="45"/>
      <c r="P79" s="45"/>
      <c r="Q79" s="45"/>
    </row>
    <row r="80" spans="1:17" x14ac:dyDescent="0.35">
      <c r="A80" s="47"/>
      <c r="B80" s="47"/>
      <c r="C80" s="47"/>
      <c r="D80" s="47"/>
      <c r="E80" s="47"/>
      <c r="F80" s="47"/>
      <c r="G80" s="47"/>
      <c r="H80" s="47"/>
      <c r="I80" s="47"/>
      <c r="J80" s="47"/>
      <c r="K80" s="47"/>
      <c r="L80" s="47"/>
      <c r="M80" s="47"/>
      <c r="N80" s="47"/>
      <c r="O80" s="47"/>
      <c r="P80" s="47"/>
      <c r="Q80" s="47"/>
    </row>
    <row r="81" spans="1:17" ht="20.149999999999999" customHeight="1" x14ac:dyDescent="0.35">
      <c r="A81" s="44" t="s">
        <v>84</v>
      </c>
      <c r="B81" s="44"/>
      <c r="C81" s="44"/>
      <c r="D81" s="44"/>
      <c r="E81" s="44"/>
      <c r="F81" s="44"/>
      <c r="G81" s="44"/>
      <c r="H81" s="44"/>
      <c r="I81" s="44"/>
      <c r="J81" s="44"/>
      <c r="K81" s="44"/>
      <c r="L81" s="44"/>
      <c r="M81" s="44"/>
      <c r="N81" s="44"/>
      <c r="O81" s="44"/>
      <c r="P81" s="44"/>
      <c r="Q81" s="44"/>
    </row>
    <row r="82" spans="1:17" ht="32.15" customHeight="1" x14ac:dyDescent="0.35">
      <c r="A82" s="48" t="s">
        <v>85</v>
      </c>
      <c r="B82" s="49" t="s">
        <v>86</v>
      </c>
      <c r="C82" s="49"/>
      <c r="D82" s="49"/>
      <c r="E82" s="49"/>
      <c r="F82" s="49"/>
      <c r="G82" s="49"/>
      <c r="H82" s="49"/>
      <c r="I82" s="49"/>
      <c r="J82" s="49"/>
      <c r="K82" s="49"/>
      <c r="L82" s="49"/>
      <c r="M82" s="49"/>
      <c r="N82" s="49"/>
      <c r="O82" s="49"/>
      <c r="P82" s="49"/>
      <c r="Q82" s="49"/>
    </row>
    <row r="83" spans="1:17" ht="32.15" customHeight="1" x14ac:dyDescent="0.35">
      <c r="A83" s="48" t="s">
        <v>87</v>
      </c>
      <c r="B83" s="49" t="s">
        <v>88</v>
      </c>
      <c r="C83" s="49"/>
      <c r="D83" s="49"/>
      <c r="E83" s="49"/>
      <c r="F83" s="49"/>
      <c r="G83" s="49"/>
      <c r="H83" s="49"/>
      <c r="I83" s="49"/>
      <c r="J83" s="49"/>
      <c r="K83" s="49"/>
      <c r="L83" s="49"/>
      <c r="M83" s="49"/>
      <c r="N83" s="49"/>
      <c r="O83" s="49"/>
      <c r="P83" s="49"/>
      <c r="Q83" s="49"/>
    </row>
    <row r="84" spans="1:17" ht="50.15" customHeight="1" x14ac:dyDescent="0.35">
      <c r="A84" s="48" t="s">
        <v>89</v>
      </c>
      <c r="B84" s="49" t="s">
        <v>90</v>
      </c>
      <c r="C84" s="49"/>
      <c r="D84" s="49"/>
      <c r="E84" s="49"/>
      <c r="F84" s="49"/>
      <c r="G84" s="49"/>
      <c r="H84" s="49"/>
      <c r="I84" s="49"/>
      <c r="J84" s="49"/>
      <c r="K84" s="49"/>
      <c r="L84" s="49"/>
      <c r="M84" s="49"/>
      <c r="N84" s="49"/>
      <c r="O84" s="49"/>
      <c r="P84" s="49"/>
      <c r="Q84" s="49"/>
    </row>
    <row r="85" spans="1:17" ht="20.149999999999999" customHeight="1" x14ac:dyDescent="0.35">
      <c r="A85" s="48" t="s">
        <v>91</v>
      </c>
      <c r="B85" s="49" t="s">
        <v>92</v>
      </c>
      <c r="C85" s="49"/>
      <c r="D85" s="49"/>
      <c r="E85" s="49"/>
      <c r="F85" s="49"/>
      <c r="G85" s="49"/>
      <c r="H85" s="49"/>
      <c r="I85" s="49"/>
      <c r="J85" s="49"/>
      <c r="K85" s="49"/>
      <c r="L85" s="49"/>
      <c r="M85" s="49"/>
      <c r="N85" s="49"/>
      <c r="O85" s="49"/>
      <c r="P85" s="49"/>
      <c r="Q85" s="49"/>
    </row>
    <row r="86" spans="1:17" ht="32.15" customHeight="1" x14ac:dyDescent="0.35">
      <c r="A86" s="50"/>
      <c r="B86" s="50" t="s">
        <v>11</v>
      </c>
      <c r="C86" s="39" t="s">
        <v>93</v>
      </c>
      <c r="D86" s="39"/>
      <c r="E86" s="39"/>
      <c r="F86" s="39"/>
      <c r="G86" s="39"/>
      <c r="H86" s="39"/>
      <c r="I86" s="39"/>
      <c r="J86" s="39"/>
      <c r="K86" s="39"/>
      <c r="L86" s="39"/>
      <c r="M86" s="39"/>
      <c r="N86" s="39"/>
      <c r="O86" s="39"/>
      <c r="P86" s="39"/>
      <c r="Q86" s="39"/>
    </row>
    <row r="87" spans="1:17" ht="20.149999999999999" customHeight="1" x14ac:dyDescent="0.35">
      <c r="A87" s="50"/>
      <c r="B87" s="50" t="s">
        <v>13</v>
      </c>
      <c r="C87" s="39" t="s">
        <v>94</v>
      </c>
      <c r="D87" s="39"/>
      <c r="E87" s="39"/>
      <c r="F87" s="39"/>
      <c r="G87" s="39"/>
      <c r="H87" s="39"/>
      <c r="I87" s="39"/>
      <c r="J87" s="39"/>
      <c r="K87" s="39"/>
      <c r="L87" s="39"/>
      <c r="M87" s="39"/>
      <c r="N87" s="39"/>
      <c r="O87" s="39"/>
      <c r="P87" s="39"/>
      <c r="Q87" s="39"/>
    </row>
    <row r="88" spans="1:17" ht="32.15" customHeight="1" x14ac:dyDescent="0.35">
      <c r="A88" s="50"/>
      <c r="B88" s="50" t="s">
        <v>15</v>
      </c>
      <c r="C88" s="39" t="s">
        <v>95</v>
      </c>
      <c r="D88" s="39"/>
      <c r="E88" s="39"/>
      <c r="F88" s="39"/>
      <c r="G88" s="39"/>
      <c r="H88" s="39"/>
      <c r="I88" s="39"/>
      <c r="J88" s="39"/>
      <c r="K88" s="39"/>
      <c r="L88" s="39"/>
      <c r="M88" s="39"/>
      <c r="N88" s="39"/>
      <c r="O88" s="39"/>
      <c r="P88" s="39"/>
      <c r="Q88" s="39"/>
    </row>
    <row r="89" spans="1:17" ht="32.15" customHeight="1" x14ac:dyDescent="0.35">
      <c r="A89" s="50"/>
      <c r="B89" s="50" t="s">
        <v>80</v>
      </c>
      <c r="C89" s="39" t="s">
        <v>96</v>
      </c>
      <c r="D89" s="39"/>
      <c r="E89" s="39"/>
      <c r="F89" s="39"/>
      <c r="G89" s="39"/>
      <c r="H89" s="39"/>
      <c r="I89" s="39"/>
      <c r="J89" s="39"/>
      <c r="K89" s="39"/>
      <c r="L89" s="39"/>
      <c r="M89" s="39"/>
      <c r="N89" s="39"/>
      <c r="O89" s="39"/>
      <c r="P89" s="39"/>
      <c r="Q89" s="39"/>
    </row>
    <row r="90" spans="1:17" ht="20.149999999999999" customHeight="1" x14ac:dyDescent="0.35">
      <c r="A90" s="50"/>
      <c r="B90" s="50" t="s">
        <v>97</v>
      </c>
      <c r="C90" s="39" t="s">
        <v>98</v>
      </c>
      <c r="D90" s="39"/>
      <c r="E90" s="39"/>
      <c r="F90" s="39"/>
      <c r="G90" s="39"/>
      <c r="H90" s="39"/>
      <c r="I90" s="39"/>
      <c r="J90" s="39"/>
      <c r="K90" s="39"/>
      <c r="L90" s="39"/>
      <c r="M90" s="39"/>
      <c r="N90" s="39"/>
      <c r="O90" s="39"/>
      <c r="P90" s="39"/>
      <c r="Q90" s="39"/>
    </row>
    <row r="91" spans="1:17" x14ac:dyDescent="0.35">
      <c r="A91" s="50"/>
      <c r="B91" s="50"/>
      <c r="C91" s="50"/>
      <c r="D91" s="50"/>
      <c r="E91" s="50"/>
      <c r="F91" s="50"/>
      <c r="G91" s="50"/>
      <c r="H91" s="50"/>
      <c r="I91" s="50"/>
      <c r="J91" s="50"/>
      <c r="K91" s="50"/>
      <c r="L91" s="50"/>
      <c r="M91" s="50"/>
      <c r="N91" s="50"/>
      <c r="O91" s="50"/>
      <c r="P91" s="50"/>
      <c r="Q91" s="50"/>
    </row>
    <row r="92" spans="1:17" ht="20.149999999999999" customHeight="1" x14ac:dyDescent="0.35">
      <c r="A92" s="44" t="s">
        <v>99</v>
      </c>
      <c r="B92" s="44"/>
      <c r="C92" s="44"/>
      <c r="D92" s="44"/>
      <c r="E92" s="44"/>
      <c r="F92" s="44"/>
      <c r="G92" s="44"/>
      <c r="H92" s="44"/>
      <c r="I92" s="44"/>
      <c r="J92" s="44"/>
      <c r="K92" s="44"/>
      <c r="L92" s="44"/>
      <c r="M92" s="44"/>
      <c r="N92" s="44"/>
      <c r="O92" s="44"/>
      <c r="P92" s="44"/>
      <c r="Q92" s="44"/>
    </row>
    <row r="93" spans="1:17" x14ac:dyDescent="0.35">
      <c r="A93" s="38" t="s">
        <v>100</v>
      </c>
      <c r="B93" s="50"/>
      <c r="C93" s="50"/>
      <c r="D93" s="50"/>
      <c r="E93" s="50"/>
      <c r="F93" s="50"/>
      <c r="G93" s="38"/>
      <c r="H93" s="38"/>
      <c r="I93" s="38"/>
      <c r="J93" s="38"/>
      <c r="K93" s="38"/>
      <c r="L93" s="38"/>
      <c r="M93" s="38"/>
      <c r="N93" s="38"/>
      <c r="O93" s="38"/>
      <c r="P93" s="38"/>
      <c r="Q93" s="38"/>
    </row>
    <row r="94" spans="1:17" ht="20.149999999999999" customHeight="1" x14ac:dyDescent="0.35">
      <c r="A94" s="38" t="s">
        <v>11</v>
      </c>
      <c r="B94" s="39" t="s">
        <v>101</v>
      </c>
      <c r="C94" s="39"/>
      <c r="D94" s="39"/>
      <c r="E94" s="39"/>
      <c r="F94" s="39"/>
      <c r="G94" s="39"/>
      <c r="H94" s="39"/>
      <c r="I94" s="39"/>
      <c r="J94" s="39"/>
      <c r="K94" s="39"/>
      <c r="L94" s="39"/>
      <c r="M94" s="39"/>
      <c r="N94" s="39"/>
      <c r="O94" s="39"/>
      <c r="P94" s="39"/>
      <c r="Q94" s="39"/>
    </row>
    <row r="95" spans="1:17" ht="20.149999999999999" customHeight="1" x14ac:dyDescent="0.35">
      <c r="A95" s="38" t="s">
        <v>13</v>
      </c>
      <c r="B95" s="39" t="s">
        <v>102</v>
      </c>
      <c r="C95" s="39"/>
      <c r="D95" s="39"/>
      <c r="E95" s="39"/>
      <c r="F95" s="39"/>
      <c r="G95" s="39"/>
      <c r="H95" s="39"/>
      <c r="I95" s="39"/>
      <c r="J95" s="39"/>
      <c r="K95" s="39"/>
      <c r="L95" s="39"/>
      <c r="M95" s="39"/>
      <c r="N95" s="39"/>
      <c r="O95" s="39"/>
      <c r="P95" s="39"/>
      <c r="Q95" s="39"/>
    </row>
    <row r="96" spans="1:17" ht="64" customHeight="1" x14ac:dyDescent="0.35">
      <c r="A96" s="38" t="s">
        <v>15</v>
      </c>
      <c r="B96" s="14" t="s">
        <v>103</v>
      </c>
      <c r="C96" s="14"/>
      <c r="D96" s="14"/>
      <c r="E96" s="14"/>
      <c r="F96" s="14"/>
      <c r="G96" s="14"/>
      <c r="H96" s="14"/>
      <c r="I96" s="14"/>
      <c r="J96" s="14"/>
      <c r="K96" s="14"/>
      <c r="L96" s="14"/>
      <c r="M96" s="14"/>
      <c r="N96" s="14"/>
      <c r="O96" s="14"/>
      <c r="P96" s="14"/>
      <c r="Q96" s="14"/>
    </row>
    <row r="97" spans="1:17" x14ac:dyDescent="0.35">
      <c r="A97" s="38"/>
      <c r="B97" s="38"/>
      <c r="C97" s="38"/>
      <c r="D97" s="38"/>
      <c r="E97" s="38"/>
      <c r="F97" s="38"/>
      <c r="G97" s="38"/>
      <c r="H97" s="38"/>
      <c r="I97" s="38"/>
      <c r="J97" s="38"/>
      <c r="K97" s="38"/>
      <c r="L97" s="38"/>
      <c r="M97" s="38"/>
      <c r="N97" s="38"/>
      <c r="O97" s="38"/>
      <c r="P97" s="38"/>
      <c r="Q97" s="38"/>
    </row>
    <row r="98" spans="1:17" x14ac:dyDescent="0.35">
      <c r="A98" s="38"/>
      <c r="B98" s="38"/>
      <c r="C98" s="38"/>
      <c r="D98" s="38"/>
      <c r="E98" s="38"/>
      <c r="F98" s="38"/>
      <c r="G98" s="38"/>
      <c r="H98" s="38"/>
      <c r="I98" s="38"/>
      <c r="J98" s="38"/>
      <c r="K98" s="38"/>
      <c r="L98" s="38"/>
      <c r="M98" s="38"/>
      <c r="N98" s="38"/>
      <c r="O98" s="38"/>
      <c r="P98" s="38"/>
      <c r="Q98" s="38"/>
    </row>
    <row r="99" spans="1:17" x14ac:dyDescent="0.35">
      <c r="A99" s="38"/>
      <c r="B99" s="38"/>
      <c r="C99" s="38"/>
      <c r="D99" s="38"/>
      <c r="E99" s="38"/>
      <c r="F99" s="38"/>
      <c r="G99" s="38"/>
      <c r="H99" s="38"/>
      <c r="I99" s="38"/>
      <c r="J99" s="38"/>
      <c r="K99" s="38"/>
      <c r="L99" s="38"/>
      <c r="M99" s="38"/>
      <c r="N99" s="38"/>
      <c r="O99" s="38"/>
      <c r="P99" s="38"/>
      <c r="Q99" s="38"/>
    </row>
    <row r="100" spans="1:17" x14ac:dyDescent="0.35">
      <c r="A100" s="38"/>
      <c r="B100" s="38"/>
      <c r="C100" s="38"/>
      <c r="D100" s="38"/>
      <c r="E100" s="38"/>
      <c r="F100" s="38"/>
      <c r="G100" s="38"/>
      <c r="H100" s="38"/>
      <c r="I100" s="38"/>
      <c r="J100" s="38"/>
      <c r="K100" s="38"/>
      <c r="L100" s="38"/>
      <c r="M100" s="38"/>
      <c r="N100" s="38"/>
      <c r="O100" s="38"/>
      <c r="P100" s="38"/>
      <c r="Q100" s="38"/>
    </row>
    <row r="101" spans="1:17" ht="20.149999999999999" customHeight="1" x14ac:dyDescent="0.35">
      <c r="A101" s="44" t="s">
        <v>104</v>
      </c>
      <c r="B101" s="44"/>
      <c r="C101" s="44"/>
      <c r="D101" s="44"/>
      <c r="E101" s="44"/>
      <c r="F101" s="44"/>
      <c r="G101" s="44"/>
      <c r="H101" s="44"/>
      <c r="I101" s="44"/>
      <c r="J101" s="44"/>
      <c r="K101" s="44"/>
      <c r="L101" s="44"/>
      <c r="M101" s="44"/>
      <c r="N101" s="44"/>
      <c r="O101" s="44"/>
      <c r="P101" s="44"/>
      <c r="Q101" s="44"/>
    </row>
    <row r="102" spans="1:17" ht="20.149999999999999" customHeight="1" x14ac:dyDescent="0.35">
      <c r="A102" s="51" t="s">
        <v>105</v>
      </c>
      <c r="B102" s="51"/>
      <c r="C102" s="51"/>
      <c r="D102" s="51"/>
      <c r="E102" s="51"/>
      <c r="F102" s="51"/>
      <c r="G102" s="51"/>
      <c r="H102" s="51"/>
      <c r="I102" s="51"/>
      <c r="J102" s="51"/>
      <c r="K102" s="51"/>
      <c r="L102" s="51"/>
      <c r="M102" s="51"/>
      <c r="N102" s="51"/>
      <c r="O102" s="51"/>
      <c r="P102" s="51"/>
      <c r="Q102" s="51"/>
    </row>
    <row r="103" spans="1:17" x14ac:dyDescent="0.35">
      <c r="A103" s="38"/>
      <c r="B103" s="38"/>
      <c r="C103" s="38"/>
      <c r="D103" s="38"/>
      <c r="E103" s="38"/>
      <c r="F103" s="38"/>
      <c r="G103" s="38"/>
      <c r="H103" s="38"/>
      <c r="I103" s="38"/>
      <c r="J103" s="38"/>
      <c r="K103" s="38"/>
      <c r="L103" s="38"/>
      <c r="M103" s="38"/>
      <c r="N103" s="38"/>
      <c r="O103" s="38"/>
      <c r="P103" s="38"/>
      <c r="Q103" s="38"/>
    </row>
    <row r="104" spans="1:17" ht="32.15" customHeight="1" x14ac:dyDescent="0.35">
      <c r="A104" s="39" t="s">
        <v>106</v>
      </c>
      <c r="B104" s="39"/>
      <c r="C104" s="39"/>
      <c r="D104" s="39"/>
      <c r="E104" s="39"/>
      <c r="F104" s="39"/>
      <c r="G104" s="39"/>
      <c r="H104" s="39"/>
      <c r="I104" s="39"/>
      <c r="J104" s="39"/>
      <c r="K104" s="39"/>
      <c r="L104" s="39"/>
      <c r="M104" s="39"/>
      <c r="N104" s="39"/>
      <c r="O104" s="39"/>
      <c r="P104" s="39"/>
      <c r="Q104" s="39"/>
    </row>
    <row r="105" spans="1:17" x14ac:dyDescent="0.35">
      <c r="A105" s="52"/>
      <c r="B105" s="52"/>
      <c r="C105" s="52"/>
      <c r="D105" s="52"/>
      <c r="E105" s="52"/>
      <c r="F105" s="52"/>
      <c r="G105" s="52"/>
      <c r="H105" s="52"/>
      <c r="I105" s="52"/>
      <c r="J105" s="52"/>
      <c r="K105" s="52"/>
      <c r="L105" s="52"/>
      <c r="M105" s="52"/>
      <c r="N105" s="52"/>
      <c r="O105" s="52"/>
      <c r="P105" s="52"/>
      <c r="Q105" s="52"/>
    </row>
    <row r="106" spans="1:17" x14ac:dyDescent="0.35">
      <c r="A106" s="7"/>
      <c r="B106" s="7"/>
      <c r="C106" s="7"/>
      <c r="D106" s="7"/>
      <c r="E106" s="7"/>
      <c r="F106" s="7"/>
      <c r="G106" s="7"/>
      <c r="H106" s="7"/>
      <c r="I106" s="7"/>
      <c r="J106" s="7"/>
      <c r="K106" s="7"/>
      <c r="L106" s="7"/>
      <c r="M106" s="7"/>
      <c r="N106" s="7"/>
      <c r="O106" s="7"/>
      <c r="P106" s="7"/>
      <c r="Q106" s="7"/>
    </row>
    <row r="107" spans="1:17" x14ac:dyDescent="0.35">
      <c r="A107" s="7"/>
      <c r="B107" s="7"/>
      <c r="C107" s="7"/>
      <c r="D107" s="7"/>
      <c r="E107" s="7"/>
      <c r="F107" s="7"/>
      <c r="G107" s="7"/>
      <c r="H107" s="7"/>
      <c r="I107" s="7"/>
      <c r="J107" s="7"/>
      <c r="K107" s="7"/>
      <c r="L107" s="53" t="s">
        <v>107</v>
      </c>
      <c r="N107" s="7" t="s">
        <v>10</v>
      </c>
      <c r="O107" s="53" t="s">
        <v>108</v>
      </c>
      <c r="Q107" s="53"/>
    </row>
    <row r="108" spans="1:17" x14ac:dyDescent="0.35">
      <c r="A108" s="7"/>
      <c r="B108" s="7"/>
      <c r="C108" s="7"/>
      <c r="D108" s="7"/>
      <c r="E108" s="7"/>
      <c r="F108" s="7"/>
      <c r="G108" s="7"/>
      <c r="H108" s="7"/>
      <c r="I108" s="7"/>
      <c r="J108" s="7"/>
      <c r="K108" s="7"/>
      <c r="L108" s="54" t="s">
        <v>109</v>
      </c>
      <c r="N108" s="55" t="s">
        <v>10</v>
      </c>
      <c r="O108" s="54" t="s">
        <v>110</v>
      </c>
      <c r="Q108" s="54"/>
    </row>
    <row r="109" spans="1:17" x14ac:dyDescent="0.35">
      <c r="A109" s="7"/>
      <c r="B109" s="7"/>
      <c r="C109" s="7"/>
      <c r="D109" s="7"/>
      <c r="E109" s="7"/>
      <c r="F109" s="7"/>
      <c r="G109" s="7"/>
      <c r="H109" s="7"/>
      <c r="I109" s="7"/>
      <c r="J109" s="7"/>
      <c r="K109" s="7"/>
      <c r="L109" s="7"/>
      <c r="M109" s="7"/>
      <c r="N109" s="7"/>
      <c r="O109" s="7"/>
      <c r="P109" s="7"/>
      <c r="Q109" s="7"/>
    </row>
    <row r="110" spans="1:17" x14ac:dyDescent="0.35">
      <c r="A110" s="7"/>
      <c r="B110" s="7"/>
      <c r="C110" s="7"/>
      <c r="D110" s="7"/>
      <c r="E110" s="7"/>
      <c r="F110" s="7"/>
      <c r="G110" s="7"/>
      <c r="H110" s="7"/>
      <c r="I110" s="7"/>
      <c r="J110" s="7"/>
      <c r="K110" s="7"/>
      <c r="L110" s="53" t="s">
        <v>111</v>
      </c>
      <c r="N110" s="53"/>
      <c r="O110" s="53"/>
      <c r="P110" s="53"/>
      <c r="Q110" s="53"/>
    </row>
    <row r="111" spans="1:17" x14ac:dyDescent="0.35">
      <c r="A111" s="7"/>
      <c r="B111" s="7"/>
      <c r="C111" s="7"/>
      <c r="D111" s="7"/>
      <c r="E111" s="7"/>
      <c r="F111" s="7"/>
      <c r="G111" s="7"/>
      <c r="H111" s="7"/>
      <c r="I111" s="7"/>
      <c r="J111" s="7"/>
      <c r="K111" s="7"/>
      <c r="L111" s="7"/>
      <c r="N111" s="7"/>
      <c r="O111" s="7"/>
      <c r="P111" s="7"/>
      <c r="Q111" s="7"/>
    </row>
    <row r="112" spans="1:17" x14ac:dyDescent="0.35">
      <c r="A112" s="7"/>
      <c r="B112" s="7"/>
      <c r="C112" s="7"/>
      <c r="D112" s="7"/>
      <c r="E112" s="7"/>
      <c r="F112" s="7"/>
      <c r="G112" s="7"/>
      <c r="H112" s="7"/>
      <c r="I112" s="7"/>
      <c r="J112" s="7"/>
      <c r="K112" s="7"/>
      <c r="L112" s="7"/>
      <c r="N112" s="7"/>
      <c r="O112" s="7"/>
      <c r="P112" s="7"/>
      <c r="Q112" s="7"/>
    </row>
    <row r="113" spans="1:17" x14ac:dyDescent="0.35">
      <c r="A113" s="7"/>
      <c r="B113" s="7"/>
      <c r="C113" s="7"/>
      <c r="D113" s="7"/>
      <c r="E113" s="7"/>
      <c r="F113" s="7"/>
      <c r="G113" s="7"/>
      <c r="H113" s="7"/>
      <c r="I113" s="7"/>
      <c r="J113" s="7"/>
      <c r="K113" s="7"/>
      <c r="L113" s="7"/>
      <c r="N113" s="7"/>
      <c r="O113" s="7"/>
      <c r="P113" s="7"/>
      <c r="Q113" s="7"/>
    </row>
    <row r="114" spans="1:17" x14ac:dyDescent="0.35">
      <c r="A114" s="7"/>
      <c r="B114" s="7"/>
      <c r="C114" s="7"/>
      <c r="D114" s="7"/>
      <c r="E114" s="7"/>
      <c r="F114" s="7"/>
      <c r="G114" s="7"/>
      <c r="H114" s="7"/>
      <c r="I114" s="7"/>
      <c r="J114" s="7"/>
      <c r="K114" s="7"/>
      <c r="L114" s="56" t="s">
        <v>112</v>
      </c>
      <c r="N114" s="56"/>
      <c r="O114" s="56"/>
      <c r="P114" s="56"/>
      <c r="Q114" s="56"/>
    </row>
    <row r="115" spans="1:17" x14ac:dyDescent="0.35">
      <c r="A115" s="7"/>
      <c r="B115" s="7"/>
      <c r="C115" s="7"/>
      <c r="D115" s="7"/>
      <c r="E115" s="7"/>
      <c r="F115" s="7"/>
      <c r="G115" s="7"/>
      <c r="H115" s="7"/>
      <c r="I115" s="7"/>
      <c r="J115" s="7"/>
      <c r="K115" s="7"/>
      <c r="L115" s="7"/>
      <c r="M115" s="57"/>
      <c r="N115" s="57"/>
      <c r="O115" s="57"/>
      <c r="P115" s="57"/>
      <c r="Q115" s="57"/>
    </row>
    <row r="116" spans="1:17" x14ac:dyDescent="0.35">
      <c r="A116" s="7"/>
      <c r="B116" s="7"/>
      <c r="C116" s="7"/>
      <c r="D116" s="7"/>
      <c r="E116" s="7"/>
      <c r="F116" s="7"/>
      <c r="G116" s="7"/>
      <c r="H116" s="7"/>
      <c r="I116" s="7"/>
      <c r="J116" s="7"/>
      <c r="K116" s="7"/>
      <c r="L116" s="7"/>
      <c r="M116" s="7"/>
      <c r="N116" s="7"/>
      <c r="O116" s="7"/>
      <c r="P116" s="7"/>
      <c r="Q116" s="7"/>
    </row>
    <row r="117" spans="1:17" x14ac:dyDescent="0.35">
      <c r="A117" s="58" t="s">
        <v>113</v>
      </c>
      <c r="B117" s="59"/>
      <c r="C117" s="59"/>
      <c r="D117" s="59"/>
      <c r="E117" s="60"/>
      <c r="G117" s="60" t="s">
        <v>10</v>
      </c>
      <c r="H117" s="61" t="str">
        <f>O107</f>
        <v>HUNTU</v>
      </c>
      <c r="I117" s="61"/>
      <c r="J117" s="61"/>
      <c r="K117" s="59"/>
      <c r="L117" s="59"/>
      <c r="M117" s="59"/>
    </row>
    <row r="118" spans="1:17" x14ac:dyDescent="0.35">
      <c r="A118" s="62" t="s">
        <v>114</v>
      </c>
      <c r="B118" s="63"/>
      <c r="C118" s="63"/>
      <c r="D118" s="63"/>
      <c r="E118" s="63"/>
      <c r="F118" s="64"/>
      <c r="G118" s="65" t="s">
        <v>10</v>
      </c>
      <c r="H118" s="66" t="str">
        <f>O108</f>
        <v>HUNTU,....NOVEMBER 2020</v>
      </c>
      <c r="I118" s="66"/>
      <c r="J118" s="66"/>
      <c r="K118" s="59"/>
      <c r="L118" s="59"/>
      <c r="M118" s="59"/>
    </row>
    <row r="119" spans="1:17" x14ac:dyDescent="0.35">
      <c r="A119" s="67" t="s">
        <v>115</v>
      </c>
      <c r="B119" s="67"/>
      <c r="C119" s="67"/>
      <c r="D119" s="67"/>
      <c r="E119" s="67"/>
      <c r="F119" s="67"/>
      <c r="G119" s="67"/>
      <c r="H119" s="67"/>
      <c r="I119" s="67"/>
      <c r="J119" s="67"/>
      <c r="K119" s="59"/>
      <c r="L119" s="59"/>
      <c r="M119" s="59"/>
      <c r="N119" s="59"/>
      <c r="O119" s="59"/>
      <c r="P119" s="59"/>
      <c r="Q119" s="59"/>
    </row>
    <row r="120" spans="1:17" x14ac:dyDescent="0.35">
      <c r="A120" s="67"/>
      <c r="B120" s="67"/>
      <c r="C120" s="67"/>
      <c r="D120" s="67"/>
      <c r="E120" s="67"/>
      <c r="F120" s="67"/>
      <c r="G120" s="67"/>
      <c r="H120" s="67"/>
      <c r="I120" s="67"/>
      <c r="J120" s="59"/>
      <c r="K120" s="59"/>
      <c r="L120" s="59"/>
      <c r="M120" s="59"/>
      <c r="N120" s="59"/>
      <c r="O120" s="59"/>
      <c r="P120" s="59"/>
      <c r="Q120" s="59"/>
    </row>
    <row r="121" spans="1:17" x14ac:dyDescent="0.35">
      <c r="A121" s="67"/>
      <c r="B121" s="67"/>
      <c r="C121" s="67"/>
      <c r="D121" s="67"/>
      <c r="E121" s="67"/>
      <c r="F121" s="67"/>
      <c r="G121" s="67"/>
      <c r="H121" s="67"/>
      <c r="I121" s="67"/>
      <c r="J121" s="59"/>
      <c r="K121" s="59"/>
      <c r="L121" s="59"/>
      <c r="M121" s="59"/>
      <c r="N121" s="59"/>
      <c r="O121" s="59"/>
      <c r="P121" s="59"/>
      <c r="Q121" s="59"/>
    </row>
    <row r="122" spans="1:17" x14ac:dyDescent="0.35">
      <c r="A122" s="67"/>
      <c r="B122" s="67"/>
      <c r="C122" s="67"/>
      <c r="D122" s="67"/>
      <c r="E122" s="67"/>
      <c r="F122" s="67"/>
      <c r="G122" s="67"/>
      <c r="H122" s="67"/>
      <c r="I122" s="67"/>
      <c r="J122" s="59"/>
      <c r="K122" s="59"/>
      <c r="L122" s="59"/>
      <c r="M122" s="59"/>
      <c r="N122" s="59"/>
      <c r="O122" s="59"/>
      <c r="P122" s="59"/>
      <c r="Q122" s="59"/>
    </row>
    <row r="123" spans="1:17" x14ac:dyDescent="0.35">
      <c r="A123" s="67"/>
      <c r="B123" s="67"/>
      <c r="C123" s="67"/>
      <c r="D123" s="67"/>
      <c r="E123" s="67"/>
      <c r="F123" s="67"/>
      <c r="G123" s="67"/>
      <c r="H123" s="67"/>
      <c r="I123" s="67"/>
      <c r="J123" s="59"/>
      <c r="K123" s="59"/>
      <c r="L123" s="59"/>
      <c r="M123" s="59"/>
      <c r="N123" s="59"/>
      <c r="O123" s="59"/>
      <c r="P123" s="59"/>
      <c r="Q123" s="59"/>
    </row>
    <row r="124" spans="1:17" x14ac:dyDescent="0.35">
      <c r="A124" s="68" t="s">
        <v>116</v>
      </c>
      <c r="B124" s="68"/>
      <c r="C124" s="68"/>
      <c r="D124" s="68"/>
      <c r="E124" s="68"/>
      <c r="F124" s="68"/>
      <c r="G124" s="68"/>
      <c r="H124" s="68"/>
      <c r="I124" s="68"/>
      <c r="J124" s="59"/>
      <c r="K124" s="59"/>
      <c r="L124" s="59"/>
      <c r="M124" s="59"/>
      <c r="N124" s="59"/>
      <c r="O124" s="59"/>
      <c r="P124" s="59"/>
      <c r="Q124" s="59"/>
    </row>
    <row r="125" spans="1:17" x14ac:dyDescent="0.35">
      <c r="A125" s="67"/>
      <c r="B125" s="67"/>
      <c r="C125" s="67"/>
      <c r="D125" s="67"/>
      <c r="E125" s="67"/>
      <c r="F125" s="67"/>
      <c r="G125" s="67"/>
      <c r="H125" s="67"/>
      <c r="I125" s="67"/>
      <c r="J125" s="59"/>
      <c r="K125" s="59"/>
      <c r="L125" s="59"/>
      <c r="M125" s="59"/>
      <c r="N125" s="59"/>
      <c r="O125" s="59"/>
      <c r="P125" s="59"/>
      <c r="Q125" s="59"/>
    </row>
    <row r="126" spans="1:17" x14ac:dyDescent="0.35">
      <c r="A126" s="59"/>
      <c r="B126" s="59"/>
      <c r="C126" s="59"/>
      <c r="D126" s="59"/>
      <c r="E126" s="59"/>
      <c r="F126" s="59"/>
      <c r="G126" s="59"/>
      <c r="H126" s="59"/>
      <c r="I126" s="59"/>
      <c r="J126" s="59"/>
      <c r="K126" s="59"/>
      <c r="L126" s="59"/>
      <c r="M126" s="59"/>
      <c r="N126" s="59"/>
      <c r="O126" s="59"/>
      <c r="P126" s="59"/>
      <c r="Q126" s="59"/>
    </row>
    <row r="127" spans="1:17" x14ac:dyDescent="0.35">
      <c r="B127" s="59"/>
      <c r="C127" s="59"/>
      <c r="D127" s="59"/>
      <c r="E127" s="59"/>
      <c r="F127" s="59"/>
      <c r="G127" s="59"/>
      <c r="H127" s="59"/>
      <c r="I127" s="59"/>
      <c r="J127" s="59"/>
      <c r="K127" s="59"/>
      <c r="L127" s="59"/>
      <c r="M127" s="59"/>
      <c r="N127" s="59"/>
      <c r="O127" s="59"/>
      <c r="P127" s="59"/>
      <c r="Q127" s="59"/>
    </row>
    <row r="128" spans="1:17" x14ac:dyDescent="0.35">
      <c r="A128" s="59" t="s">
        <v>117</v>
      </c>
      <c r="B128" s="59"/>
      <c r="C128" s="59"/>
      <c r="D128" s="59"/>
      <c r="E128" s="59"/>
      <c r="F128" s="59"/>
      <c r="G128" s="59"/>
      <c r="H128" s="59"/>
      <c r="I128" s="59"/>
      <c r="J128" s="59"/>
      <c r="K128" s="59"/>
      <c r="L128" s="59"/>
      <c r="M128" s="59"/>
      <c r="N128" s="59"/>
      <c r="O128" s="59"/>
      <c r="P128" s="59"/>
      <c r="Q128" s="59"/>
    </row>
  </sheetData>
  <mergeCells count="90">
    <mergeCell ref="A121:I121"/>
    <mergeCell ref="A122:I122"/>
    <mergeCell ref="A123:I123"/>
    <mergeCell ref="A124:I124"/>
    <mergeCell ref="A125:I125"/>
    <mergeCell ref="A102:Q102"/>
    <mergeCell ref="A104:Q104"/>
    <mergeCell ref="M115:Q115"/>
    <mergeCell ref="H117:J117"/>
    <mergeCell ref="A119:J119"/>
    <mergeCell ref="A120:I120"/>
    <mergeCell ref="C90:Q90"/>
    <mergeCell ref="A92:Q92"/>
    <mergeCell ref="B94:Q94"/>
    <mergeCell ref="B95:Q95"/>
    <mergeCell ref="B96:Q96"/>
    <mergeCell ref="A101:Q101"/>
    <mergeCell ref="B84:Q84"/>
    <mergeCell ref="B85:Q85"/>
    <mergeCell ref="C86:Q86"/>
    <mergeCell ref="C87:Q87"/>
    <mergeCell ref="C88:Q88"/>
    <mergeCell ref="C89:Q89"/>
    <mergeCell ref="A72:Q72"/>
    <mergeCell ref="A78:Q78"/>
    <mergeCell ref="A79:Q79"/>
    <mergeCell ref="A81:Q81"/>
    <mergeCell ref="B82:Q82"/>
    <mergeCell ref="B83:Q83"/>
    <mergeCell ref="P62:Q62"/>
    <mergeCell ref="P63:Q63"/>
    <mergeCell ref="P64:Q64"/>
    <mergeCell ref="A68:Q68"/>
    <mergeCell ref="A69:Q69"/>
    <mergeCell ref="A71:Q71"/>
    <mergeCell ref="P57:Q57"/>
    <mergeCell ref="P58:Q58"/>
    <mergeCell ref="P59:Q59"/>
    <mergeCell ref="C60:K60"/>
    <mergeCell ref="L60:N60"/>
    <mergeCell ref="C61:K61"/>
    <mergeCell ref="L61:N61"/>
    <mergeCell ref="A48:Q48"/>
    <mergeCell ref="F50:Q50"/>
    <mergeCell ref="A52:Q52"/>
    <mergeCell ref="A53:Q53"/>
    <mergeCell ref="P54:Q54"/>
    <mergeCell ref="P55:Q55"/>
    <mergeCell ref="G41:Q41"/>
    <mergeCell ref="G42:Q42"/>
    <mergeCell ref="A43:Q43"/>
    <mergeCell ref="A44:Q44"/>
    <mergeCell ref="A45:Q45"/>
    <mergeCell ref="A46:Q46"/>
    <mergeCell ref="G35:Q35"/>
    <mergeCell ref="G36:Q36"/>
    <mergeCell ref="G37:Q37"/>
    <mergeCell ref="G38:Q38"/>
    <mergeCell ref="G39:Q39"/>
    <mergeCell ref="G40:Q40"/>
    <mergeCell ref="G29:Q29"/>
    <mergeCell ref="G30:Q30"/>
    <mergeCell ref="G31:Q31"/>
    <mergeCell ref="G32:Q32"/>
    <mergeCell ref="G33:Q33"/>
    <mergeCell ref="G34:Q34"/>
    <mergeCell ref="G23:Q23"/>
    <mergeCell ref="G24:Q24"/>
    <mergeCell ref="G25:Q25"/>
    <mergeCell ref="G26:Q26"/>
    <mergeCell ref="G27:Q27"/>
    <mergeCell ref="G28:Q28"/>
    <mergeCell ref="A15:Q15"/>
    <mergeCell ref="A16:Q16"/>
    <mergeCell ref="A17:Q17"/>
    <mergeCell ref="A18:Q18"/>
    <mergeCell ref="G21:Q21"/>
    <mergeCell ref="G22:Q22"/>
    <mergeCell ref="A7:Q7"/>
    <mergeCell ref="A9:Q9"/>
    <mergeCell ref="A10:Q10"/>
    <mergeCell ref="A12:Q12"/>
    <mergeCell ref="A13:Q13"/>
    <mergeCell ref="A14:Q14"/>
    <mergeCell ref="A1:Q1"/>
    <mergeCell ref="A2:Q2"/>
    <mergeCell ref="A3:Q3"/>
    <mergeCell ref="A4:Q4"/>
    <mergeCell ref="A5:Q5"/>
    <mergeCell ref="A6:Q6"/>
  </mergeCells>
  <printOptions horizontalCentered="1"/>
  <pageMargins left="0.31496062992125984" right="0.31496062992125984" top="0.98425196850393704" bottom="1.5354330708661419" header="0.31496062992125984" footer="1.299212598425197"/>
  <pageSetup paperSize="256" scale="80"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F3AC-D94A-48B3-A51B-407D9B7733F4}">
  <sheetPr>
    <tabColor rgb="FF00B050"/>
  </sheetPr>
  <dimension ref="A1:XFD394"/>
  <sheetViews>
    <sheetView tabSelected="1" topLeftCell="A10" zoomScaleNormal="100" zoomScaleSheetLayoutView="100" zoomScalePageLayoutView="160" workbookViewId="0">
      <selection activeCell="I17" sqref="I17"/>
    </sheetView>
  </sheetViews>
  <sheetFormatPr defaultColWidth="9.1796875" defaultRowHeight="14" x14ac:dyDescent="0.35"/>
  <cols>
    <col min="1" max="2" width="3.1796875" style="71" customWidth="1"/>
    <col min="3" max="3" width="4" style="71" customWidth="1"/>
    <col min="4" max="4" width="3" style="71" customWidth="1"/>
    <col min="5" max="5" width="3.1796875" style="71" customWidth="1"/>
    <col min="6" max="6" width="4.1796875" style="76" customWidth="1"/>
    <col min="7" max="7" width="66.1796875" style="76" customWidth="1"/>
    <col min="8" max="8" width="25.81640625" style="71" customWidth="1"/>
    <col min="9" max="9" width="10" style="72" customWidth="1"/>
    <col min="10" max="10" width="28.453125" style="73" customWidth="1"/>
    <col min="11" max="11" width="5.7265625" style="71" customWidth="1"/>
    <col min="12" max="12" width="17.453125" style="71" customWidth="1"/>
    <col min="13" max="13" width="15" style="71" customWidth="1"/>
    <col min="14" max="14" width="14.7265625" style="71" customWidth="1"/>
    <col min="15" max="15" width="17.81640625" style="74" customWidth="1"/>
    <col min="16" max="16" width="17.453125" style="74" customWidth="1"/>
    <col min="17" max="17" width="15.54296875" style="75" customWidth="1"/>
    <col min="18" max="18" width="18.453125" style="75" customWidth="1"/>
    <col min="19" max="19" width="14.453125" style="75" customWidth="1"/>
    <col min="20" max="20" width="16.7265625" style="75" customWidth="1"/>
    <col min="21" max="21" width="17.1796875" style="74" customWidth="1"/>
    <col min="22" max="22" width="10.1796875" style="75" customWidth="1"/>
    <col min="23" max="23" width="16.26953125" style="75" customWidth="1"/>
    <col min="24" max="16384" width="9.1796875" style="75"/>
  </cols>
  <sheetData>
    <row r="1" spans="1:22" ht="25.5" customHeight="1" x14ac:dyDescent="0.35">
      <c r="A1" s="69" t="s">
        <v>118</v>
      </c>
      <c r="B1" s="69"/>
      <c r="C1" s="69"/>
      <c r="D1" s="69"/>
      <c r="E1" s="69"/>
      <c r="F1" s="70"/>
      <c r="G1" s="70"/>
    </row>
    <row r="2" spans="1:22" ht="18" customHeight="1" x14ac:dyDescent="0.35">
      <c r="A2" s="69" t="s">
        <v>119</v>
      </c>
      <c r="B2" s="69"/>
      <c r="C2" s="69"/>
      <c r="D2" s="69"/>
      <c r="E2" s="69"/>
      <c r="F2" s="70" t="s">
        <v>10</v>
      </c>
      <c r="G2" s="70" t="s">
        <v>120</v>
      </c>
    </row>
    <row r="3" spans="1:22" ht="18" customHeight="1" x14ac:dyDescent="0.35">
      <c r="A3" s="69" t="s">
        <v>121</v>
      </c>
      <c r="B3" s="69"/>
      <c r="C3" s="69"/>
      <c r="D3" s="69"/>
      <c r="E3" s="69"/>
      <c r="F3" s="70" t="s">
        <v>10</v>
      </c>
      <c r="G3" s="70" t="s">
        <v>122</v>
      </c>
    </row>
    <row r="4" spans="1:22" ht="24" customHeight="1" x14ac:dyDescent="0.35"/>
    <row r="5" spans="1:22" ht="17.5" x14ac:dyDescent="0.35">
      <c r="A5" s="77" t="s">
        <v>123</v>
      </c>
      <c r="B5" s="77"/>
      <c r="C5" s="77"/>
      <c r="D5" s="77"/>
      <c r="E5" s="77"/>
      <c r="F5" s="77"/>
      <c r="G5" s="77"/>
      <c r="H5" s="77"/>
      <c r="I5" s="77"/>
    </row>
    <row r="6" spans="1:22" ht="18.75" customHeight="1" x14ac:dyDescent="0.35">
      <c r="A6" s="77" t="s">
        <v>124</v>
      </c>
      <c r="B6" s="77"/>
      <c r="C6" s="77"/>
      <c r="D6" s="77"/>
      <c r="E6" s="77"/>
      <c r="F6" s="77"/>
      <c r="G6" s="77"/>
      <c r="H6" s="77"/>
      <c r="I6" s="77"/>
      <c r="J6" s="78"/>
      <c r="K6" s="79"/>
      <c r="L6" s="79"/>
      <c r="M6" s="79"/>
      <c r="N6" s="79"/>
    </row>
    <row r="7" spans="1:22" ht="18.75" customHeight="1" x14ac:dyDescent="0.35">
      <c r="A7" s="77" t="s">
        <v>125</v>
      </c>
      <c r="B7" s="77"/>
      <c r="C7" s="77"/>
      <c r="D7" s="77"/>
      <c r="E7" s="77"/>
      <c r="F7" s="77"/>
      <c r="G7" s="77"/>
      <c r="H7" s="77"/>
      <c r="I7" s="77"/>
      <c r="J7" s="78"/>
      <c r="K7" s="79"/>
      <c r="L7" s="79"/>
      <c r="M7" s="79"/>
      <c r="N7" s="79"/>
    </row>
    <row r="8" spans="1:22" ht="18.75" customHeight="1" thickBot="1" x14ac:dyDescent="0.4">
      <c r="A8" s="80"/>
      <c r="B8" s="80"/>
      <c r="C8" s="80"/>
      <c r="D8" s="80"/>
      <c r="E8" s="80"/>
      <c r="F8" s="80"/>
      <c r="G8" s="80"/>
      <c r="H8" s="80"/>
      <c r="I8" s="80"/>
      <c r="J8" s="78"/>
      <c r="K8" s="79"/>
      <c r="L8" s="79"/>
      <c r="M8" s="79"/>
      <c r="N8" s="79"/>
    </row>
    <row r="9" spans="1:22" ht="14.5" hidden="1" thickBot="1" x14ac:dyDescent="0.4"/>
    <row r="10" spans="1:22" s="74" customFormat="1" ht="27" customHeight="1" x14ac:dyDescent="0.35">
      <c r="A10" s="81" t="s">
        <v>126</v>
      </c>
      <c r="B10" s="82"/>
      <c r="C10" s="82"/>
      <c r="D10" s="82"/>
      <c r="E10" s="82"/>
      <c r="F10" s="83" t="s">
        <v>127</v>
      </c>
      <c r="G10" s="83"/>
      <c r="H10" s="82" t="s">
        <v>128</v>
      </c>
      <c r="I10" s="84" t="s">
        <v>129</v>
      </c>
      <c r="J10" s="85"/>
      <c r="K10" s="86"/>
      <c r="L10" s="86"/>
      <c r="M10" s="86"/>
      <c r="N10" s="86"/>
      <c r="Q10" s="75"/>
      <c r="R10" s="75"/>
      <c r="S10" s="75"/>
      <c r="T10" s="75"/>
      <c r="V10" s="75"/>
    </row>
    <row r="11" spans="1:22" s="74" customFormat="1" ht="14.25" customHeight="1" thickBot="1" x14ac:dyDescent="0.4">
      <c r="A11" s="87"/>
      <c r="B11" s="88"/>
      <c r="C11" s="88"/>
      <c r="D11" s="88"/>
      <c r="E11" s="88"/>
      <c r="F11" s="89"/>
      <c r="G11" s="89"/>
      <c r="H11" s="88"/>
      <c r="I11" s="90"/>
      <c r="J11" s="85"/>
      <c r="K11" s="86"/>
      <c r="L11" s="86"/>
      <c r="M11" s="86"/>
      <c r="N11" s="86"/>
      <c r="Q11" s="75"/>
      <c r="R11" s="75"/>
      <c r="S11" s="75"/>
      <c r="T11" s="75"/>
      <c r="V11" s="75"/>
    </row>
    <row r="12" spans="1:22" s="74" customFormat="1" ht="12" customHeight="1" thickBot="1" x14ac:dyDescent="0.4">
      <c r="A12" s="91">
        <v>1</v>
      </c>
      <c r="B12" s="92"/>
      <c r="C12" s="92"/>
      <c r="D12" s="92">
        <v>2</v>
      </c>
      <c r="E12" s="92"/>
      <c r="F12" s="93">
        <v>3</v>
      </c>
      <c r="G12" s="93"/>
      <c r="H12" s="94">
        <v>6</v>
      </c>
      <c r="I12" s="95">
        <v>7</v>
      </c>
      <c r="J12" s="85"/>
      <c r="K12" s="86"/>
      <c r="L12" s="86"/>
      <c r="M12" s="86"/>
      <c r="N12" s="86"/>
      <c r="Q12" s="75"/>
      <c r="R12" s="75"/>
      <c r="S12" s="75"/>
      <c r="T12" s="75"/>
      <c r="V12" s="75"/>
    </row>
    <row r="13" spans="1:22" s="74" customFormat="1" ht="18" customHeight="1" x14ac:dyDescent="0.35">
      <c r="A13" s="96" t="s">
        <v>130</v>
      </c>
      <c r="B13" s="97" t="s">
        <v>131</v>
      </c>
      <c r="C13" s="97" t="s">
        <v>132</v>
      </c>
      <c r="D13" s="97" t="s">
        <v>130</v>
      </c>
      <c r="E13" s="97" t="s">
        <v>131</v>
      </c>
      <c r="F13" s="98"/>
      <c r="G13" s="98"/>
      <c r="H13" s="97"/>
      <c r="I13" s="99"/>
      <c r="J13" s="78"/>
      <c r="K13" s="79"/>
      <c r="L13" s="79"/>
      <c r="M13" s="79"/>
      <c r="N13" s="79"/>
      <c r="Q13" s="75"/>
      <c r="R13" s="75"/>
      <c r="S13" s="75"/>
      <c r="T13" s="75"/>
      <c r="V13" s="75"/>
    </row>
    <row r="14" spans="1:22" s="74" customFormat="1" ht="25.5" customHeight="1" x14ac:dyDescent="0.35">
      <c r="A14" s="100"/>
      <c r="B14" s="101"/>
      <c r="C14" s="101"/>
      <c r="D14" s="101">
        <v>4</v>
      </c>
      <c r="E14" s="101"/>
      <c r="F14" s="102" t="s">
        <v>133</v>
      </c>
      <c r="G14" s="102"/>
      <c r="H14" s="103"/>
      <c r="I14" s="104"/>
      <c r="J14" s="105"/>
      <c r="K14" s="106"/>
      <c r="L14" s="106"/>
      <c r="M14" s="106"/>
      <c r="N14" s="106"/>
      <c r="Q14" s="75"/>
      <c r="R14" s="75"/>
      <c r="S14" s="75"/>
      <c r="T14" s="75"/>
      <c r="V14" s="75"/>
    </row>
    <row r="15" spans="1:22" s="74" customFormat="1" ht="25.5" customHeight="1" x14ac:dyDescent="0.35">
      <c r="A15" s="107"/>
      <c r="B15" s="108"/>
      <c r="C15" s="108"/>
      <c r="D15" s="108">
        <v>4</v>
      </c>
      <c r="E15" s="108">
        <v>1</v>
      </c>
      <c r="F15" s="109" t="s">
        <v>134</v>
      </c>
      <c r="G15" s="110"/>
      <c r="H15" s="111" t="e">
        <f>H16+H17</f>
        <v>#VALUE!</v>
      </c>
      <c r="I15" s="112"/>
      <c r="J15" s="105"/>
      <c r="K15" s="106"/>
      <c r="L15" s="106"/>
      <c r="M15" s="106"/>
      <c r="N15" s="106"/>
      <c r="Q15" s="75"/>
      <c r="R15" s="75"/>
      <c r="S15" s="75"/>
      <c r="T15" s="75"/>
      <c r="V15" s="75"/>
    </row>
    <row r="16" spans="1:22" s="74" customFormat="1" ht="25.5" customHeight="1" x14ac:dyDescent="0.35">
      <c r="A16" s="113"/>
      <c r="B16" s="114"/>
      <c r="C16" s="114"/>
      <c r="D16" s="114" t="s">
        <v>304</v>
      </c>
      <c r="E16" s="114" t="s">
        <v>305</v>
      </c>
      <c r="F16" s="742" t="s">
        <v>303</v>
      </c>
      <c r="G16" s="743"/>
      <c r="H16" s="116" t="s">
        <v>306</v>
      </c>
      <c r="I16" s="117" t="s">
        <v>307</v>
      </c>
      <c r="J16" s="73"/>
      <c r="K16" s="71"/>
      <c r="L16" s="71"/>
      <c r="M16" s="71"/>
      <c r="N16" s="71"/>
      <c r="Q16" s="75"/>
      <c r="R16" s="75"/>
      <c r="S16" s="75"/>
      <c r="T16" s="75"/>
      <c r="V16" s="75"/>
    </row>
    <row r="17" spans="1:22" s="74" customFormat="1" ht="25.5" customHeight="1" x14ac:dyDescent="0.35">
      <c r="A17" s="113"/>
      <c r="B17" s="114"/>
      <c r="C17" s="114"/>
      <c r="D17" s="114">
        <v>4</v>
      </c>
      <c r="E17" s="114">
        <v>1</v>
      </c>
      <c r="F17" s="118" t="s">
        <v>136</v>
      </c>
      <c r="G17" s="115"/>
      <c r="H17" s="116">
        <v>1500000</v>
      </c>
      <c r="I17" s="117" t="s">
        <v>135</v>
      </c>
      <c r="J17" s="73"/>
      <c r="K17" s="71"/>
      <c r="L17" s="71"/>
      <c r="M17" s="71"/>
      <c r="N17" s="71"/>
      <c r="Q17" s="75"/>
      <c r="R17" s="75"/>
      <c r="S17" s="75"/>
      <c r="T17" s="75"/>
      <c r="V17" s="75"/>
    </row>
    <row r="18" spans="1:22" s="74" customFormat="1" ht="25.5" customHeight="1" x14ac:dyDescent="0.35">
      <c r="A18" s="113"/>
      <c r="B18" s="114"/>
      <c r="C18" s="114"/>
      <c r="D18" s="114">
        <v>4</v>
      </c>
      <c r="E18" s="114">
        <v>1</v>
      </c>
      <c r="F18" s="119" t="s">
        <v>137</v>
      </c>
      <c r="G18" s="120"/>
      <c r="H18" s="116">
        <v>0</v>
      </c>
      <c r="I18" s="117"/>
      <c r="J18" s="73"/>
      <c r="K18" s="71"/>
      <c r="L18" s="71"/>
      <c r="M18" s="71"/>
      <c r="N18" s="71"/>
      <c r="Q18" s="75"/>
      <c r="R18" s="75"/>
      <c r="S18" s="75"/>
      <c r="T18" s="75"/>
      <c r="V18" s="75"/>
    </row>
    <row r="19" spans="1:22" s="74" customFormat="1" ht="25.5" customHeight="1" x14ac:dyDescent="0.35">
      <c r="A19" s="113"/>
      <c r="B19" s="114"/>
      <c r="C19" s="114"/>
      <c r="D19" s="114"/>
      <c r="E19" s="121"/>
      <c r="F19" s="122"/>
      <c r="G19" s="123"/>
      <c r="H19" s="124"/>
      <c r="I19" s="117"/>
      <c r="J19" s="73"/>
      <c r="K19" s="71"/>
      <c r="L19" s="71"/>
      <c r="M19" s="71"/>
      <c r="N19" s="71"/>
      <c r="Q19" s="75"/>
      <c r="R19" s="75"/>
      <c r="S19" s="75"/>
      <c r="T19" s="75"/>
      <c r="V19" s="75"/>
    </row>
    <row r="20" spans="1:22" s="74" customFormat="1" ht="25.5" customHeight="1" x14ac:dyDescent="0.35">
      <c r="A20" s="125"/>
      <c r="B20" s="126"/>
      <c r="C20" s="126"/>
      <c r="D20" s="126">
        <v>4</v>
      </c>
      <c r="E20" s="126">
        <v>2</v>
      </c>
      <c r="F20" s="127" t="s">
        <v>138</v>
      </c>
      <c r="G20" s="128"/>
      <c r="H20" s="129">
        <f>H21+H22+H23</f>
        <v>29915364</v>
      </c>
      <c r="I20" s="130"/>
      <c r="J20" s="73"/>
      <c r="K20" s="71"/>
      <c r="L20" s="106"/>
      <c r="M20" s="106"/>
      <c r="N20" s="106"/>
      <c r="Q20" s="75"/>
      <c r="R20" s="75"/>
      <c r="S20" s="75"/>
      <c r="T20" s="75"/>
      <c r="V20" s="75"/>
    </row>
    <row r="21" spans="1:22" s="74" customFormat="1" ht="25.5" customHeight="1" x14ac:dyDescent="0.35">
      <c r="A21" s="113"/>
      <c r="B21" s="114"/>
      <c r="C21" s="114"/>
      <c r="D21" s="114"/>
      <c r="E21" s="114"/>
      <c r="F21" s="115" t="s">
        <v>139</v>
      </c>
      <c r="G21" s="115"/>
      <c r="H21" s="116">
        <f>[1]RINCIAN!N5</f>
        <v>29915364</v>
      </c>
      <c r="I21" s="117" t="s">
        <v>140</v>
      </c>
      <c r="J21" s="73"/>
      <c r="K21" s="71"/>
      <c r="L21" s="131"/>
      <c r="M21" s="71"/>
      <c r="N21" s="71"/>
      <c r="Q21" s="75"/>
      <c r="R21" s="75"/>
      <c r="S21" s="75"/>
      <c r="T21" s="75"/>
      <c r="V21" s="75"/>
    </row>
    <row r="22" spans="1:22" s="74" customFormat="1" ht="25.5" customHeight="1" x14ac:dyDescent="0.35">
      <c r="A22" s="113"/>
      <c r="B22" s="114"/>
      <c r="C22" s="114"/>
      <c r="D22" s="114"/>
      <c r="E22" s="114"/>
      <c r="F22" s="115" t="s">
        <v>141</v>
      </c>
      <c r="G22" s="115"/>
      <c r="H22" s="116">
        <f>[1]RINCIAN!D9</f>
        <v>0</v>
      </c>
      <c r="I22" s="117" t="s">
        <v>142</v>
      </c>
      <c r="J22" s="73">
        <f>SUM(H21:H23)</f>
        <v>29915364</v>
      </c>
      <c r="K22" s="71"/>
      <c r="L22" s="71"/>
      <c r="M22" s="71"/>
      <c r="N22" s="71"/>
      <c r="Q22" s="75"/>
      <c r="R22" s="75"/>
      <c r="S22" s="75"/>
      <c r="T22" s="75"/>
      <c r="V22" s="75"/>
    </row>
    <row r="23" spans="1:22" s="74" customFormat="1" ht="25.5" customHeight="1" x14ac:dyDescent="0.35">
      <c r="A23" s="113"/>
      <c r="B23" s="114"/>
      <c r="C23" s="114"/>
      <c r="D23" s="114"/>
      <c r="E23" s="114"/>
      <c r="F23" s="115" t="s">
        <v>143</v>
      </c>
      <c r="G23" s="115"/>
      <c r="H23" s="116">
        <f>[1]RINCIAN!D8</f>
        <v>0</v>
      </c>
      <c r="I23" s="117" t="s">
        <v>142</v>
      </c>
      <c r="J23" s="73">
        <f>H35</f>
        <v>1119963290</v>
      </c>
      <c r="K23" s="71"/>
      <c r="L23" s="71"/>
      <c r="M23" s="71"/>
      <c r="N23" s="71"/>
      <c r="Q23" s="75"/>
      <c r="R23" s="75"/>
      <c r="S23" s="75"/>
      <c r="T23" s="75"/>
      <c r="V23" s="75"/>
    </row>
    <row r="24" spans="1:22" s="74" customFormat="1" ht="25.5" customHeight="1" x14ac:dyDescent="0.35">
      <c r="A24" s="113"/>
      <c r="B24" s="114"/>
      <c r="C24" s="114"/>
      <c r="D24" s="114"/>
      <c r="E24" s="114"/>
      <c r="F24" s="115" t="s">
        <v>144</v>
      </c>
      <c r="G24" s="115"/>
      <c r="H24" s="116"/>
      <c r="I24" s="117"/>
      <c r="J24" s="132">
        <f>J22-J23</f>
        <v>-1090047926</v>
      </c>
      <c r="K24" s="71"/>
      <c r="L24" s="71"/>
      <c r="M24" s="71"/>
      <c r="N24" s="71"/>
      <c r="Q24" s="75"/>
      <c r="R24" s="75"/>
      <c r="S24" s="75"/>
      <c r="T24" s="75"/>
      <c r="V24" s="75"/>
    </row>
    <row r="25" spans="1:22" s="74" customFormat="1" ht="25.5" customHeight="1" x14ac:dyDescent="0.35">
      <c r="A25" s="113"/>
      <c r="B25" s="114"/>
      <c r="C25" s="114"/>
      <c r="D25" s="114"/>
      <c r="E25" s="114"/>
      <c r="F25" s="115" t="s">
        <v>145</v>
      </c>
      <c r="G25" s="115"/>
      <c r="H25" s="116"/>
      <c r="I25" s="117"/>
      <c r="J25" s="73"/>
      <c r="K25" s="71"/>
      <c r="L25" s="71"/>
      <c r="M25" s="71"/>
      <c r="N25" s="71"/>
      <c r="Q25" s="75"/>
      <c r="R25" s="75"/>
      <c r="S25" s="75"/>
      <c r="T25" s="75"/>
      <c r="V25" s="75"/>
    </row>
    <row r="26" spans="1:22" s="74" customFormat="1" ht="25.5" customHeight="1" x14ac:dyDescent="0.35">
      <c r="A26" s="113"/>
      <c r="B26" s="114"/>
      <c r="C26" s="114"/>
      <c r="D26" s="114"/>
      <c r="E26" s="114"/>
      <c r="F26" s="120" t="s">
        <v>146</v>
      </c>
      <c r="G26" s="120"/>
      <c r="H26" s="116"/>
      <c r="I26" s="117" t="s">
        <v>142</v>
      </c>
      <c r="J26" s="133"/>
      <c r="K26" s="72"/>
      <c r="L26" s="72"/>
      <c r="M26" s="72"/>
      <c r="N26" s="72"/>
      <c r="Q26" s="75"/>
      <c r="R26" s="75"/>
      <c r="S26" s="75"/>
      <c r="T26" s="75"/>
      <c r="V26" s="75"/>
    </row>
    <row r="27" spans="1:22" s="74" customFormat="1" ht="18" customHeight="1" x14ac:dyDescent="0.35">
      <c r="A27" s="113"/>
      <c r="B27" s="114"/>
      <c r="C27" s="114"/>
      <c r="D27" s="114"/>
      <c r="E27" s="121"/>
      <c r="F27" s="134"/>
      <c r="G27" s="123"/>
      <c r="H27" s="124"/>
      <c r="I27" s="117"/>
      <c r="J27" s="133"/>
      <c r="K27" s="72"/>
      <c r="L27" s="72"/>
      <c r="M27" s="135"/>
      <c r="N27" s="72"/>
      <c r="Q27" s="75"/>
      <c r="R27" s="75"/>
      <c r="S27" s="75"/>
      <c r="T27" s="75"/>
      <c r="V27" s="75"/>
    </row>
    <row r="28" spans="1:22" s="74" customFormat="1" ht="18" customHeight="1" x14ac:dyDescent="0.35">
      <c r="A28" s="136"/>
      <c r="B28" s="137"/>
      <c r="C28" s="137"/>
      <c r="D28" s="137">
        <v>4</v>
      </c>
      <c r="E28" s="137">
        <v>3</v>
      </c>
      <c r="F28" s="138" t="s">
        <v>147</v>
      </c>
      <c r="G28" s="139"/>
      <c r="H28" s="140">
        <v>500000</v>
      </c>
      <c r="I28" s="141"/>
      <c r="J28" s="73"/>
      <c r="K28" s="71"/>
      <c r="L28" s="71"/>
      <c r="M28" s="71"/>
      <c r="N28" s="71"/>
      <c r="Q28" s="75"/>
      <c r="R28" s="75"/>
      <c r="S28" s="75"/>
      <c r="T28" s="75"/>
      <c r="V28" s="75"/>
    </row>
    <row r="29" spans="1:22" s="74" customFormat="1" ht="18" customHeight="1" x14ac:dyDescent="0.35">
      <c r="A29" s="113"/>
      <c r="B29" s="114"/>
      <c r="C29" s="114"/>
      <c r="D29" s="114"/>
      <c r="E29" s="114"/>
      <c r="F29" s="115" t="s">
        <v>148</v>
      </c>
      <c r="G29" s="115"/>
      <c r="H29" s="116">
        <f>H28</f>
        <v>500000</v>
      </c>
      <c r="I29" s="117" t="s">
        <v>149</v>
      </c>
      <c r="J29" s="73"/>
      <c r="K29" s="71"/>
      <c r="L29" s="71"/>
      <c r="M29" s="71"/>
      <c r="N29" s="71"/>
      <c r="Q29" s="75"/>
      <c r="R29" s="75"/>
      <c r="S29" s="75"/>
      <c r="T29" s="75"/>
      <c r="V29" s="75"/>
    </row>
    <row r="30" spans="1:22" ht="18" customHeight="1" x14ac:dyDescent="0.35">
      <c r="A30" s="113"/>
      <c r="B30" s="114"/>
      <c r="C30" s="114"/>
      <c r="D30" s="114"/>
      <c r="E30" s="114"/>
      <c r="F30" s="115" t="s">
        <v>150</v>
      </c>
      <c r="G30" s="115"/>
      <c r="H30" s="116"/>
      <c r="I30" s="117"/>
      <c r="K30" s="142"/>
    </row>
    <row r="31" spans="1:22" ht="18" customHeight="1" thickBot="1" x14ac:dyDescent="0.4">
      <c r="A31" s="143"/>
      <c r="B31" s="144"/>
      <c r="C31" s="144"/>
      <c r="D31" s="144"/>
      <c r="E31" s="144"/>
      <c r="F31" s="145"/>
      <c r="G31" s="145"/>
      <c r="H31" s="146"/>
      <c r="I31" s="147"/>
      <c r="K31" s="142"/>
      <c r="O31" s="148"/>
      <c r="P31" s="148"/>
      <c r="Q31" s="148"/>
      <c r="R31" s="148"/>
      <c r="S31" s="148"/>
      <c r="T31" s="148"/>
      <c r="U31" s="148">
        <v>0.3</v>
      </c>
    </row>
    <row r="32" spans="1:22" ht="30.75" customHeight="1" thickBot="1" x14ac:dyDescent="0.4">
      <c r="A32" s="149" t="s">
        <v>151</v>
      </c>
      <c r="B32" s="149"/>
      <c r="C32" s="149"/>
      <c r="D32" s="149"/>
      <c r="E32" s="149"/>
      <c r="F32" s="149"/>
      <c r="G32" s="150"/>
      <c r="H32" s="151" t="e">
        <f>H15+H20+H28</f>
        <v>#VALUE!</v>
      </c>
      <c r="I32" s="152"/>
      <c r="K32" s="142"/>
      <c r="M32" s="153"/>
      <c r="S32" s="154"/>
      <c r="T32" s="155"/>
      <c r="U32" s="74" t="e">
        <f>#REF!*30%</f>
        <v>#REF!</v>
      </c>
    </row>
    <row r="33" spans="1:20" ht="19.5" customHeight="1" thickBot="1" x14ac:dyDescent="0.4">
      <c r="A33" s="156"/>
      <c r="B33" s="157"/>
      <c r="C33" s="158"/>
      <c r="D33" s="159"/>
      <c r="E33" s="158"/>
      <c r="F33" s="160"/>
      <c r="G33" s="161"/>
      <c r="H33" s="162"/>
      <c r="I33" s="163"/>
      <c r="K33" s="142"/>
      <c r="M33" s="153"/>
      <c r="S33" s="154"/>
      <c r="T33" s="155"/>
    </row>
    <row r="34" spans="1:20" ht="33" hidden="1" customHeight="1" thickBot="1" x14ac:dyDescent="0.4">
      <c r="A34" s="164"/>
      <c r="B34" s="165"/>
      <c r="C34" s="166"/>
      <c r="D34" s="167">
        <v>5</v>
      </c>
      <c r="E34" s="166"/>
      <c r="F34" s="168" t="s">
        <v>152</v>
      </c>
      <c r="G34" s="169"/>
      <c r="H34" s="170">
        <f>H372</f>
        <v>1119963290</v>
      </c>
      <c r="I34" s="171"/>
      <c r="L34" s="172"/>
      <c r="O34" s="173"/>
      <c r="P34" s="174"/>
      <c r="S34" s="175"/>
    </row>
    <row r="35" spans="1:20" ht="33" customHeight="1" thickBot="1" x14ac:dyDescent="0.4">
      <c r="A35" s="176"/>
      <c r="B35" s="177"/>
      <c r="C35" s="178"/>
      <c r="D35" s="179"/>
      <c r="E35" s="178"/>
      <c r="F35" s="180" t="s">
        <v>152</v>
      </c>
      <c r="G35" s="181"/>
      <c r="H35" s="182">
        <f>H372</f>
        <v>1119963290</v>
      </c>
      <c r="I35" s="183"/>
      <c r="L35" s="172"/>
      <c r="O35" s="173"/>
      <c r="P35" s="174"/>
      <c r="S35" s="175"/>
    </row>
    <row r="36" spans="1:20" ht="24.75" customHeight="1" thickBot="1" x14ac:dyDescent="0.4">
      <c r="A36" s="184">
        <v>1</v>
      </c>
      <c r="B36" s="185"/>
      <c r="C36" s="186"/>
      <c r="D36" s="187"/>
      <c r="E36" s="186"/>
      <c r="F36" s="188" t="s">
        <v>153</v>
      </c>
      <c r="G36" s="189"/>
      <c r="H36" s="190">
        <f>H38+H49+H57+H61+H64+H66+H69+H71+H74+H80+H84+H86+H90+H99+H103+H117+H123+H136+H148</f>
        <v>503931080</v>
      </c>
      <c r="I36" s="191"/>
      <c r="O36" s="192"/>
      <c r="Q36" s="193"/>
      <c r="R36" s="194"/>
      <c r="S36" s="154"/>
    </row>
    <row r="37" spans="1:20" ht="8.25" customHeight="1" thickBot="1" x14ac:dyDescent="0.4">
      <c r="A37" s="156"/>
      <c r="B37" s="157"/>
      <c r="C37" s="158"/>
      <c r="D37" s="159"/>
      <c r="E37" s="158"/>
      <c r="F37" s="195"/>
      <c r="G37" s="196"/>
      <c r="H37" s="197"/>
      <c r="I37" s="198"/>
      <c r="K37" s="199"/>
      <c r="L37" s="199"/>
      <c r="M37" s="200"/>
      <c r="O37" s="192"/>
      <c r="Q37" s="193"/>
      <c r="R37" s="194"/>
      <c r="S37" s="154"/>
    </row>
    <row r="38" spans="1:20" ht="31" customHeight="1" x14ac:dyDescent="0.35">
      <c r="A38" s="201">
        <v>1</v>
      </c>
      <c r="B38" s="202">
        <v>1</v>
      </c>
      <c r="C38" s="203"/>
      <c r="D38" s="204"/>
      <c r="E38" s="203"/>
      <c r="F38" s="205" t="s">
        <v>154</v>
      </c>
      <c r="G38" s="206"/>
      <c r="H38" s="207">
        <f>H40+H41</f>
        <v>298210320</v>
      </c>
      <c r="I38" s="208"/>
      <c r="K38" s="199"/>
      <c r="L38" s="199"/>
      <c r="M38" s="200"/>
      <c r="N38" s="72"/>
      <c r="O38" s="209"/>
      <c r="Q38" s="193"/>
      <c r="R38" s="194"/>
      <c r="S38" s="154"/>
    </row>
    <row r="39" spans="1:20" ht="17.149999999999999" customHeight="1" x14ac:dyDescent="0.35">
      <c r="A39" s="210"/>
      <c r="B39" s="211"/>
      <c r="C39" s="212"/>
      <c r="D39" s="213">
        <v>5</v>
      </c>
      <c r="E39" s="212">
        <v>1</v>
      </c>
      <c r="F39" s="214" t="s">
        <v>155</v>
      </c>
      <c r="G39" s="215"/>
      <c r="H39" s="216">
        <f>SUM(H40:H42)</f>
        <v>298210320</v>
      </c>
      <c r="I39" s="217"/>
      <c r="K39" s="199"/>
      <c r="L39" s="199"/>
      <c r="M39" s="200"/>
      <c r="N39" s="72"/>
      <c r="O39" s="209"/>
      <c r="Q39" s="193"/>
      <c r="R39" s="194"/>
      <c r="S39" s="154"/>
    </row>
    <row r="40" spans="1:20" ht="18" customHeight="1" x14ac:dyDescent="0.35">
      <c r="A40" s="218">
        <v>1</v>
      </c>
      <c r="B40" s="219">
        <v>1</v>
      </c>
      <c r="C40" s="220" t="s">
        <v>156</v>
      </c>
      <c r="D40" s="221">
        <v>5</v>
      </c>
      <c r="E40" s="222">
        <v>1</v>
      </c>
      <c r="F40" s="223" t="s">
        <v>157</v>
      </c>
      <c r="G40" s="215"/>
      <c r="H40" s="224">
        <f>[1]KADES!P27</f>
        <v>47119680</v>
      </c>
      <c r="I40" s="217" t="s">
        <v>158</v>
      </c>
      <c r="K40" s="172"/>
      <c r="L40" s="172"/>
      <c r="M40" s="172"/>
      <c r="N40" s="172"/>
    </row>
    <row r="41" spans="1:20" ht="18" customHeight="1" thickBot="1" x14ac:dyDescent="0.4">
      <c r="A41" s="225">
        <v>1</v>
      </c>
      <c r="B41" s="226">
        <v>1</v>
      </c>
      <c r="C41" s="227" t="s">
        <v>159</v>
      </c>
      <c r="D41" s="228">
        <v>5</v>
      </c>
      <c r="E41" s="229">
        <v>1</v>
      </c>
      <c r="F41" s="230" t="s">
        <v>160</v>
      </c>
      <c r="G41" s="231"/>
      <c r="H41" s="232">
        <f>[1]APARAT!P30</f>
        <v>251090640</v>
      </c>
      <c r="I41" s="233" t="s">
        <v>158</v>
      </c>
      <c r="K41" s="234"/>
      <c r="O41" s="235"/>
      <c r="R41" s="236"/>
    </row>
    <row r="42" spans="1:20" ht="16.5" customHeight="1" thickBot="1" x14ac:dyDescent="0.4">
      <c r="A42" s="237"/>
      <c r="B42" s="238"/>
      <c r="C42" s="239"/>
      <c r="D42" s="240"/>
      <c r="E42" s="241"/>
      <c r="F42" s="242"/>
      <c r="G42" s="243"/>
      <c r="H42" s="244"/>
      <c r="I42" s="245"/>
      <c r="R42" s="236"/>
    </row>
    <row r="43" spans="1:20" ht="18" hidden="1" customHeight="1" thickBot="1" x14ac:dyDescent="0.35">
      <c r="A43" s="218"/>
      <c r="B43" s="219"/>
      <c r="C43" s="222"/>
      <c r="D43" s="221"/>
      <c r="E43" s="222"/>
      <c r="F43" s="246"/>
      <c r="G43" s="247"/>
      <c r="H43" s="248"/>
      <c r="I43" s="249"/>
      <c r="L43" s="250"/>
      <c r="R43" s="236"/>
    </row>
    <row r="44" spans="1:20" ht="18" hidden="1" customHeight="1" thickBot="1" x14ac:dyDescent="0.35">
      <c r="A44" s="225"/>
      <c r="B44" s="226"/>
      <c r="C44" s="229"/>
      <c r="D44" s="228"/>
      <c r="E44" s="229"/>
      <c r="F44" s="251"/>
      <c r="G44" s="252"/>
      <c r="H44" s="253"/>
      <c r="I44" s="254"/>
      <c r="R44" s="236"/>
    </row>
    <row r="45" spans="1:20" ht="18" hidden="1" customHeight="1" thickBot="1" x14ac:dyDescent="0.35">
      <c r="A45" s="255"/>
      <c r="B45" s="256"/>
      <c r="C45" s="257"/>
      <c r="D45" s="258"/>
      <c r="E45" s="257"/>
      <c r="F45" s="259"/>
      <c r="G45" s="260"/>
      <c r="H45" s="197"/>
      <c r="I45" s="163"/>
      <c r="R45" s="236"/>
    </row>
    <row r="46" spans="1:20" ht="35.25" customHeight="1" x14ac:dyDescent="0.35">
      <c r="A46" s="201">
        <v>1</v>
      </c>
      <c r="B46" s="202">
        <v>1</v>
      </c>
      <c r="C46" s="261" t="s">
        <v>161</v>
      </c>
      <c r="D46" s="262"/>
      <c r="E46" s="263"/>
      <c r="F46" s="264" t="s">
        <v>162</v>
      </c>
      <c r="G46" s="265"/>
      <c r="H46" s="207">
        <f>H49+H57+H61+H64+H66+H69+H71+H74+H80+H84+H86+H90+H92</f>
        <v>102283260</v>
      </c>
      <c r="I46" s="266"/>
      <c r="J46" s="267"/>
      <c r="R46" s="236"/>
    </row>
    <row r="47" spans="1:20" ht="18" customHeight="1" thickBot="1" x14ac:dyDescent="0.4">
      <c r="A47" s="268">
        <v>1</v>
      </c>
      <c r="B47" s="269">
        <v>1</v>
      </c>
      <c r="C47" s="270" t="s">
        <v>161</v>
      </c>
      <c r="D47" s="271">
        <v>5</v>
      </c>
      <c r="E47" s="272">
        <v>2</v>
      </c>
      <c r="F47" s="273" t="s">
        <v>163</v>
      </c>
      <c r="G47" s="274"/>
      <c r="H47" s="275"/>
      <c r="I47" s="276"/>
      <c r="R47" s="236"/>
    </row>
    <row r="48" spans="1:20" ht="27.75" customHeight="1" x14ac:dyDescent="0.35">
      <c r="A48" s="277">
        <v>1</v>
      </c>
      <c r="B48" s="278">
        <v>1</v>
      </c>
      <c r="C48" s="279" t="s">
        <v>161</v>
      </c>
      <c r="D48" s="262">
        <v>5</v>
      </c>
      <c r="E48" s="263">
        <v>2</v>
      </c>
      <c r="F48" s="280" t="s">
        <v>164</v>
      </c>
      <c r="G48" s="281"/>
      <c r="H48" s="282"/>
      <c r="I48" s="266"/>
      <c r="R48" s="236"/>
    </row>
    <row r="49" spans="1:16384" ht="19.5" customHeight="1" x14ac:dyDescent="0.35">
      <c r="A49" s="218"/>
      <c r="B49" s="219"/>
      <c r="C49" s="220"/>
      <c r="D49" s="221"/>
      <c r="E49" s="222"/>
      <c r="F49" s="283" t="s">
        <v>156</v>
      </c>
      <c r="G49" s="215" t="s">
        <v>165</v>
      </c>
      <c r="H49" s="284">
        <f>[1]OPR.DESA!P19</f>
        <v>6697080</v>
      </c>
      <c r="I49" s="249"/>
      <c r="R49" s="236"/>
    </row>
    <row r="50" spans="1:16384" ht="19.5" customHeight="1" x14ac:dyDescent="0.35">
      <c r="A50" s="218"/>
      <c r="B50" s="219"/>
      <c r="C50" s="220"/>
      <c r="D50" s="221"/>
      <c r="E50" s="222"/>
      <c r="F50" s="283" t="s">
        <v>156</v>
      </c>
      <c r="G50" s="274" t="s">
        <v>166</v>
      </c>
      <c r="H50" s="285"/>
      <c r="I50" s="249"/>
      <c r="R50" s="236"/>
    </row>
    <row r="51" spans="1:16384" ht="19.5" customHeight="1" x14ac:dyDescent="0.35">
      <c r="A51" s="218"/>
      <c r="B51" s="219"/>
      <c r="C51" s="220"/>
      <c r="D51" s="221"/>
      <c r="E51" s="222"/>
      <c r="F51" s="283" t="s">
        <v>159</v>
      </c>
      <c r="G51" s="196" t="s">
        <v>167</v>
      </c>
      <c r="H51" s="285">
        <f>[1]OPR.DESA!P45</f>
        <v>900000</v>
      </c>
      <c r="I51" s="249"/>
      <c r="R51" s="236"/>
    </row>
    <row r="52" spans="1:16384" ht="19.5" customHeight="1" x14ac:dyDescent="0.35">
      <c r="A52" s="218"/>
      <c r="B52" s="219"/>
      <c r="C52" s="220"/>
      <c r="D52" s="221"/>
      <c r="E52" s="222"/>
      <c r="F52" s="283" t="s">
        <v>168</v>
      </c>
      <c r="G52" s="243" t="s">
        <v>169</v>
      </c>
      <c r="H52" s="285">
        <f>[1]OPR.DESA!P50</f>
        <v>563600</v>
      </c>
      <c r="I52" s="249"/>
      <c r="R52" s="236"/>
    </row>
    <row r="53" spans="1:16384" ht="19.5" customHeight="1" x14ac:dyDescent="0.35">
      <c r="A53" s="218"/>
      <c r="B53" s="219"/>
      <c r="C53" s="220"/>
      <c r="D53" s="221"/>
      <c r="E53" s="222"/>
      <c r="F53" s="283" t="s">
        <v>170</v>
      </c>
      <c r="G53" s="215" t="s">
        <v>171</v>
      </c>
      <c r="H53" s="285">
        <f>[1]OPR.DESA!P62</f>
        <v>3587020</v>
      </c>
      <c r="I53" s="249"/>
      <c r="R53" s="236"/>
    </row>
    <row r="54" spans="1:16384" ht="16.5" customHeight="1" thickBot="1" x14ac:dyDescent="0.4">
      <c r="A54" s="225"/>
      <c r="B54" s="226"/>
      <c r="C54" s="227"/>
      <c r="D54" s="228"/>
      <c r="E54" s="229"/>
      <c r="F54" s="286" t="s">
        <v>172</v>
      </c>
      <c r="G54" s="231" t="s">
        <v>173</v>
      </c>
      <c r="H54" s="287">
        <f>[1]OPR.DESA!P67</f>
        <v>4500000</v>
      </c>
      <c r="I54" s="254"/>
      <c r="R54" s="236"/>
    </row>
    <row r="55" spans="1:16384" ht="18" hidden="1" customHeight="1" x14ac:dyDescent="0.35">
      <c r="A55" s="255"/>
      <c r="B55" s="256"/>
      <c r="C55" s="288"/>
      <c r="D55" s="258"/>
      <c r="E55" s="257"/>
      <c r="F55" s="289"/>
      <c r="G55" s="196"/>
      <c r="H55" s="197"/>
      <c r="I55" s="290"/>
      <c r="R55" s="236"/>
    </row>
    <row r="56" spans="1:16384" ht="18" customHeight="1" thickBot="1" x14ac:dyDescent="0.4">
      <c r="A56" s="255"/>
      <c r="B56" s="256"/>
      <c r="C56" s="288"/>
      <c r="D56" s="258"/>
      <c r="E56" s="257"/>
      <c r="F56" s="289"/>
      <c r="G56" s="196"/>
      <c r="H56" s="197"/>
      <c r="I56" s="290"/>
      <c r="R56" s="236"/>
    </row>
    <row r="57" spans="1:16384" ht="18" customHeight="1" x14ac:dyDescent="0.35">
      <c r="A57" s="277">
        <v>1</v>
      </c>
      <c r="B57" s="278">
        <v>1</v>
      </c>
      <c r="C57" s="279" t="s">
        <v>168</v>
      </c>
      <c r="D57" s="262">
        <v>5</v>
      </c>
      <c r="E57" s="263">
        <v>1</v>
      </c>
      <c r="F57" s="291" t="s">
        <v>174</v>
      </c>
      <c r="G57" s="292"/>
      <c r="H57" s="293">
        <f>SUM(H58:H59)</f>
        <v>14826240</v>
      </c>
      <c r="I57" s="208"/>
      <c r="R57" s="236"/>
    </row>
    <row r="58" spans="1:16384" ht="18" customHeight="1" x14ac:dyDescent="0.3">
      <c r="A58" s="218"/>
      <c r="B58" s="219"/>
      <c r="C58" s="222"/>
      <c r="D58" s="221"/>
      <c r="E58" s="222"/>
      <c r="F58" s="246" t="s">
        <v>175</v>
      </c>
      <c r="G58" s="247" t="s">
        <v>176</v>
      </c>
      <c r="H58" s="248">
        <f>[1]JAMINAN!P21</f>
        <v>1440000</v>
      </c>
      <c r="I58" s="249"/>
      <c r="L58" s="250"/>
      <c r="R58" s="236"/>
    </row>
    <row r="59" spans="1:16384" ht="18" customHeight="1" thickBot="1" x14ac:dyDescent="0.35">
      <c r="A59" s="225"/>
      <c r="B59" s="226"/>
      <c r="C59" s="229"/>
      <c r="D59" s="228"/>
      <c r="E59" s="229"/>
      <c r="F59" s="251" t="s">
        <v>175</v>
      </c>
      <c r="G59" s="252" t="s">
        <v>177</v>
      </c>
      <c r="H59" s="253">
        <f>[1]JAMINAN!P23</f>
        <v>13386240</v>
      </c>
      <c r="I59" s="254"/>
      <c r="R59" s="236"/>
    </row>
    <row r="60" spans="1:16384" ht="18" customHeight="1" thickBot="1" x14ac:dyDescent="0.35">
      <c r="A60" s="255"/>
      <c r="B60" s="256"/>
      <c r="C60" s="257"/>
      <c r="D60" s="258"/>
      <c r="E60" s="257"/>
      <c r="F60" s="259"/>
      <c r="G60" s="260"/>
      <c r="H60" s="197"/>
      <c r="I60" s="163"/>
      <c r="R60" s="236"/>
    </row>
    <row r="61" spans="1:16384" ht="18" customHeight="1" x14ac:dyDescent="0.35">
      <c r="A61" s="294">
        <v>1</v>
      </c>
      <c r="B61" s="295">
        <v>1</v>
      </c>
      <c r="C61" s="296" t="s">
        <v>161</v>
      </c>
      <c r="D61" s="297">
        <v>5</v>
      </c>
      <c r="E61" s="298">
        <v>2</v>
      </c>
      <c r="F61" s="299" t="s">
        <v>167</v>
      </c>
      <c r="G61" s="300"/>
      <c r="H61" s="301">
        <f>[1]OPR.DESA!P45</f>
        <v>900000</v>
      </c>
      <c r="I61" s="302"/>
      <c r="J61" s="303"/>
      <c r="K61" s="304"/>
      <c r="L61" s="305"/>
      <c r="M61" s="306"/>
      <c r="N61" s="307"/>
      <c r="O61" s="308"/>
      <c r="P61" s="301"/>
      <c r="Q61" s="309">
        <v>5</v>
      </c>
      <c r="R61" s="297">
        <v>2</v>
      </c>
      <c r="S61" s="297">
        <v>1</v>
      </c>
      <c r="T61" s="298" t="s">
        <v>159</v>
      </c>
      <c r="U61" s="299" t="s">
        <v>167</v>
      </c>
      <c r="V61" s="300"/>
      <c r="W61" s="300"/>
      <c r="X61" s="300"/>
      <c r="Y61" s="300"/>
      <c r="Z61" s="300"/>
      <c r="AA61" s="304"/>
      <c r="AB61" s="305"/>
      <c r="AC61" s="306"/>
      <c r="AD61" s="307"/>
      <c r="AE61" s="308"/>
      <c r="AF61" s="301">
        <f>SUM(AF62:AF72)</f>
        <v>0</v>
      </c>
      <c r="AG61" s="309">
        <v>5</v>
      </c>
      <c r="AH61" s="297">
        <v>2</v>
      </c>
      <c r="AI61" s="297">
        <v>1</v>
      </c>
      <c r="AJ61" s="298" t="s">
        <v>159</v>
      </c>
      <c r="AK61" s="299" t="s">
        <v>167</v>
      </c>
      <c r="AL61" s="300"/>
      <c r="AM61" s="300"/>
      <c r="AN61" s="300"/>
      <c r="AO61" s="300"/>
      <c r="AP61" s="300"/>
      <c r="AQ61" s="304"/>
      <c r="AR61" s="305"/>
      <c r="AS61" s="306"/>
      <c r="AT61" s="307"/>
      <c r="AU61" s="308"/>
      <c r="AV61" s="301">
        <f>SUM(AV62:AV72)</f>
        <v>0</v>
      </c>
      <c r="AW61" s="309">
        <v>5</v>
      </c>
      <c r="AX61" s="297">
        <v>2</v>
      </c>
      <c r="AY61" s="297">
        <v>1</v>
      </c>
      <c r="AZ61" s="298" t="s">
        <v>159</v>
      </c>
      <c r="BA61" s="299" t="s">
        <v>167</v>
      </c>
      <c r="BB61" s="300"/>
      <c r="BC61" s="300"/>
      <c r="BD61" s="300"/>
      <c r="BE61" s="300"/>
      <c r="BF61" s="300"/>
      <c r="BG61" s="304"/>
      <c r="BH61" s="305"/>
      <c r="BI61" s="306"/>
      <c r="BJ61" s="307"/>
      <c r="BK61" s="308"/>
      <c r="BL61" s="301">
        <f>SUM(BL62:BL72)</f>
        <v>0</v>
      </c>
      <c r="BM61" s="309">
        <v>5</v>
      </c>
      <c r="BN61" s="297">
        <v>2</v>
      </c>
      <c r="BO61" s="297">
        <v>1</v>
      </c>
      <c r="BP61" s="298" t="s">
        <v>159</v>
      </c>
      <c r="BQ61" s="299" t="s">
        <v>167</v>
      </c>
      <c r="BR61" s="300"/>
      <c r="BS61" s="300"/>
      <c r="BT61" s="300"/>
      <c r="BU61" s="300"/>
      <c r="BV61" s="300"/>
      <c r="BW61" s="304"/>
      <c r="BX61" s="305"/>
      <c r="BY61" s="306"/>
      <c r="BZ61" s="307"/>
      <c r="CA61" s="308"/>
      <c r="CB61" s="301">
        <f>SUM(CB62:CB72)</f>
        <v>0</v>
      </c>
      <c r="CC61" s="309">
        <v>5</v>
      </c>
      <c r="CD61" s="297">
        <v>2</v>
      </c>
      <c r="CE61" s="297">
        <v>1</v>
      </c>
      <c r="CF61" s="298" t="s">
        <v>159</v>
      </c>
      <c r="CG61" s="299" t="s">
        <v>167</v>
      </c>
      <c r="CH61" s="300"/>
      <c r="CI61" s="300"/>
      <c r="CJ61" s="300"/>
      <c r="CK61" s="300"/>
      <c r="CL61" s="300"/>
      <c r="CM61" s="304"/>
      <c r="CN61" s="305"/>
      <c r="CO61" s="306"/>
      <c r="CP61" s="307"/>
      <c r="CQ61" s="308"/>
      <c r="CR61" s="301">
        <f>SUM(CR62:CR72)</f>
        <v>0</v>
      </c>
      <c r="CS61" s="309">
        <v>5</v>
      </c>
      <c r="CT61" s="297">
        <v>2</v>
      </c>
      <c r="CU61" s="297">
        <v>1</v>
      </c>
      <c r="CV61" s="298" t="s">
        <v>159</v>
      </c>
      <c r="CW61" s="299" t="s">
        <v>167</v>
      </c>
      <c r="CX61" s="300"/>
      <c r="CY61" s="300"/>
      <c r="CZ61" s="300"/>
      <c r="DA61" s="300"/>
      <c r="DB61" s="300"/>
      <c r="DC61" s="304"/>
      <c r="DD61" s="305"/>
      <c r="DE61" s="306"/>
      <c r="DF61" s="307"/>
      <c r="DG61" s="308"/>
      <c r="DH61" s="301">
        <f>SUM(DH62:DH72)</f>
        <v>0</v>
      </c>
      <c r="DI61" s="309">
        <v>5</v>
      </c>
      <c r="DJ61" s="297">
        <v>2</v>
      </c>
      <c r="DK61" s="297">
        <v>1</v>
      </c>
      <c r="DL61" s="298" t="s">
        <v>159</v>
      </c>
      <c r="DM61" s="299" t="s">
        <v>167</v>
      </c>
      <c r="DN61" s="300"/>
      <c r="DO61" s="300"/>
      <c r="DP61" s="300"/>
      <c r="DQ61" s="300"/>
      <c r="DR61" s="300"/>
      <c r="DS61" s="304"/>
      <c r="DT61" s="305"/>
      <c r="DU61" s="306"/>
      <c r="DV61" s="307"/>
      <c r="DW61" s="308"/>
      <c r="DX61" s="301">
        <f>SUM(DX62:DX72)</f>
        <v>0</v>
      </c>
      <c r="DY61" s="309">
        <v>5</v>
      </c>
      <c r="DZ61" s="297">
        <v>2</v>
      </c>
      <c r="EA61" s="297">
        <v>1</v>
      </c>
      <c r="EB61" s="298" t="s">
        <v>159</v>
      </c>
      <c r="EC61" s="299" t="s">
        <v>167</v>
      </c>
      <c r="ED61" s="300"/>
      <c r="EE61" s="300"/>
      <c r="EF61" s="300"/>
      <c r="EG61" s="300"/>
      <c r="EH61" s="300"/>
      <c r="EI61" s="304"/>
      <c r="EJ61" s="305"/>
      <c r="EK61" s="306"/>
      <c r="EL61" s="307"/>
      <c r="EM61" s="308"/>
      <c r="EN61" s="301">
        <f>SUM(EN62:EN72)</f>
        <v>0</v>
      </c>
      <c r="EO61" s="309">
        <v>5</v>
      </c>
      <c r="EP61" s="297">
        <v>2</v>
      </c>
      <c r="EQ61" s="297">
        <v>1</v>
      </c>
      <c r="ER61" s="298" t="s">
        <v>159</v>
      </c>
      <c r="ES61" s="299" t="s">
        <v>167</v>
      </c>
      <c r="ET61" s="300"/>
      <c r="EU61" s="300"/>
      <c r="EV61" s="300"/>
      <c r="EW61" s="300"/>
      <c r="EX61" s="300"/>
      <c r="EY61" s="304"/>
      <c r="EZ61" s="305"/>
      <c r="FA61" s="306"/>
      <c r="FB61" s="307"/>
      <c r="FC61" s="308"/>
      <c r="FD61" s="301">
        <f>SUM(FD62:FD72)</f>
        <v>0</v>
      </c>
      <c r="FE61" s="309">
        <v>5</v>
      </c>
      <c r="FF61" s="297">
        <v>2</v>
      </c>
      <c r="FG61" s="297">
        <v>1</v>
      </c>
      <c r="FH61" s="298" t="s">
        <v>159</v>
      </c>
      <c r="FI61" s="299" t="s">
        <v>167</v>
      </c>
      <c r="FJ61" s="300"/>
      <c r="FK61" s="300"/>
      <c r="FL61" s="300"/>
      <c r="FM61" s="300"/>
      <c r="FN61" s="300"/>
      <c r="FO61" s="304"/>
      <c r="FP61" s="305"/>
      <c r="FQ61" s="306"/>
      <c r="FR61" s="307"/>
      <c r="FS61" s="308"/>
      <c r="FT61" s="301">
        <f>SUM(FT62:FT72)</f>
        <v>0</v>
      </c>
      <c r="FU61" s="309">
        <v>5</v>
      </c>
      <c r="FV61" s="297">
        <v>2</v>
      </c>
      <c r="FW61" s="297">
        <v>1</v>
      </c>
      <c r="FX61" s="298" t="s">
        <v>159</v>
      </c>
      <c r="FY61" s="299" t="s">
        <v>167</v>
      </c>
      <c r="FZ61" s="300"/>
      <c r="GA61" s="300"/>
      <c r="GB61" s="300"/>
      <c r="GC61" s="300"/>
      <c r="GD61" s="300"/>
      <c r="GE61" s="304"/>
      <c r="GF61" s="305"/>
      <c r="GG61" s="306"/>
      <c r="GH61" s="307"/>
      <c r="GI61" s="308"/>
      <c r="GJ61" s="301">
        <f>SUM(GJ62:GJ72)</f>
        <v>0</v>
      </c>
      <c r="GK61" s="309">
        <v>5</v>
      </c>
      <c r="GL61" s="297">
        <v>2</v>
      </c>
      <c r="GM61" s="297">
        <v>1</v>
      </c>
      <c r="GN61" s="298" t="s">
        <v>159</v>
      </c>
      <c r="GO61" s="299" t="s">
        <v>167</v>
      </c>
      <c r="GP61" s="300"/>
      <c r="GQ61" s="300"/>
      <c r="GR61" s="300"/>
      <c r="GS61" s="300"/>
      <c r="GT61" s="300"/>
      <c r="GU61" s="304"/>
      <c r="GV61" s="305"/>
      <c r="GW61" s="306"/>
      <c r="GX61" s="307"/>
      <c r="GY61" s="308"/>
      <c r="GZ61" s="301">
        <f>SUM(GZ62:GZ72)</f>
        <v>0</v>
      </c>
      <c r="HA61" s="309">
        <v>5</v>
      </c>
      <c r="HB61" s="297">
        <v>2</v>
      </c>
      <c r="HC61" s="297">
        <v>1</v>
      </c>
      <c r="HD61" s="298" t="s">
        <v>159</v>
      </c>
      <c r="HE61" s="299" t="s">
        <v>167</v>
      </c>
      <c r="HF61" s="300"/>
      <c r="HG61" s="300"/>
      <c r="HH61" s="300"/>
      <c r="HI61" s="300"/>
      <c r="HJ61" s="300"/>
      <c r="HK61" s="304"/>
      <c r="HL61" s="305"/>
      <c r="HM61" s="306"/>
      <c r="HN61" s="307"/>
      <c r="HO61" s="308"/>
      <c r="HP61" s="301">
        <f>SUM(HP62:HP72)</f>
        <v>0</v>
      </c>
      <c r="HQ61" s="309">
        <v>5</v>
      </c>
      <c r="HR61" s="297">
        <v>2</v>
      </c>
      <c r="HS61" s="297">
        <v>1</v>
      </c>
      <c r="HT61" s="298" t="s">
        <v>159</v>
      </c>
      <c r="HU61" s="299" t="s">
        <v>167</v>
      </c>
      <c r="HV61" s="300"/>
      <c r="HW61" s="300"/>
      <c r="HX61" s="300"/>
      <c r="HY61" s="300"/>
      <c r="HZ61" s="300"/>
      <c r="IA61" s="304"/>
      <c r="IB61" s="305"/>
      <c r="IC61" s="306"/>
      <c r="ID61" s="307"/>
      <c r="IE61" s="308"/>
      <c r="IF61" s="301">
        <f>SUM(IF62:IF72)</f>
        <v>0</v>
      </c>
      <c r="IG61" s="309">
        <v>5</v>
      </c>
      <c r="IH61" s="297">
        <v>2</v>
      </c>
      <c r="II61" s="297">
        <v>1</v>
      </c>
      <c r="IJ61" s="298" t="s">
        <v>159</v>
      </c>
      <c r="IK61" s="299" t="s">
        <v>167</v>
      </c>
      <c r="IL61" s="300"/>
      <c r="IM61" s="300"/>
      <c r="IN61" s="300"/>
      <c r="IO61" s="300"/>
      <c r="IP61" s="300"/>
      <c r="IQ61" s="304"/>
      <c r="IR61" s="305"/>
      <c r="IS61" s="306"/>
      <c r="IT61" s="307"/>
      <c r="IU61" s="308"/>
      <c r="IV61" s="301">
        <f>SUM(IV62:IV72)</f>
        <v>0</v>
      </c>
      <c r="IW61" s="309">
        <v>5</v>
      </c>
      <c r="IX61" s="297">
        <v>2</v>
      </c>
      <c r="IY61" s="297">
        <v>1</v>
      </c>
      <c r="IZ61" s="298" t="s">
        <v>159</v>
      </c>
      <c r="JA61" s="299" t="s">
        <v>167</v>
      </c>
      <c r="JB61" s="300"/>
      <c r="JC61" s="300"/>
      <c r="JD61" s="300"/>
      <c r="JE61" s="300"/>
      <c r="JF61" s="300"/>
      <c r="JG61" s="304"/>
      <c r="JH61" s="305"/>
      <c r="JI61" s="306"/>
      <c r="JJ61" s="307"/>
      <c r="JK61" s="308"/>
      <c r="JL61" s="301">
        <f>SUM(JL62:JL72)</f>
        <v>0</v>
      </c>
      <c r="JM61" s="309">
        <v>5</v>
      </c>
      <c r="JN61" s="297">
        <v>2</v>
      </c>
      <c r="JO61" s="297">
        <v>1</v>
      </c>
      <c r="JP61" s="298" t="s">
        <v>159</v>
      </c>
      <c r="JQ61" s="299" t="s">
        <v>167</v>
      </c>
      <c r="JR61" s="300"/>
      <c r="JS61" s="300"/>
      <c r="JT61" s="300"/>
      <c r="JU61" s="300"/>
      <c r="JV61" s="300"/>
      <c r="JW61" s="304"/>
      <c r="JX61" s="305"/>
      <c r="JY61" s="306"/>
      <c r="JZ61" s="307"/>
      <c r="KA61" s="308"/>
      <c r="KB61" s="301">
        <f>SUM(KB62:KB72)</f>
        <v>0</v>
      </c>
      <c r="KC61" s="309">
        <v>5</v>
      </c>
      <c r="KD61" s="297">
        <v>2</v>
      </c>
      <c r="KE61" s="297">
        <v>1</v>
      </c>
      <c r="KF61" s="298" t="s">
        <v>159</v>
      </c>
      <c r="KG61" s="299" t="s">
        <v>167</v>
      </c>
      <c r="KH61" s="300"/>
      <c r="KI61" s="300"/>
      <c r="KJ61" s="300"/>
      <c r="KK61" s="300"/>
      <c r="KL61" s="300"/>
      <c r="KM61" s="304"/>
      <c r="KN61" s="305"/>
      <c r="KO61" s="306"/>
      <c r="KP61" s="307"/>
      <c r="KQ61" s="308"/>
      <c r="KR61" s="301">
        <f>SUM(KR62:KR72)</f>
        <v>0</v>
      </c>
      <c r="KS61" s="309">
        <v>5</v>
      </c>
      <c r="KT61" s="297">
        <v>2</v>
      </c>
      <c r="KU61" s="297">
        <v>1</v>
      </c>
      <c r="KV61" s="298" t="s">
        <v>159</v>
      </c>
      <c r="KW61" s="299" t="s">
        <v>167</v>
      </c>
      <c r="KX61" s="300"/>
      <c r="KY61" s="300"/>
      <c r="KZ61" s="300"/>
      <c r="LA61" s="300"/>
      <c r="LB61" s="300"/>
      <c r="LC61" s="304"/>
      <c r="LD61" s="305"/>
      <c r="LE61" s="306"/>
      <c r="LF61" s="307"/>
      <c r="LG61" s="308"/>
      <c r="LH61" s="301">
        <f>SUM(LH62:LH72)</f>
        <v>0</v>
      </c>
      <c r="LI61" s="309">
        <v>5</v>
      </c>
      <c r="LJ61" s="297">
        <v>2</v>
      </c>
      <c r="LK61" s="297">
        <v>1</v>
      </c>
      <c r="LL61" s="298" t="s">
        <v>159</v>
      </c>
      <c r="LM61" s="299" t="s">
        <v>167</v>
      </c>
      <c r="LN61" s="300"/>
      <c r="LO61" s="300"/>
      <c r="LP61" s="300"/>
      <c r="LQ61" s="300"/>
      <c r="LR61" s="300"/>
      <c r="LS61" s="304"/>
      <c r="LT61" s="305"/>
      <c r="LU61" s="306"/>
      <c r="LV61" s="307"/>
      <c r="LW61" s="308"/>
      <c r="LX61" s="301">
        <f>SUM(LX62:LX72)</f>
        <v>0</v>
      </c>
      <c r="LY61" s="309">
        <v>5</v>
      </c>
      <c r="LZ61" s="297">
        <v>2</v>
      </c>
      <c r="MA61" s="297">
        <v>1</v>
      </c>
      <c r="MB61" s="298" t="s">
        <v>159</v>
      </c>
      <c r="MC61" s="299" t="s">
        <v>167</v>
      </c>
      <c r="MD61" s="300"/>
      <c r="ME61" s="300"/>
      <c r="MF61" s="300"/>
      <c r="MG61" s="300"/>
      <c r="MH61" s="300"/>
      <c r="MI61" s="304"/>
      <c r="MJ61" s="305"/>
      <c r="MK61" s="306"/>
      <c r="ML61" s="307"/>
      <c r="MM61" s="308"/>
      <c r="MN61" s="301">
        <f>SUM(MN62:MN72)</f>
        <v>0</v>
      </c>
      <c r="MO61" s="309">
        <v>5</v>
      </c>
      <c r="MP61" s="297">
        <v>2</v>
      </c>
      <c r="MQ61" s="297">
        <v>1</v>
      </c>
      <c r="MR61" s="298" t="s">
        <v>159</v>
      </c>
      <c r="MS61" s="299" t="s">
        <v>167</v>
      </c>
      <c r="MT61" s="300"/>
      <c r="MU61" s="300"/>
      <c r="MV61" s="300"/>
      <c r="MW61" s="300"/>
      <c r="MX61" s="300"/>
      <c r="MY61" s="304"/>
      <c r="MZ61" s="305"/>
      <c r="NA61" s="306"/>
      <c r="NB61" s="307"/>
      <c r="NC61" s="308"/>
      <c r="ND61" s="301">
        <f>SUM(ND62:ND72)</f>
        <v>0</v>
      </c>
      <c r="NE61" s="309">
        <v>5</v>
      </c>
      <c r="NF61" s="297">
        <v>2</v>
      </c>
      <c r="NG61" s="297">
        <v>1</v>
      </c>
      <c r="NH61" s="298" t="s">
        <v>159</v>
      </c>
      <c r="NI61" s="299" t="s">
        <v>167</v>
      </c>
      <c r="NJ61" s="300"/>
      <c r="NK61" s="300"/>
      <c r="NL61" s="300"/>
      <c r="NM61" s="300"/>
      <c r="NN61" s="300"/>
      <c r="NO61" s="304"/>
      <c r="NP61" s="305"/>
      <c r="NQ61" s="306"/>
      <c r="NR61" s="307"/>
      <c r="NS61" s="308"/>
      <c r="NT61" s="301">
        <f>SUM(NT62:NT72)</f>
        <v>0</v>
      </c>
      <c r="NU61" s="309">
        <v>5</v>
      </c>
      <c r="NV61" s="297">
        <v>2</v>
      </c>
      <c r="NW61" s="297">
        <v>1</v>
      </c>
      <c r="NX61" s="298" t="s">
        <v>159</v>
      </c>
      <c r="NY61" s="299" t="s">
        <v>167</v>
      </c>
      <c r="NZ61" s="300"/>
      <c r="OA61" s="300"/>
      <c r="OB61" s="300"/>
      <c r="OC61" s="300"/>
      <c r="OD61" s="300"/>
      <c r="OE61" s="304"/>
      <c r="OF61" s="305"/>
      <c r="OG61" s="306"/>
      <c r="OH61" s="307"/>
      <c r="OI61" s="308"/>
      <c r="OJ61" s="301">
        <f>SUM(OJ62:OJ72)</f>
        <v>0</v>
      </c>
      <c r="OK61" s="309">
        <v>5</v>
      </c>
      <c r="OL61" s="297">
        <v>2</v>
      </c>
      <c r="OM61" s="297">
        <v>1</v>
      </c>
      <c r="ON61" s="298" t="s">
        <v>159</v>
      </c>
      <c r="OO61" s="299" t="s">
        <v>167</v>
      </c>
      <c r="OP61" s="300"/>
      <c r="OQ61" s="300"/>
      <c r="OR61" s="300"/>
      <c r="OS61" s="300"/>
      <c r="OT61" s="300"/>
      <c r="OU61" s="304"/>
      <c r="OV61" s="305"/>
      <c r="OW61" s="306"/>
      <c r="OX61" s="307"/>
      <c r="OY61" s="308"/>
      <c r="OZ61" s="301">
        <f>SUM(OZ62:OZ72)</f>
        <v>0</v>
      </c>
      <c r="PA61" s="309">
        <v>5</v>
      </c>
      <c r="PB61" s="297">
        <v>2</v>
      </c>
      <c r="PC61" s="297">
        <v>1</v>
      </c>
      <c r="PD61" s="298" t="s">
        <v>159</v>
      </c>
      <c r="PE61" s="299" t="s">
        <v>167</v>
      </c>
      <c r="PF61" s="300"/>
      <c r="PG61" s="300"/>
      <c r="PH61" s="300"/>
      <c r="PI61" s="300"/>
      <c r="PJ61" s="300"/>
      <c r="PK61" s="304"/>
      <c r="PL61" s="305"/>
      <c r="PM61" s="306"/>
      <c r="PN61" s="307"/>
      <c r="PO61" s="308"/>
      <c r="PP61" s="301">
        <f>SUM(PP62:PP72)</f>
        <v>0</v>
      </c>
      <c r="PQ61" s="309">
        <v>5</v>
      </c>
      <c r="PR61" s="297">
        <v>2</v>
      </c>
      <c r="PS61" s="297">
        <v>1</v>
      </c>
      <c r="PT61" s="298" t="s">
        <v>159</v>
      </c>
      <c r="PU61" s="299" t="s">
        <v>167</v>
      </c>
      <c r="PV61" s="300"/>
      <c r="PW61" s="300"/>
      <c r="PX61" s="300"/>
      <c r="PY61" s="300"/>
      <c r="PZ61" s="300"/>
      <c r="QA61" s="304"/>
      <c r="QB61" s="305"/>
      <c r="QC61" s="306"/>
      <c r="QD61" s="307"/>
      <c r="QE61" s="308"/>
      <c r="QF61" s="301">
        <f>SUM(QF62:QF72)</f>
        <v>0</v>
      </c>
      <c r="QG61" s="309">
        <v>5</v>
      </c>
      <c r="QH61" s="297">
        <v>2</v>
      </c>
      <c r="QI61" s="297">
        <v>1</v>
      </c>
      <c r="QJ61" s="298" t="s">
        <v>159</v>
      </c>
      <c r="QK61" s="299" t="s">
        <v>167</v>
      </c>
      <c r="QL61" s="300"/>
      <c r="QM61" s="300"/>
      <c r="QN61" s="300"/>
      <c r="QO61" s="300"/>
      <c r="QP61" s="300"/>
      <c r="QQ61" s="304"/>
      <c r="QR61" s="305"/>
      <c r="QS61" s="306"/>
      <c r="QT61" s="307"/>
      <c r="QU61" s="308"/>
      <c r="QV61" s="301">
        <f>SUM(QV62:QV72)</f>
        <v>0</v>
      </c>
      <c r="QW61" s="309">
        <v>5</v>
      </c>
      <c r="QX61" s="297">
        <v>2</v>
      </c>
      <c r="QY61" s="297">
        <v>1</v>
      </c>
      <c r="QZ61" s="298" t="s">
        <v>159</v>
      </c>
      <c r="RA61" s="299" t="s">
        <v>167</v>
      </c>
      <c r="RB61" s="300"/>
      <c r="RC61" s="300"/>
      <c r="RD61" s="300"/>
      <c r="RE61" s="300"/>
      <c r="RF61" s="300"/>
      <c r="RG61" s="304"/>
      <c r="RH61" s="305"/>
      <c r="RI61" s="306"/>
      <c r="RJ61" s="307"/>
      <c r="RK61" s="308"/>
      <c r="RL61" s="301">
        <f>SUM(RL62:RL72)</f>
        <v>0</v>
      </c>
      <c r="RM61" s="309">
        <v>5</v>
      </c>
      <c r="RN61" s="297">
        <v>2</v>
      </c>
      <c r="RO61" s="297">
        <v>1</v>
      </c>
      <c r="RP61" s="298" t="s">
        <v>159</v>
      </c>
      <c r="RQ61" s="299" t="s">
        <v>167</v>
      </c>
      <c r="RR61" s="300"/>
      <c r="RS61" s="300"/>
      <c r="RT61" s="300"/>
      <c r="RU61" s="300"/>
      <c r="RV61" s="300"/>
      <c r="RW61" s="304"/>
      <c r="RX61" s="305"/>
      <c r="RY61" s="306"/>
      <c r="RZ61" s="307"/>
      <c r="SA61" s="308"/>
      <c r="SB61" s="301">
        <f>SUM(SB62:SB72)</f>
        <v>0</v>
      </c>
      <c r="SC61" s="309">
        <v>5</v>
      </c>
      <c r="SD61" s="297">
        <v>2</v>
      </c>
      <c r="SE61" s="297">
        <v>1</v>
      </c>
      <c r="SF61" s="298" t="s">
        <v>159</v>
      </c>
      <c r="SG61" s="299" t="s">
        <v>167</v>
      </c>
      <c r="SH61" s="300"/>
      <c r="SI61" s="300"/>
      <c r="SJ61" s="300"/>
      <c r="SK61" s="300"/>
      <c r="SL61" s="300"/>
      <c r="SM61" s="304"/>
      <c r="SN61" s="305"/>
      <c r="SO61" s="306"/>
      <c r="SP61" s="307"/>
      <c r="SQ61" s="308"/>
      <c r="SR61" s="301">
        <f>SUM(SR62:SR72)</f>
        <v>0</v>
      </c>
      <c r="SS61" s="309">
        <v>5</v>
      </c>
      <c r="ST61" s="297">
        <v>2</v>
      </c>
      <c r="SU61" s="297">
        <v>1</v>
      </c>
      <c r="SV61" s="298" t="s">
        <v>159</v>
      </c>
      <c r="SW61" s="299" t="s">
        <v>167</v>
      </c>
      <c r="SX61" s="300"/>
      <c r="SY61" s="300"/>
      <c r="SZ61" s="300"/>
      <c r="TA61" s="300"/>
      <c r="TB61" s="300"/>
      <c r="TC61" s="304"/>
      <c r="TD61" s="305"/>
      <c r="TE61" s="306"/>
      <c r="TF61" s="307"/>
      <c r="TG61" s="308"/>
      <c r="TH61" s="301">
        <f>SUM(TH62:TH72)</f>
        <v>0</v>
      </c>
      <c r="TI61" s="309">
        <v>5</v>
      </c>
      <c r="TJ61" s="297">
        <v>2</v>
      </c>
      <c r="TK61" s="297">
        <v>1</v>
      </c>
      <c r="TL61" s="298" t="s">
        <v>159</v>
      </c>
      <c r="TM61" s="299" t="s">
        <v>167</v>
      </c>
      <c r="TN61" s="300"/>
      <c r="TO61" s="300"/>
      <c r="TP61" s="300"/>
      <c r="TQ61" s="300"/>
      <c r="TR61" s="300"/>
      <c r="TS61" s="304"/>
      <c r="TT61" s="305"/>
      <c r="TU61" s="306"/>
      <c r="TV61" s="307"/>
      <c r="TW61" s="308"/>
      <c r="TX61" s="301">
        <f>SUM(TX62:TX72)</f>
        <v>0</v>
      </c>
      <c r="TY61" s="309">
        <v>5</v>
      </c>
      <c r="TZ61" s="297">
        <v>2</v>
      </c>
      <c r="UA61" s="297">
        <v>1</v>
      </c>
      <c r="UB61" s="298" t="s">
        <v>159</v>
      </c>
      <c r="UC61" s="299" t="s">
        <v>167</v>
      </c>
      <c r="UD61" s="300"/>
      <c r="UE61" s="300"/>
      <c r="UF61" s="300"/>
      <c r="UG61" s="300"/>
      <c r="UH61" s="300"/>
      <c r="UI61" s="304"/>
      <c r="UJ61" s="305"/>
      <c r="UK61" s="306"/>
      <c r="UL61" s="307"/>
      <c r="UM61" s="308"/>
      <c r="UN61" s="301">
        <f>SUM(UN62:UN72)</f>
        <v>0</v>
      </c>
      <c r="UO61" s="309">
        <v>5</v>
      </c>
      <c r="UP61" s="297">
        <v>2</v>
      </c>
      <c r="UQ61" s="297">
        <v>1</v>
      </c>
      <c r="UR61" s="298" t="s">
        <v>159</v>
      </c>
      <c r="US61" s="299" t="s">
        <v>167</v>
      </c>
      <c r="UT61" s="300"/>
      <c r="UU61" s="300"/>
      <c r="UV61" s="300"/>
      <c r="UW61" s="300"/>
      <c r="UX61" s="300"/>
      <c r="UY61" s="304"/>
      <c r="UZ61" s="305"/>
      <c r="VA61" s="306"/>
      <c r="VB61" s="307"/>
      <c r="VC61" s="308"/>
      <c r="VD61" s="301">
        <f>SUM(VD62:VD72)</f>
        <v>0</v>
      </c>
      <c r="VE61" s="309">
        <v>5</v>
      </c>
      <c r="VF61" s="297">
        <v>2</v>
      </c>
      <c r="VG61" s="297">
        <v>1</v>
      </c>
      <c r="VH61" s="298" t="s">
        <v>159</v>
      </c>
      <c r="VI61" s="299" t="s">
        <v>167</v>
      </c>
      <c r="VJ61" s="300"/>
      <c r="VK61" s="300"/>
      <c r="VL61" s="300"/>
      <c r="VM61" s="300"/>
      <c r="VN61" s="300"/>
      <c r="VO61" s="304"/>
      <c r="VP61" s="305"/>
      <c r="VQ61" s="306"/>
      <c r="VR61" s="307"/>
      <c r="VS61" s="308"/>
      <c r="VT61" s="301">
        <f>SUM(VT62:VT72)</f>
        <v>0</v>
      </c>
      <c r="VU61" s="309">
        <v>5</v>
      </c>
      <c r="VV61" s="297">
        <v>2</v>
      </c>
      <c r="VW61" s="297">
        <v>1</v>
      </c>
      <c r="VX61" s="298" t="s">
        <v>159</v>
      </c>
      <c r="VY61" s="299" t="s">
        <v>167</v>
      </c>
      <c r="VZ61" s="300"/>
      <c r="WA61" s="300"/>
      <c r="WB61" s="300"/>
      <c r="WC61" s="300"/>
      <c r="WD61" s="300"/>
      <c r="WE61" s="304"/>
      <c r="WF61" s="305"/>
      <c r="WG61" s="306"/>
      <c r="WH61" s="307"/>
      <c r="WI61" s="308"/>
      <c r="WJ61" s="301">
        <f>SUM(WJ62:WJ72)</f>
        <v>0</v>
      </c>
      <c r="WK61" s="309">
        <v>5</v>
      </c>
      <c r="WL61" s="297">
        <v>2</v>
      </c>
      <c r="WM61" s="297">
        <v>1</v>
      </c>
      <c r="WN61" s="298" t="s">
        <v>159</v>
      </c>
      <c r="WO61" s="299" t="s">
        <v>167</v>
      </c>
      <c r="WP61" s="300"/>
      <c r="WQ61" s="300"/>
      <c r="WR61" s="300"/>
      <c r="WS61" s="300"/>
      <c r="WT61" s="300"/>
      <c r="WU61" s="304"/>
      <c r="WV61" s="305"/>
      <c r="WW61" s="306"/>
      <c r="WX61" s="307"/>
      <c r="WY61" s="308"/>
      <c r="WZ61" s="301">
        <f>SUM(WZ62:WZ72)</f>
        <v>0</v>
      </c>
      <c r="XA61" s="309">
        <v>5</v>
      </c>
      <c r="XB61" s="297">
        <v>2</v>
      </c>
      <c r="XC61" s="297">
        <v>1</v>
      </c>
      <c r="XD61" s="298" t="s">
        <v>159</v>
      </c>
      <c r="XE61" s="299" t="s">
        <v>167</v>
      </c>
      <c r="XF61" s="300"/>
      <c r="XG61" s="300"/>
      <c r="XH61" s="300"/>
      <c r="XI61" s="300"/>
      <c r="XJ61" s="300"/>
      <c r="XK61" s="304"/>
      <c r="XL61" s="305"/>
      <c r="XM61" s="306"/>
      <c r="XN61" s="307"/>
      <c r="XO61" s="308"/>
      <c r="XP61" s="301">
        <f>SUM(XP62:XP72)</f>
        <v>0</v>
      </c>
      <c r="XQ61" s="309">
        <v>5</v>
      </c>
      <c r="XR61" s="297">
        <v>2</v>
      </c>
      <c r="XS61" s="297">
        <v>1</v>
      </c>
      <c r="XT61" s="298" t="s">
        <v>159</v>
      </c>
      <c r="XU61" s="299" t="s">
        <v>167</v>
      </c>
      <c r="XV61" s="300"/>
      <c r="XW61" s="300"/>
      <c r="XX61" s="300"/>
      <c r="XY61" s="300"/>
      <c r="XZ61" s="300"/>
      <c r="YA61" s="304"/>
      <c r="YB61" s="305"/>
      <c r="YC61" s="306"/>
      <c r="YD61" s="307"/>
      <c r="YE61" s="308"/>
      <c r="YF61" s="301">
        <f>SUM(YF62:YF72)</f>
        <v>0</v>
      </c>
      <c r="YG61" s="309">
        <v>5</v>
      </c>
      <c r="YH61" s="297">
        <v>2</v>
      </c>
      <c r="YI61" s="297">
        <v>1</v>
      </c>
      <c r="YJ61" s="298" t="s">
        <v>159</v>
      </c>
      <c r="YK61" s="299" t="s">
        <v>167</v>
      </c>
      <c r="YL61" s="300"/>
      <c r="YM61" s="300"/>
      <c r="YN61" s="300"/>
      <c r="YO61" s="300"/>
      <c r="YP61" s="300"/>
      <c r="YQ61" s="304"/>
      <c r="YR61" s="305"/>
      <c r="YS61" s="306"/>
      <c r="YT61" s="307"/>
      <c r="YU61" s="308"/>
      <c r="YV61" s="301">
        <f>SUM(YV62:YV72)</f>
        <v>0</v>
      </c>
      <c r="YW61" s="309">
        <v>5</v>
      </c>
      <c r="YX61" s="297">
        <v>2</v>
      </c>
      <c r="YY61" s="297">
        <v>1</v>
      </c>
      <c r="YZ61" s="298" t="s">
        <v>159</v>
      </c>
      <c r="ZA61" s="299" t="s">
        <v>167</v>
      </c>
      <c r="ZB61" s="300"/>
      <c r="ZC61" s="300"/>
      <c r="ZD61" s="300"/>
      <c r="ZE61" s="300"/>
      <c r="ZF61" s="300"/>
      <c r="ZG61" s="304"/>
      <c r="ZH61" s="305"/>
      <c r="ZI61" s="306"/>
      <c r="ZJ61" s="307"/>
      <c r="ZK61" s="308"/>
      <c r="ZL61" s="301">
        <f>SUM(ZL62:ZL72)</f>
        <v>0</v>
      </c>
      <c r="ZM61" s="309">
        <v>5</v>
      </c>
      <c r="ZN61" s="297">
        <v>2</v>
      </c>
      <c r="ZO61" s="297">
        <v>1</v>
      </c>
      <c r="ZP61" s="298" t="s">
        <v>159</v>
      </c>
      <c r="ZQ61" s="299" t="s">
        <v>167</v>
      </c>
      <c r="ZR61" s="300"/>
      <c r="ZS61" s="300"/>
      <c r="ZT61" s="300"/>
      <c r="ZU61" s="300"/>
      <c r="ZV61" s="300"/>
      <c r="ZW61" s="304"/>
      <c r="ZX61" s="305"/>
      <c r="ZY61" s="306"/>
      <c r="ZZ61" s="307"/>
      <c r="AAA61" s="308"/>
      <c r="AAB61" s="301">
        <f>SUM(AAB62:AAB72)</f>
        <v>0</v>
      </c>
      <c r="AAC61" s="309">
        <v>5</v>
      </c>
      <c r="AAD61" s="297">
        <v>2</v>
      </c>
      <c r="AAE61" s="297">
        <v>1</v>
      </c>
      <c r="AAF61" s="298" t="s">
        <v>159</v>
      </c>
      <c r="AAG61" s="299" t="s">
        <v>167</v>
      </c>
      <c r="AAH61" s="300"/>
      <c r="AAI61" s="300"/>
      <c r="AAJ61" s="300"/>
      <c r="AAK61" s="300"/>
      <c r="AAL61" s="300"/>
      <c r="AAM61" s="304"/>
      <c r="AAN61" s="305"/>
      <c r="AAO61" s="306"/>
      <c r="AAP61" s="307"/>
      <c r="AAQ61" s="308"/>
      <c r="AAR61" s="301">
        <f>SUM(AAR62:AAR72)</f>
        <v>0</v>
      </c>
      <c r="AAS61" s="309">
        <v>5</v>
      </c>
      <c r="AAT61" s="297">
        <v>2</v>
      </c>
      <c r="AAU61" s="297">
        <v>1</v>
      </c>
      <c r="AAV61" s="298" t="s">
        <v>159</v>
      </c>
      <c r="AAW61" s="299" t="s">
        <v>167</v>
      </c>
      <c r="AAX61" s="300"/>
      <c r="AAY61" s="300"/>
      <c r="AAZ61" s="300"/>
      <c r="ABA61" s="300"/>
      <c r="ABB61" s="300"/>
      <c r="ABC61" s="304"/>
      <c r="ABD61" s="305"/>
      <c r="ABE61" s="306"/>
      <c r="ABF61" s="307"/>
      <c r="ABG61" s="308"/>
      <c r="ABH61" s="301">
        <f>SUM(ABH62:ABH72)</f>
        <v>0</v>
      </c>
      <c r="ABI61" s="309">
        <v>5</v>
      </c>
      <c r="ABJ61" s="297">
        <v>2</v>
      </c>
      <c r="ABK61" s="297">
        <v>1</v>
      </c>
      <c r="ABL61" s="298" t="s">
        <v>159</v>
      </c>
      <c r="ABM61" s="299" t="s">
        <v>167</v>
      </c>
      <c r="ABN61" s="300"/>
      <c r="ABO61" s="300"/>
      <c r="ABP61" s="300"/>
      <c r="ABQ61" s="300"/>
      <c r="ABR61" s="300"/>
      <c r="ABS61" s="304"/>
      <c r="ABT61" s="305"/>
      <c r="ABU61" s="306"/>
      <c r="ABV61" s="307"/>
      <c r="ABW61" s="308"/>
      <c r="ABX61" s="301">
        <f>SUM(ABX62:ABX72)</f>
        <v>0</v>
      </c>
      <c r="ABY61" s="309">
        <v>5</v>
      </c>
      <c r="ABZ61" s="297">
        <v>2</v>
      </c>
      <c r="ACA61" s="297">
        <v>1</v>
      </c>
      <c r="ACB61" s="298" t="s">
        <v>159</v>
      </c>
      <c r="ACC61" s="299" t="s">
        <v>167</v>
      </c>
      <c r="ACD61" s="300"/>
      <c r="ACE61" s="300"/>
      <c r="ACF61" s="300"/>
      <c r="ACG61" s="300"/>
      <c r="ACH61" s="300"/>
      <c r="ACI61" s="304"/>
      <c r="ACJ61" s="305"/>
      <c r="ACK61" s="306"/>
      <c r="ACL61" s="307"/>
      <c r="ACM61" s="308"/>
      <c r="ACN61" s="301">
        <f>SUM(ACN62:ACN72)</f>
        <v>0</v>
      </c>
      <c r="ACO61" s="309">
        <v>5</v>
      </c>
      <c r="ACP61" s="297">
        <v>2</v>
      </c>
      <c r="ACQ61" s="297">
        <v>1</v>
      </c>
      <c r="ACR61" s="298" t="s">
        <v>159</v>
      </c>
      <c r="ACS61" s="299" t="s">
        <v>167</v>
      </c>
      <c r="ACT61" s="300"/>
      <c r="ACU61" s="300"/>
      <c r="ACV61" s="300"/>
      <c r="ACW61" s="300"/>
      <c r="ACX61" s="300"/>
      <c r="ACY61" s="304"/>
      <c r="ACZ61" s="305"/>
      <c r="ADA61" s="306"/>
      <c r="ADB61" s="307"/>
      <c r="ADC61" s="308"/>
      <c r="ADD61" s="301">
        <f>SUM(ADD62:ADD72)</f>
        <v>0</v>
      </c>
      <c r="ADE61" s="309">
        <v>5</v>
      </c>
      <c r="ADF61" s="297">
        <v>2</v>
      </c>
      <c r="ADG61" s="297">
        <v>1</v>
      </c>
      <c r="ADH61" s="298" t="s">
        <v>159</v>
      </c>
      <c r="ADI61" s="299" t="s">
        <v>167</v>
      </c>
      <c r="ADJ61" s="300"/>
      <c r="ADK61" s="300"/>
      <c r="ADL61" s="300"/>
      <c r="ADM61" s="300"/>
      <c r="ADN61" s="300"/>
      <c r="ADO61" s="304"/>
      <c r="ADP61" s="305"/>
      <c r="ADQ61" s="306"/>
      <c r="ADR61" s="307"/>
      <c r="ADS61" s="308"/>
      <c r="ADT61" s="301">
        <f>SUM(ADT62:ADT72)</f>
        <v>0</v>
      </c>
      <c r="ADU61" s="309">
        <v>5</v>
      </c>
      <c r="ADV61" s="297">
        <v>2</v>
      </c>
      <c r="ADW61" s="297">
        <v>1</v>
      </c>
      <c r="ADX61" s="298" t="s">
        <v>159</v>
      </c>
      <c r="ADY61" s="299" t="s">
        <v>167</v>
      </c>
      <c r="ADZ61" s="300"/>
      <c r="AEA61" s="300"/>
      <c r="AEB61" s="300"/>
      <c r="AEC61" s="300"/>
      <c r="AED61" s="300"/>
      <c r="AEE61" s="304"/>
      <c r="AEF61" s="305"/>
      <c r="AEG61" s="306"/>
      <c r="AEH61" s="307"/>
      <c r="AEI61" s="308"/>
      <c r="AEJ61" s="301">
        <f>SUM(AEJ62:AEJ72)</f>
        <v>0</v>
      </c>
      <c r="AEK61" s="309">
        <v>5</v>
      </c>
      <c r="AEL61" s="297">
        <v>2</v>
      </c>
      <c r="AEM61" s="297">
        <v>1</v>
      </c>
      <c r="AEN61" s="298" t="s">
        <v>159</v>
      </c>
      <c r="AEO61" s="299" t="s">
        <v>167</v>
      </c>
      <c r="AEP61" s="300"/>
      <c r="AEQ61" s="300"/>
      <c r="AER61" s="300"/>
      <c r="AES61" s="300"/>
      <c r="AET61" s="300"/>
      <c r="AEU61" s="304"/>
      <c r="AEV61" s="305"/>
      <c r="AEW61" s="306"/>
      <c r="AEX61" s="307"/>
      <c r="AEY61" s="308"/>
      <c r="AEZ61" s="301">
        <f>SUM(AEZ62:AEZ72)</f>
        <v>0</v>
      </c>
      <c r="AFA61" s="309">
        <v>5</v>
      </c>
      <c r="AFB61" s="297">
        <v>2</v>
      </c>
      <c r="AFC61" s="297">
        <v>1</v>
      </c>
      <c r="AFD61" s="298" t="s">
        <v>159</v>
      </c>
      <c r="AFE61" s="299" t="s">
        <v>167</v>
      </c>
      <c r="AFF61" s="300"/>
      <c r="AFG61" s="300"/>
      <c r="AFH61" s="300"/>
      <c r="AFI61" s="300"/>
      <c r="AFJ61" s="300"/>
      <c r="AFK61" s="304"/>
      <c r="AFL61" s="305"/>
      <c r="AFM61" s="306"/>
      <c r="AFN61" s="307"/>
      <c r="AFO61" s="308"/>
      <c r="AFP61" s="301">
        <f>SUM(AFP62:AFP72)</f>
        <v>0</v>
      </c>
      <c r="AFQ61" s="309">
        <v>5</v>
      </c>
      <c r="AFR61" s="297">
        <v>2</v>
      </c>
      <c r="AFS61" s="297">
        <v>1</v>
      </c>
      <c r="AFT61" s="298" t="s">
        <v>159</v>
      </c>
      <c r="AFU61" s="299" t="s">
        <v>167</v>
      </c>
      <c r="AFV61" s="300"/>
      <c r="AFW61" s="300"/>
      <c r="AFX61" s="300"/>
      <c r="AFY61" s="300"/>
      <c r="AFZ61" s="300"/>
      <c r="AGA61" s="304"/>
      <c r="AGB61" s="305"/>
      <c r="AGC61" s="306"/>
      <c r="AGD61" s="307"/>
      <c r="AGE61" s="308"/>
      <c r="AGF61" s="301">
        <f>SUM(AGF62:AGF72)</f>
        <v>0</v>
      </c>
      <c r="AGG61" s="309">
        <v>5</v>
      </c>
      <c r="AGH61" s="297">
        <v>2</v>
      </c>
      <c r="AGI61" s="297">
        <v>1</v>
      </c>
      <c r="AGJ61" s="298" t="s">
        <v>159</v>
      </c>
      <c r="AGK61" s="299" t="s">
        <v>167</v>
      </c>
      <c r="AGL61" s="300"/>
      <c r="AGM61" s="300"/>
      <c r="AGN61" s="300"/>
      <c r="AGO61" s="300"/>
      <c r="AGP61" s="300"/>
      <c r="AGQ61" s="304"/>
      <c r="AGR61" s="305"/>
      <c r="AGS61" s="306"/>
      <c r="AGT61" s="307"/>
      <c r="AGU61" s="308"/>
      <c r="AGV61" s="301">
        <f>SUM(AGV62:AGV72)</f>
        <v>0</v>
      </c>
      <c r="AGW61" s="309">
        <v>5</v>
      </c>
      <c r="AGX61" s="297">
        <v>2</v>
      </c>
      <c r="AGY61" s="297">
        <v>1</v>
      </c>
      <c r="AGZ61" s="298" t="s">
        <v>159</v>
      </c>
      <c r="AHA61" s="299" t="s">
        <v>167</v>
      </c>
      <c r="AHB61" s="300"/>
      <c r="AHC61" s="300"/>
      <c r="AHD61" s="300"/>
      <c r="AHE61" s="300"/>
      <c r="AHF61" s="300"/>
      <c r="AHG61" s="304"/>
      <c r="AHH61" s="305"/>
      <c r="AHI61" s="306"/>
      <c r="AHJ61" s="307"/>
      <c r="AHK61" s="308"/>
      <c r="AHL61" s="301">
        <f>SUM(AHL62:AHL72)</f>
        <v>0</v>
      </c>
      <c r="AHM61" s="309">
        <v>5</v>
      </c>
      <c r="AHN61" s="297">
        <v>2</v>
      </c>
      <c r="AHO61" s="297">
        <v>1</v>
      </c>
      <c r="AHP61" s="298" t="s">
        <v>159</v>
      </c>
      <c r="AHQ61" s="299" t="s">
        <v>167</v>
      </c>
      <c r="AHR61" s="300"/>
      <c r="AHS61" s="300"/>
      <c r="AHT61" s="300"/>
      <c r="AHU61" s="300"/>
      <c r="AHV61" s="300"/>
      <c r="AHW61" s="304"/>
      <c r="AHX61" s="305"/>
      <c r="AHY61" s="306"/>
      <c r="AHZ61" s="307"/>
      <c r="AIA61" s="308"/>
      <c r="AIB61" s="301">
        <f>SUM(AIB62:AIB72)</f>
        <v>0</v>
      </c>
      <c r="AIC61" s="309">
        <v>5</v>
      </c>
      <c r="AID61" s="297">
        <v>2</v>
      </c>
      <c r="AIE61" s="297">
        <v>1</v>
      </c>
      <c r="AIF61" s="298" t="s">
        <v>159</v>
      </c>
      <c r="AIG61" s="299" t="s">
        <v>167</v>
      </c>
      <c r="AIH61" s="300"/>
      <c r="AII61" s="300"/>
      <c r="AIJ61" s="300"/>
      <c r="AIK61" s="300"/>
      <c r="AIL61" s="300"/>
      <c r="AIM61" s="304"/>
      <c r="AIN61" s="305"/>
      <c r="AIO61" s="306"/>
      <c r="AIP61" s="307"/>
      <c r="AIQ61" s="308"/>
      <c r="AIR61" s="301">
        <f>SUM(AIR62:AIR72)</f>
        <v>0</v>
      </c>
      <c r="AIS61" s="309">
        <v>5</v>
      </c>
      <c r="AIT61" s="297">
        <v>2</v>
      </c>
      <c r="AIU61" s="297">
        <v>1</v>
      </c>
      <c r="AIV61" s="298" t="s">
        <v>159</v>
      </c>
      <c r="AIW61" s="299" t="s">
        <v>167</v>
      </c>
      <c r="AIX61" s="300"/>
      <c r="AIY61" s="300"/>
      <c r="AIZ61" s="300"/>
      <c r="AJA61" s="300"/>
      <c r="AJB61" s="300"/>
      <c r="AJC61" s="304"/>
      <c r="AJD61" s="305"/>
      <c r="AJE61" s="306"/>
      <c r="AJF61" s="307"/>
      <c r="AJG61" s="308"/>
      <c r="AJH61" s="301">
        <f>SUM(AJH62:AJH72)</f>
        <v>0</v>
      </c>
      <c r="AJI61" s="309">
        <v>5</v>
      </c>
      <c r="AJJ61" s="297">
        <v>2</v>
      </c>
      <c r="AJK61" s="297">
        <v>1</v>
      </c>
      <c r="AJL61" s="298" t="s">
        <v>159</v>
      </c>
      <c r="AJM61" s="299" t="s">
        <v>167</v>
      </c>
      <c r="AJN61" s="300"/>
      <c r="AJO61" s="300"/>
      <c r="AJP61" s="300"/>
      <c r="AJQ61" s="300"/>
      <c r="AJR61" s="300"/>
      <c r="AJS61" s="304"/>
      <c r="AJT61" s="305"/>
      <c r="AJU61" s="306"/>
      <c r="AJV61" s="307"/>
      <c r="AJW61" s="308"/>
      <c r="AJX61" s="301">
        <f>SUM(AJX62:AJX72)</f>
        <v>0</v>
      </c>
      <c r="AJY61" s="309">
        <v>5</v>
      </c>
      <c r="AJZ61" s="297">
        <v>2</v>
      </c>
      <c r="AKA61" s="297">
        <v>1</v>
      </c>
      <c r="AKB61" s="298" t="s">
        <v>159</v>
      </c>
      <c r="AKC61" s="299" t="s">
        <v>167</v>
      </c>
      <c r="AKD61" s="300"/>
      <c r="AKE61" s="300"/>
      <c r="AKF61" s="300"/>
      <c r="AKG61" s="300"/>
      <c r="AKH61" s="300"/>
      <c r="AKI61" s="304"/>
      <c r="AKJ61" s="305"/>
      <c r="AKK61" s="306"/>
      <c r="AKL61" s="307"/>
      <c r="AKM61" s="308"/>
      <c r="AKN61" s="301">
        <f>SUM(AKN62:AKN72)</f>
        <v>0</v>
      </c>
      <c r="AKO61" s="309">
        <v>5</v>
      </c>
      <c r="AKP61" s="297">
        <v>2</v>
      </c>
      <c r="AKQ61" s="297">
        <v>1</v>
      </c>
      <c r="AKR61" s="298" t="s">
        <v>159</v>
      </c>
      <c r="AKS61" s="299" t="s">
        <v>167</v>
      </c>
      <c r="AKT61" s="300"/>
      <c r="AKU61" s="300"/>
      <c r="AKV61" s="300"/>
      <c r="AKW61" s="300"/>
      <c r="AKX61" s="300"/>
      <c r="AKY61" s="304"/>
      <c r="AKZ61" s="305"/>
      <c r="ALA61" s="306"/>
      <c r="ALB61" s="307"/>
      <c r="ALC61" s="308"/>
      <c r="ALD61" s="301">
        <f>SUM(ALD62:ALD72)</f>
        <v>0</v>
      </c>
      <c r="ALE61" s="309">
        <v>5</v>
      </c>
      <c r="ALF61" s="297">
        <v>2</v>
      </c>
      <c r="ALG61" s="297">
        <v>1</v>
      </c>
      <c r="ALH61" s="298" t="s">
        <v>159</v>
      </c>
      <c r="ALI61" s="299" t="s">
        <v>167</v>
      </c>
      <c r="ALJ61" s="300"/>
      <c r="ALK61" s="300"/>
      <c r="ALL61" s="300"/>
      <c r="ALM61" s="300"/>
      <c r="ALN61" s="300"/>
      <c r="ALO61" s="304"/>
      <c r="ALP61" s="305"/>
      <c r="ALQ61" s="306"/>
      <c r="ALR61" s="307"/>
      <c r="ALS61" s="308"/>
      <c r="ALT61" s="301">
        <f>SUM(ALT62:ALT72)</f>
        <v>0</v>
      </c>
      <c r="ALU61" s="309">
        <v>5</v>
      </c>
      <c r="ALV61" s="297">
        <v>2</v>
      </c>
      <c r="ALW61" s="297">
        <v>1</v>
      </c>
      <c r="ALX61" s="298" t="s">
        <v>159</v>
      </c>
      <c r="ALY61" s="299" t="s">
        <v>167</v>
      </c>
      <c r="ALZ61" s="300"/>
      <c r="AMA61" s="300"/>
      <c r="AMB61" s="300"/>
      <c r="AMC61" s="300"/>
      <c r="AMD61" s="300"/>
      <c r="AME61" s="304"/>
      <c r="AMF61" s="305"/>
      <c r="AMG61" s="306"/>
      <c r="AMH61" s="307"/>
      <c r="AMI61" s="308"/>
      <c r="AMJ61" s="301">
        <f>SUM(AMJ62:AMJ72)</f>
        <v>0</v>
      </c>
      <c r="AMK61" s="309">
        <v>5</v>
      </c>
      <c r="AML61" s="297">
        <v>2</v>
      </c>
      <c r="AMM61" s="297">
        <v>1</v>
      </c>
      <c r="AMN61" s="298" t="s">
        <v>159</v>
      </c>
      <c r="AMO61" s="299" t="s">
        <v>167</v>
      </c>
      <c r="AMP61" s="300"/>
      <c r="AMQ61" s="300"/>
      <c r="AMR61" s="300"/>
      <c r="AMS61" s="300"/>
      <c r="AMT61" s="300"/>
      <c r="AMU61" s="304"/>
      <c r="AMV61" s="305"/>
      <c r="AMW61" s="306"/>
      <c r="AMX61" s="307"/>
      <c r="AMY61" s="308"/>
      <c r="AMZ61" s="301">
        <f>SUM(AMZ62:AMZ72)</f>
        <v>0</v>
      </c>
      <c r="ANA61" s="309">
        <v>5</v>
      </c>
      <c r="ANB61" s="297">
        <v>2</v>
      </c>
      <c r="ANC61" s="297">
        <v>1</v>
      </c>
      <c r="AND61" s="298" t="s">
        <v>159</v>
      </c>
      <c r="ANE61" s="299" t="s">
        <v>167</v>
      </c>
      <c r="ANF61" s="300"/>
      <c r="ANG61" s="300"/>
      <c r="ANH61" s="300"/>
      <c r="ANI61" s="300"/>
      <c r="ANJ61" s="300"/>
      <c r="ANK61" s="304"/>
      <c r="ANL61" s="305"/>
      <c r="ANM61" s="306"/>
      <c r="ANN61" s="307"/>
      <c r="ANO61" s="308"/>
      <c r="ANP61" s="301">
        <f>SUM(ANP62:ANP72)</f>
        <v>0</v>
      </c>
      <c r="ANQ61" s="309">
        <v>5</v>
      </c>
      <c r="ANR61" s="297">
        <v>2</v>
      </c>
      <c r="ANS61" s="297">
        <v>1</v>
      </c>
      <c r="ANT61" s="298" t="s">
        <v>159</v>
      </c>
      <c r="ANU61" s="299" t="s">
        <v>167</v>
      </c>
      <c r="ANV61" s="300"/>
      <c r="ANW61" s="300"/>
      <c r="ANX61" s="300"/>
      <c r="ANY61" s="300"/>
      <c r="ANZ61" s="300"/>
      <c r="AOA61" s="304"/>
      <c r="AOB61" s="305"/>
      <c r="AOC61" s="306"/>
      <c r="AOD61" s="307"/>
      <c r="AOE61" s="308"/>
      <c r="AOF61" s="301">
        <f>SUM(AOF62:AOF72)</f>
        <v>0</v>
      </c>
      <c r="AOG61" s="309">
        <v>5</v>
      </c>
      <c r="AOH61" s="297">
        <v>2</v>
      </c>
      <c r="AOI61" s="297">
        <v>1</v>
      </c>
      <c r="AOJ61" s="298" t="s">
        <v>159</v>
      </c>
      <c r="AOK61" s="299" t="s">
        <v>167</v>
      </c>
      <c r="AOL61" s="300"/>
      <c r="AOM61" s="300"/>
      <c r="AON61" s="300"/>
      <c r="AOO61" s="300"/>
      <c r="AOP61" s="300"/>
      <c r="AOQ61" s="304"/>
      <c r="AOR61" s="305"/>
      <c r="AOS61" s="306"/>
      <c r="AOT61" s="307"/>
      <c r="AOU61" s="308"/>
      <c r="AOV61" s="301">
        <f>SUM(AOV62:AOV72)</f>
        <v>0</v>
      </c>
      <c r="AOW61" s="309">
        <v>5</v>
      </c>
      <c r="AOX61" s="297">
        <v>2</v>
      </c>
      <c r="AOY61" s="297">
        <v>1</v>
      </c>
      <c r="AOZ61" s="298" t="s">
        <v>159</v>
      </c>
      <c r="APA61" s="299" t="s">
        <v>167</v>
      </c>
      <c r="APB61" s="300"/>
      <c r="APC61" s="300"/>
      <c r="APD61" s="300"/>
      <c r="APE61" s="300"/>
      <c r="APF61" s="300"/>
      <c r="APG61" s="304"/>
      <c r="APH61" s="305"/>
      <c r="API61" s="306"/>
      <c r="APJ61" s="307"/>
      <c r="APK61" s="308"/>
      <c r="APL61" s="301">
        <f>SUM(APL62:APL72)</f>
        <v>0</v>
      </c>
      <c r="APM61" s="309">
        <v>5</v>
      </c>
      <c r="APN61" s="297">
        <v>2</v>
      </c>
      <c r="APO61" s="297">
        <v>1</v>
      </c>
      <c r="APP61" s="298" t="s">
        <v>159</v>
      </c>
      <c r="APQ61" s="299" t="s">
        <v>167</v>
      </c>
      <c r="APR61" s="300"/>
      <c r="APS61" s="300"/>
      <c r="APT61" s="300"/>
      <c r="APU61" s="300"/>
      <c r="APV61" s="300"/>
      <c r="APW61" s="304"/>
      <c r="APX61" s="305"/>
      <c r="APY61" s="306"/>
      <c r="APZ61" s="307"/>
      <c r="AQA61" s="308"/>
      <c r="AQB61" s="301">
        <f>SUM(AQB62:AQB72)</f>
        <v>0</v>
      </c>
      <c r="AQC61" s="309">
        <v>5</v>
      </c>
      <c r="AQD61" s="297">
        <v>2</v>
      </c>
      <c r="AQE61" s="297">
        <v>1</v>
      </c>
      <c r="AQF61" s="298" t="s">
        <v>159</v>
      </c>
      <c r="AQG61" s="299" t="s">
        <v>167</v>
      </c>
      <c r="AQH61" s="300"/>
      <c r="AQI61" s="300"/>
      <c r="AQJ61" s="300"/>
      <c r="AQK61" s="300"/>
      <c r="AQL61" s="300"/>
      <c r="AQM61" s="304"/>
      <c r="AQN61" s="305"/>
      <c r="AQO61" s="306"/>
      <c r="AQP61" s="307"/>
      <c r="AQQ61" s="308"/>
      <c r="AQR61" s="301">
        <f>SUM(AQR62:AQR72)</f>
        <v>0</v>
      </c>
      <c r="AQS61" s="309">
        <v>5</v>
      </c>
      <c r="AQT61" s="297">
        <v>2</v>
      </c>
      <c r="AQU61" s="297">
        <v>1</v>
      </c>
      <c r="AQV61" s="298" t="s">
        <v>159</v>
      </c>
      <c r="AQW61" s="299" t="s">
        <v>167</v>
      </c>
      <c r="AQX61" s="300"/>
      <c r="AQY61" s="300"/>
      <c r="AQZ61" s="300"/>
      <c r="ARA61" s="300"/>
      <c r="ARB61" s="300"/>
      <c r="ARC61" s="304"/>
      <c r="ARD61" s="305"/>
      <c r="ARE61" s="306"/>
      <c r="ARF61" s="307"/>
      <c r="ARG61" s="308"/>
      <c r="ARH61" s="301">
        <f>SUM(ARH62:ARH72)</f>
        <v>0</v>
      </c>
      <c r="ARI61" s="309">
        <v>5</v>
      </c>
      <c r="ARJ61" s="297">
        <v>2</v>
      </c>
      <c r="ARK61" s="297">
        <v>1</v>
      </c>
      <c r="ARL61" s="298" t="s">
        <v>159</v>
      </c>
      <c r="ARM61" s="299" t="s">
        <v>167</v>
      </c>
      <c r="ARN61" s="300"/>
      <c r="ARO61" s="300"/>
      <c r="ARP61" s="300"/>
      <c r="ARQ61" s="300"/>
      <c r="ARR61" s="300"/>
      <c r="ARS61" s="304"/>
      <c r="ART61" s="305"/>
      <c r="ARU61" s="306"/>
      <c r="ARV61" s="307"/>
      <c r="ARW61" s="308"/>
      <c r="ARX61" s="301">
        <f>SUM(ARX62:ARX72)</f>
        <v>0</v>
      </c>
      <c r="ARY61" s="309">
        <v>5</v>
      </c>
      <c r="ARZ61" s="297">
        <v>2</v>
      </c>
      <c r="ASA61" s="297">
        <v>1</v>
      </c>
      <c r="ASB61" s="298" t="s">
        <v>159</v>
      </c>
      <c r="ASC61" s="299" t="s">
        <v>167</v>
      </c>
      <c r="ASD61" s="300"/>
      <c r="ASE61" s="300"/>
      <c r="ASF61" s="300"/>
      <c r="ASG61" s="300"/>
      <c r="ASH61" s="300"/>
      <c r="ASI61" s="304"/>
      <c r="ASJ61" s="305"/>
      <c r="ASK61" s="306"/>
      <c r="ASL61" s="307"/>
      <c r="ASM61" s="308"/>
      <c r="ASN61" s="301">
        <f>SUM(ASN62:ASN72)</f>
        <v>0</v>
      </c>
      <c r="ASO61" s="309">
        <v>5</v>
      </c>
      <c r="ASP61" s="297">
        <v>2</v>
      </c>
      <c r="ASQ61" s="297">
        <v>1</v>
      </c>
      <c r="ASR61" s="298" t="s">
        <v>159</v>
      </c>
      <c r="ASS61" s="299" t="s">
        <v>167</v>
      </c>
      <c r="AST61" s="300"/>
      <c r="ASU61" s="300"/>
      <c r="ASV61" s="300"/>
      <c r="ASW61" s="300"/>
      <c r="ASX61" s="300"/>
      <c r="ASY61" s="304"/>
      <c r="ASZ61" s="305"/>
      <c r="ATA61" s="306"/>
      <c r="ATB61" s="307"/>
      <c r="ATC61" s="308"/>
      <c r="ATD61" s="301">
        <f>SUM(ATD62:ATD72)</f>
        <v>0</v>
      </c>
      <c r="ATE61" s="309">
        <v>5</v>
      </c>
      <c r="ATF61" s="297">
        <v>2</v>
      </c>
      <c r="ATG61" s="297">
        <v>1</v>
      </c>
      <c r="ATH61" s="298" t="s">
        <v>159</v>
      </c>
      <c r="ATI61" s="299" t="s">
        <v>167</v>
      </c>
      <c r="ATJ61" s="300"/>
      <c r="ATK61" s="300"/>
      <c r="ATL61" s="300"/>
      <c r="ATM61" s="300"/>
      <c r="ATN61" s="300"/>
      <c r="ATO61" s="304"/>
      <c r="ATP61" s="305"/>
      <c r="ATQ61" s="306"/>
      <c r="ATR61" s="307"/>
      <c r="ATS61" s="308"/>
      <c r="ATT61" s="301">
        <f>SUM(ATT62:ATT72)</f>
        <v>0</v>
      </c>
      <c r="ATU61" s="309">
        <v>5</v>
      </c>
      <c r="ATV61" s="297">
        <v>2</v>
      </c>
      <c r="ATW61" s="297">
        <v>1</v>
      </c>
      <c r="ATX61" s="298" t="s">
        <v>159</v>
      </c>
      <c r="ATY61" s="299" t="s">
        <v>167</v>
      </c>
      <c r="ATZ61" s="300"/>
      <c r="AUA61" s="300"/>
      <c r="AUB61" s="300"/>
      <c r="AUC61" s="300"/>
      <c r="AUD61" s="300"/>
      <c r="AUE61" s="304"/>
      <c r="AUF61" s="305"/>
      <c r="AUG61" s="306"/>
      <c r="AUH61" s="307"/>
      <c r="AUI61" s="308"/>
      <c r="AUJ61" s="301">
        <f>SUM(AUJ62:AUJ72)</f>
        <v>0</v>
      </c>
      <c r="AUK61" s="309">
        <v>5</v>
      </c>
      <c r="AUL61" s="297">
        <v>2</v>
      </c>
      <c r="AUM61" s="297">
        <v>1</v>
      </c>
      <c r="AUN61" s="298" t="s">
        <v>159</v>
      </c>
      <c r="AUO61" s="299" t="s">
        <v>167</v>
      </c>
      <c r="AUP61" s="300"/>
      <c r="AUQ61" s="300"/>
      <c r="AUR61" s="300"/>
      <c r="AUS61" s="300"/>
      <c r="AUT61" s="300"/>
      <c r="AUU61" s="304"/>
      <c r="AUV61" s="305"/>
      <c r="AUW61" s="306"/>
      <c r="AUX61" s="307"/>
      <c r="AUY61" s="308"/>
      <c r="AUZ61" s="301">
        <f>SUM(AUZ62:AUZ72)</f>
        <v>0</v>
      </c>
      <c r="AVA61" s="309">
        <v>5</v>
      </c>
      <c r="AVB61" s="297">
        <v>2</v>
      </c>
      <c r="AVC61" s="297">
        <v>1</v>
      </c>
      <c r="AVD61" s="298" t="s">
        <v>159</v>
      </c>
      <c r="AVE61" s="299" t="s">
        <v>167</v>
      </c>
      <c r="AVF61" s="300"/>
      <c r="AVG61" s="300"/>
      <c r="AVH61" s="300"/>
      <c r="AVI61" s="300"/>
      <c r="AVJ61" s="300"/>
      <c r="AVK61" s="304"/>
      <c r="AVL61" s="305"/>
      <c r="AVM61" s="306"/>
      <c r="AVN61" s="307"/>
      <c r="AVO61" s="308"/>
      <c r="AVP61" s="301">
        <f>SUM(AVP62:AVP72)</f>
        <v>0</v>
      </c>
      <c r="AVQ61" s="309">
        <v>5</v>
      </c>
      <c r="AVR61" s="297">
        <v>2</v>
      </c>
      <c r="AVS61" s="297">
        <v>1</v>
      </c>
      <c r="AVT61" s="298" t="s">
        <v>159</v>
      </c>
      <c r="AVU61" s="299" t="s">
        <v>167</v>
      </c>
      <c r="AVV61" s="300"/>
      <c r="AVW61" s="300"/>
      <c r="AVX61" s="300"/>
      <c r="AVY61" s="300"/>
      <c r="AVZ61" s="300"/>
      <c r="AWA61" s="304"/>
      <c r="AWB61" s="305"/>
      <c r="AWC61" s="306"/>
      <c r="AWD61" s="307"/>
      <c r="AWE61" s="308"/>
      <c r="AWF61" s="301">
        <f>SUM(AWF62:AWF72)</f>
        <v>0</v>
      </c>
      <c r="AWG61" s="309">
        <v>5</v>
      </c>
      <c r="AWH61" s="297">
        <v>2</v>
      </c>
      <c r="AWI61" s="297">
        <v>1</v>
      </c>
      <c r="AWJ61" s="298" t="s">
        <v>159</v>
      </c>
      <c r="AWK61" s="299" t="s">
        <v>167</v>
      </c>
      <c r="AWL61" s="300"/>
      <c r="AWM61" s="300"/>
      <c r="AWN61" s="300"/>
      <c r="AWO61" s="300"/>
      <c r="AWP61" s="300"/>
      <c r="AWQ61" s="304"/>
      <c r="AWR61" s="305"/>
      <c r="AWS61" s="306"/>
      <c r="AWT61" s="307"/>
      <c r="AWU61" s="308"/>
      <c r="AWV61" s="301">
        <f>SUM(AWV62:AWV72)</f>
        <v>0</v>
      </c>
      <c r="AWW61" s="309">
        <v>5</v>
      </c>
      <c r="AWX61" s="297">
        <v>2</v>
      </c>
      <c r="AWY61" s="297">
        <v>1</v>
      </c>
      <c r="AWZ61" s="298" t="s">
        <v>159</v>
      </c>
      <c r="AXA61" s="299" t="s">
        <v>167</v>
      </c>
      <c r="AXB61" s="300"/>
      <c r="AXC61" s="300"/>
      <c r="AXD61" s="300"/>
      <c r="AXE61" s="300"/>
      <c r="AXF61" s="300"/>
      <c r="AXG61" s="304"/>
      <c r="AXH61" s="305"/>
      <c r="AXI61" s="306"/>
      <c r="AXJ61" s="307"/>
      <c r="AXK61" s="308"/>
      <c r="AXL61" s="301">
        <f>SUM(AXL62:AXL72)</f>
        <v>0</v>
      </c>
      <c r="AXM61" s="309">
        <v>5</v>
      </c>
      <c r="AXN61" s="297">
        <v>2</v>
      </c>
      <c r="AXO61" s="297">
        <v>1</v>
      </c>
      <c r="AXP61" s="298" t="s">
        <v>159</v>
      </c>
      <c r="AXQ61" s="299" t="s">
        <v>167</v>
      </c>
      <c r="AXR61" s="300"/>
      <c r="AXS61" s="300"/>
      <c r="AXT61" s="300"/>
      <c r="AXU61" s="300"/>
      <c r="AXV61" s="300"/>
      <c r="AXW61" s="304"/>
      <c r="AXX61" s="305"/>
      <c r="AXY61" s="306"/>
      <c r="AXZ61" s="307"/>
      <c r="AYA61" s="308"/>
      <c r="AYB61" s="301">
        <f>SUM(AYB62:AYB72)</f>
        <v>0</v>
      </c>
      <c r="AYC61" s="309">
        <v>5</v>
      </c>
      <c r="AYD61" s="297">
        <v>2</v>
      </c>
      <c r="AYE61" s="297">
        <v>1</v>
      </c>
      <c r="AYF61" s="298" t="s">
        <v>159</v>
      </c>
      <c r="AYG61" s="299" t="s">
        <v>167</v>
      </c>
      <c r="AYH61" s="300"/>
      <c r="AYI61" s="300"/>
      <c r="AYJ61" s="300"/>
      <c r="AYK61" s="300"/>
      <c r="AYL61" s="300"/>
      <c r="AYM61" s="304"/>
      <c r="AYN61" s="305"/>
      <c r="AYO61" s="306"/>
      <c r="AYP61" s="307"/>
      <c r="AYQ61" s="308"/>
      <c r="AYR61" s="301">
        <f>SUM(AYR62:AYR72)</f>
        <v>0</v>
      </c>
      <c r="AYS61" s="309">
        <v>5</v>
      </c>
      <c r="AYT61" s="297">
        <v>2</v>
      </c>
      <c r="AYU61" s="297">
        <v>1</v>
      </c>
      <c r="AYV61" s="298" t="s">
        <v>159</v>
      </c>
      <c r="AYW61" s="299" t="s">
        <v>167</v>
      </c>
      <c r="AYX61" s="300"/>
      <c r="AYY61" s="300"/>
      <c r="AYZ61" s="300"/>
      <c r="AZA61" s="300"/>
      <c r="AZB61" s="300"/>
      <c r="AZC61" s="304"/>
      <c r="AZD61" s="305"/>
      <c r="AZE61" s="306"/>
      <c r="AZF61" s="307"/>
      <c r="AZG61" s="308"/>
      <c r="AZH61" s="301">
        <f>SUM(AZH62:AZH72)</f>
        <v>0</v>
      </c>
      <c r="AZI61" s="309">
        <v>5</v>
      </c>
      <c r="AZJ61" s="297">
        <v>2</v>
      </c>
      <c r="AZK61" s="297">
        <v>1</v>
      </c>
      <c r="AZL61" s="298" t="s">
        <v>159</v>
      </c>
      <c r="AZM61" s="299" t="s">
        <v>167</v>
      </c>
      <c r="AZN61" s="300"/>
      <c r="AZO61" s="300"/>
      <c r="AZP61" s="300"/>
      <c r="AZQ61" s="300"/>
      <c r="AZR61" s="300"/>
      <c r="AZS61" s="304"/>
      <c r="AZT61" s="305"/>
      <c r="AZU61" s="306"/>
      <c r="AZV61" s="307"/>
      <c r="AZW61" s="308"/>
      <c r="AZX61" s="301">
        <f>SUM(AZX62:AZX72)</f>
        <v>0</v>
      </c>
      <c r="AZY61" s="309">
        <v>5</v>
      </c>
      <c r="AZZ61" s="297">
        <v>2</v>
      </c>
      <c r="BAA61" s="297">
        <v>1</v>
      </c>
      <c r="BAB61" s="298" t="s">
        <v>159</v>
      </c>
      <c r="BAC61" s="299" t="s">
        <v>167</v>
      </c>
      <c r="BAD61" s="300"/>
      <c r="BAE61" s="300"/>
      <c r="BAF61" s="300"/>
      <c r="BAG61" s="300"/>
      <c r="BAH61" s="300"/>
      <c r="BAI61" s="304"/>
      <c r="BAJ61" s="305"/>
      <c r="BAK61" s="306"/>
      <c r="BAL61" s="307"/>
      <c r="BAM61" s="308"/>
      <c r="BAN61" s="301">
        <f>SUM(BAN62:BAN72)</f>
        <v>0</v>
      </c>
      <c r="BAO61" s="309">
        <v>5</v>
      </c>
      <c r="BAP61" s="297">
        <v>2</v>
      </c>
      <c r="BAQ61" s="297">
        <v>1</v>
      </c>
      <c r="BAR61" s="298" t="s">
        <v>159</v>
      </c>
      <c r="BAS61" s="299" t="s">
        <v>167</v>
      </c>
      <c r="BAT61" s="300"/>
      <c r="BAU61" s="300"/>
      <c r="BAV61" s="300"/>
      <c r="BAW61" s="300"/>
      <c r="BAX61" s="300"/>
      <c r="BAY61" s="304"/>
      <c r="BAZ61" s="305"/>
      <c r="BBA61" s="306"/>
      <c r="BBB61" s="307"/>
      <c r="BBC61" s="308"/>
      <c r="BBD61" s="301">
        <f>SUM(BBD62:BBD72)</f>
        <v>0</v>
      </c>
      <c r="BBE61" s="309">
        <v>5</v>
      </c>
      <c r="BBF61" s="297">
        <v>2</v>
      </c>
      <c r="BBG61" s="297">
        <v>1</v>
      </c>
      <c r="BBH61" s="298" t="s">
        <v>159</v>
      </c>
      <c r="BBI61" s="299" t="s">
        <v>167</v>
      </c>
      <c r="BBJ61" s="300"/>
      <c r="BBK61" s="300"/>
      <c r="BBL61" s="300"/>
      <c r="BBM61" s="300"/>
      <c r="BBN61" s="300"/>
      <c r="BBO61" s="304"/>
      <c r="BBP61" s="305"/>
      <c r="BBQ61" s="306"/>
      <c r="BBR61" s="307"/>
      <c r="BBS61" s="308"/>
      <c r="BBT61" s="301">
        <f>SUM(BBT62:BBT72)</f>
        <v>0</v>
      </c>
      <c r="BBU61" s="309">
        <v>5</v>
      </c>
      <c r="BBV61" s="297">
        <v>2</v>
      </c>
      <c r="BBW61" s="297">
        <v>1</v>
      </c>
      <c r="BBX61" s="298" t="s">
        <v>159</v>
      </c>
      <c r="BBY61" s="299" t="s">
        <v>167</v>
      </c>
      <c r="BBZ61" s="300"/>
      <c r="BCA61" s="300"/>
      <c r="BCB61" s="300"/>
      <c r="BCC61" s="300"/>
      <c r="BCD61" s="300"/>
      <c r="BCE61" s="304"/>
      <c r="BCF61" s="305"/>
      <c r="BCG61" s="306"/>
      <c r="BCH61" s="307"/>
      <c r="BCI61" s="308"/>
      <c r="BCJ61" s="301">
        <f>SUM(BCJ62:BCJ72)</f>
        <v>0</v>
      </c>
      <c r="BCK61" s="309">
        <v>5</v>
      </c>
      <c r="BCL61" s="297">
        <v>2</v>
      </c>
      <c r="BCM61" s="297">
        <v>1</v>
      </c>
      <c r="BCN61" s="298" t="s">
        <v>159</v>
      </c>
      <c r="BCO61" s="299" t="s">
        <v>167</v>
      </c>
      <c r="BCP61" s="300"/>
      <c r="BCQ61" s="300"/>
      <c r="BCR61" s="300"/>
      <c r="BCS61" s="300"/>
      <c r="BCT61" s="300"/>
      <c r="BCU61" s="304"/>
      <c r="BCV61" s="305"/>
      <c r="BCW61" s="306"/>
      <c r="BCX61" s="307"/>
      <c r="BCY61" s="308"/>
      <c r="BCZ61" s="301">
        <f>SUM(BCZ62:BCZ72)</f>
        <v>0</v>
      </c>
      <c r="BDA61" s="309">
        <v>5</v>
      </c>
      <c r="BDB61" s="297">
        <v>2</v>
      </c>
      <c r="BDC61" s="297">
        <v>1</v>
      </c>
      <c r="BDD61" s="298" t="s">
        <v>159</v>
      </c>
      <c r="BDE61" s="299" t="s">
        <v>167</v>
      </c>
      <c r="BDF61" s="300"/>
      <c r="BDG61" s="300"/>
      <c r="BDH61" s="300"/>
      <c r="BDI61" s="300"/>
      <c r="BDJ61" s="300"/>
      <c r="BDK61" s="304"/>
      <c r="BDL61" s="305"/>
      <c r="BDM61" s="306"/>
      <c r="BDN61" s="307"/>
      <c r="BDO61" s="308"/>
      <c r="BDP61" s="301">
        <f>SUM(BDP62:BDP72)</f>
        <v>0</v>
      </c>
      <c r="BDQ61" s="309">
        <v>5</v>
      </c>
      <c r="BDR61" s="297">
        <v>2</v>
      </c>
      <c r="BDS61" s="297">
        <v>1</v>
      </c>
      <c r="BDT61" s="298" t="s">
        <v>159</v>
      </c>
      <c r="BDU61" s="299" t="s">
        <v>167</v>
      </c>
      <c r="BDV61" s="300"/>
      <c r="BDW61" s="300"/>
      <c r="BDX61" s="300"/>
      <c r="BDY61" s="300"/>
      <c r="BDZ61" s="300"/>
      <c r="BEA61" s="304"/>
      <c r="BEB61" s="305"/>
      <c r="BEC61" s="306"/>
      <c r="BED61" s="307"/>
      <c r="BEE61" s="308"/>
      <c r="BEF61" s="301">
        <f>SUM(BEF62:BEF72)</f>
        <v>0</v>
      </c>
      <c r="BEG61" s="309">
        <v>5</v>
      </c>
      <c r="BEH61" s="297">
        <v>2</v>
      </c>
      <c r="BEI61" s="297">
        <v>1</v>
      </c>
      <c r="BEJ61" s="298" t="s">
        <v>159</v>
      </c>
      <c r="BEK61" s="299" t="s">
        <v>167</v>
      </c>
      <c r="BEL61" s="300"/>
      <c r="BEM61" s="300"/>
      <c r="BEN61" s="300"/>
      <c r="BEO61" s="300"/>
      <c r="BEP61" s="300"/>
      <c r="BEQ61" s="304"/>
      <c r="BER61" s="305"/>
      <c r="BES61" s="306"/>
      <c r="BET61" s="307"/>
      <c r="BEU61" s="308"/>
      <c r="BEV61" s="301">
        <f>SUM(BEV62:BEV72)</f>
        <v>0</v>
      </c>
      <c r="BEW61" s="309">
        <v>5</v>
      </c>
      <c r="BEX61" s="297">
        <v>2</v>
      </c>
      <c r="BEY61" s="297">
        <v>1</v>
      </c>
      <c r="BEZ61" s="298" t="s">
        <v>159</v>
      </c>
      <c r="BFA61" s="299" t="s">
        <v>167</v>
      </c>
      <c r="BFB61" s="300"/>
      <c r="BFC61" s="300"/>
      <c r="BFD61" s="300"/>
      <c r="BFE61" s="300"/>
      <c r="BFF61" s="300"/>
      <c r="BFG61" s="304"/>
      <c r="BFH61" s="305"/>
      <c r="BFI61" s="306"/>
      <c r="BFJ61" s="307"/>
      <c r="BFK61" s="308"/>
      <c r="BFL61" s="301">
        <f>SUM(BFL62:BFL72)</f>
        <v>0</v>
      </c>
      <c r="BFM61" s="309">
        <v>5</v>
      </c>
      <c r="BFN61" s="297">
        <v>2</v>
      </c>
      <c r="BFO61" s="297">
        <v>1</v>
      </c>
      <c r="BFP61" s="298" t="s">
        <v>159</v>
      </c>
      <c r="BFQ61" s="299" t="s">
        <v>167</v>
      </c>
      <c r="BFR61" s="300"/>
      <c r="BFS61" s="300"/>
      <c r="BFT61" s="300"/>
      <c r="BFU61" s="300"/>
      <c r="BFV61" s="300"/>
      <c r="BFW61" s="304"/>
      <c r="BFX61" s="305"/>
      <c r="BFY61" s="306"/>
      <c r="BFZ61" s="307"/>
      <c r="BGA61" s="308"/>
      <c r="BGB61" s="301">
        <f>SUM(BGB62:BGB72)</f>
        <v>0</v>
      </c>
      <c r="BGC61" s="309">
        <v>5</v>
      </c>
      <c r="BGD61" s="297">
        <v>2</v>
      </c>
      <c r="BGE61" s="297">
        <v>1</v>
      </c>
      <c r="BGF61" s="298" t="s">
        <v>159</v>
      </c>
      <c r="BGG61" s="299" t="s">
        <v>167</v>
      </c>
      <c r="BGH61" s="300"/>
      <c r="BGI61" s="300"/>
      <c r="BGJ61" s="300"/>
      <c r="BGK61" s="300"/>
      <c r="BGL61" s="300"/>
      <c r="BGM61" s="304"/>
      <c r="BGN61" s="305"/>
      <c r="BGO61" s="306"/>
      <c r="BGP61" s="307"/>
      <c r="BGQ61" s="308"/>
      <c r="BGR61" s="301">
        <f>SUM(BGR62:BGR72)</f>
        <v>0</v>
      </c>
      <c r="BGS61" s="309">
        <v>5</v>
      </c>
      <c r="BGT61" s="297">
        <v>2</v>
      </c>
      <c r="BGU61" s="297">
        <v>1</v>
      </c>
      <c r="BGV61" s="298" t="s">
        <v>159</v>
      </c>
      <c r="BGW61" s="299" t="s">
        <v>167</v>
      </c>
      <c r="BGX61" s="300"/>
      <c r="BGY61" s="300"/>
      <c r="BGZ61" s="300"/>
      <c r="BHA61" s="300"/>
      <c r="BHB61" s="300"/>
      <c r="BHC61" s="304"/>
      <c r="BHD61" s="305"/>
      <c r="BHE61" s="306"/>
      <c r="BHF61" s="307"/>
      <c r="BHG61" s="308"/>
      <c r="BHH61" s="301">
        <f>SUM(BHH62:BHH72)</f>
        <v>0</v>
      </c>
      <c r="BHI61" s="309">
        <v>5</v>
      </c>
      <c r="BHJ61" s="297">
        <v>2</v>
      </c>
      <c r="BHK61" s="297">
        <v>1</v>
      </c>
      <c r="BHL61" s="298" t="s">
        <v>159</v>
      </c>
      <c r="BHM61" s="299" t="s">
        <v>167</v>
      </c>
      <c r="BHN61" s="300"/>
      <c r="BHO61" s="300"/>
      <c r="BHP61" s="300"/>
      <c r="BHQ61" s="300"/>
      <c r="BHR61" s="300"/>
      <c r="BHS61" s="304"/>
      <c r="BHT61" s="305"/>
      <c r="BHU61" s="306"/>
      <c r="BHV61" s="307"/>
      <c r="BHW61" s="308"/>
      <c r="BHX61" s="301">
        <f>SUM(BHX62:BHX72)</f>
        <v>0</v>
      </c>
      <c r="BHY61" s="309">
        <v>5</v>
      </c>
      <c r="BHZ61" s="297">
        <v>2</v>
      </c>
      <c r="BIA61" s="297">
        <v>1</v>
      </c>
      <c r="BIB61" s="298" t="s">
        <v>159</v>
      </c>
      <c r="BIC61" s="299" t="s">
        <v>167</v>
      </c>
      <c r="BID61" s="300"/>
      <c r="BIE61" s="300"/>
      <c r="BIF61" s="300"/>
      <c r="BIG61" s="300"/>
      <c r="BIH61" s="300"/>
      <c r="BII61" s="304"/>
      <c r="BIJ61" s="305"/>
      <c r="BIK61" s="306"/>
      <c r="BIL61" s="307"/>
      <c r="BIM61" s="308"/>
      <c r="BIN61" s="301">
        <f>SUM(BIN62:BIN72)</f>
        <v>0</v>
      </c>
      <c r="BIO61" s="309">
        <v>5</v>
      </c>
      <c r="BIP61" s="297">
        <v>2</v>
      </c>
      <c r="BIQ61" s="297">
        <v>1</v>
      </c>
      <c r="BIR61" s="298" t="s">
        <v>159</v>
      </c>
      <c r="BIS61" s="299" t="s">
        <v>167</v>
      </c>
      <c r="BIT61" s="300"/>
      <c r="BIU61" s="300"/>
      <c r="BIV61" s="300"/>
      <c r="BIW61" s="300"/>
      <c r="BIX61" s="300"/>
      <c r="BIY61" s="304"/>
      <c r="BIZ61" s="305"/>
      <c r="BJA61" s="306"/>
      <c r="BJB61" s="307"/>
      <c r="BJC61" s="308"/>
      <c r="BJD61" s="301">
        <f>SUM(BJD62:BJD72)</f>
        <v>0</v>
      </c>
      <c r="BJE61" s="309">
        <v>5</v>
      </c>
      <c r="BJF61" s="297">
        <v>2</v>
      </c>
      <c r="BJG61" s="297">
        <v>1</v>
      </c>
      <c r="BJH61" s="298" t="s">
        <v>159</v>
      </c>
      <c r="BJI61" s="299" t="s">
        <v>167</v>
      </c>
      <c r="BJJ61" s="300"/>
      <c r="BJK61" s="300"/>
      <c r="BJL61" s="300"/>
      <c r="BJM61" s="300"/>
      <c r="BJN61" s="300"/>
      <c r="BJO61" s="304"/>
      <c r="BJP61" s="305"/>
      <c r="BJQ61" s="306"/>
      <c r="BJR61" s="307"/>
      <c r="BJS61" s="308"/>
      <c r="BJT61" s="301">
        <f>SUM(BJT62:BJT72)</f>
        <v>0</v>
      </c>
      <c r="BJU61" s="309">
        <v>5</v>
      </c>
      <c r="BJV61" s="297">
        <v>2</v>
      </c>
      <c r="BJW61" s="297">
        <v>1</v>
      </c>
      <c r="BJX61" s="298" t="s">
        <v>159</v>
      </c>
      <c r="BJY61" s="299" t="s">
        <v>167</v>
      </c>
      <c r="BJZ61" s="300"/>
      <c r="BKA61" s="300"/>
      <c r="BKB61" s="300"/>
      <c r="BKC61" s="300"/>
      <c r="BKD61" s="300"/>
      <c r="BKE61" s="304"/>
      <c r="BKF61" s="305"/>
      <c r="BKG61" s="306"/>
      <c r="BKH61" s="307"/>
      <c r="BKI61" s="308"/>
      <c r="BKJ61" s="301">
        <f>SUM(BKJ62:BKJ72)</f>
        <v>0</v>
      </c>
      <c r="BKK61" s="309">
        <v>5</v>
      </c>
      <c r="BKL61" s="297">
        <v>2</v>
      </c>
      <c r="BKM61" s="297">
        <v>1</v>
      </c>
      <c r="BKN61" s="298" t="s">
        <v>159</v>
      </c>
      <c r="BKO61" s="299" t="s">
        <v>167</v>
      </c>
      <c r="BKP61" s="300"/>
      <c r="BKQ61" s="300"/>
      <c r="BKR61" s="300"/>
      <c r="BKS61" s="300"/>
      <c r="BKT61" s="300"/>
      <c r="BKU61" s="304"/>
      <c r="BKV61" s="305"/>
      <c r="BKW61" s="306"/>
      <c r="BKX61" s="307"/>
      <c r="BKY61" s="308"/>
      <c r="BKZ61" s="301">
        <f>SUM(BKZ62:BKZ72)</f>
        <v>0</v>
      </c>
      <c r="BLA61" s="309">
        <v>5</v>
      </c>
      <c r="BLB61" s="297">
        <v>2</v>
      </c>
      <c r="BLC61" s="297">
        <v>1</v>
      </c>
      <c r="BLD61" s="298" t="s">
        <v>159</v>
      </c>
      <c r="BLE61" s="299" t="s">
        <v>167</v>
      </c>
      <c r="BLF61" s="300"/>
      <c r="BLG61" s="300"/>
      <c r="BLH61" s="300"/>
      <c r="BLI61" s="300"/>
      <c r="BLJ61" s="300"/>
      <c r="BLK61" s="304"/>
      <c r="BLL61" s="305"/>
      <c r="BLM61" s="306"/>
      <c r="BLN61" s="307"/>
      <c r="BLO61" s="308"/>
      <c r="BLP61" s="301">
        <f>SUM(BLP62:BLP72)</f>
        <v>0</v>
      </c>
      <c r="BLQ61" s="309">
        <v>5</v>
      </c>
      <c r="BLR61" s="297">
        <v>2</v>
      </c>
      <c r="BLS61" s="297">
        <v>1</v>
      </c>
      <c r="BLT61" s="298" t="s">
        <v>159</v>
      </c>
      <c r="BLU61" s="299" t="s">
        <v>167</v>
      </c>
      <c r="BLV61" s="300"/>
      <c r="BLW61" s="300"/>
      <c r="BLX61" s="300"/>
      <c r="BLY61" s="300"/>
      <c r="BLZ61" s="300"/>
      <c r="BMA61" s="304"/>
      <c r="BMB61" s="305"/>
      <c r="BMC61" s="306"/>
      <c r="BMD61" s="307"/>
      <c r="BME61" s="308"/>
      <c r="BMF61" s="301">
        <f>SUM(BMF62:BMF72)</f>
        <v>0</v>
      </c>
      <c r="BMG61" s="309">
        <v>5</v>
      </c>
      <c r="BMH61" s="297">
        <v>2</v>
      </c>
      <c r="BMI61" s="297">
        <v>1</v>
      </c>
      <c r="BMJ61" s="298" t="s">
        <v>159</v>
      </c>
      <c r="BMK61" s="299" t="s">
        <v>167</v>
      </c>
      <c r="BML61" s="300"/>
      <c r="BMM61" s="300"/>
      <c r="BMN61" s="300"/>
      <c r="BMO61" s="300"/>
      <c r="BMP61" s="300"/>
      <c r="BMQ61" s="304"/>
      <c r="BMR61" s="305"/>
      <c r="BMS61" s="306"/>
      <c r="BMT61" s="307"/>
      <c r="BMU61" s="308"/>
      <c r="BMV61" s="301">
        <f>SUM(BMV62:BMV72)</f>
        <v>0</v>
      </c>
      <c r="BMW61" s="309">
        <v>5</v>
      </c>
      <c r="BMX61" s="297">
        <v>2</v>
      </c>
      <c r="BMY61" s="297">
        <v>1</v>
      </c>
      <c r="BMZ61" s="298" t="s">
        <v>159</v>
      </c>
      <c r="BNA61" s="299" t="s">
        <v>167</v>
      </c>
      <c r="BNB61" s="300"/>
      <c r="BNC61" s="300"/>
      <c r="BND61" s="300"/>
      <c r="BNE61" s="300"/>
      <c r="BNF61" s="300"/>
      <c r="BNG61" s="304"/>
      <c r="BNH61" s="305"/>
      <c r="BNI61" s="306"/>
      <c r="BNJ61" s="307"/>
      <c r="BNK61" s="308"/>
      <c r="BNL61" s="301">
        <f>SUM(BNL62:BNL72)</f>
        <v>0</v>
      </c>
      <c r="BNM61" s="309">
        <v>5</v>
      </c>
      <c r="BNN61" s="297">
        <v>2</v>
      </c>
      <c r="BNO61" s="297">
        <v>1</v>
      </c>
      <c r="BNP61" s="298" t="s">
        <v>159</v>
      </c>
      <c r="BNQ61" s="299" t="s">
        <v>167</v>
      </c>
      <c r="BNR61" s="300"/>
      <c r="BNS61" s="300"/>
      <c r="BNT61" s="300"/>
      <c r="BNU61" s="300"/>
      <c r="BNV61" s="300"/>
      <c r="BNW61" s="304"/>
      <c r="BNX61" s="305"/>
      <c r="BNY61" s="306"/>
      <c r="BNZ61" s="307"/>
      <c r="BOA61" s="308"/>
      <c r="BOB61" s="301">
        <f>SUM(BOB62:BOB72)</f>
        <v>0</v>
      </c>
      <c r="BOC61" s="309">
        <v>5</v>
      </c>
      <c r="BOD61" s="297">
        <v>2</v>
      </c>
      <c r="BOE61" s="297">
        <v>1</v>
      </c>
      <c r="BOF61" s="298" t="s">
        <v>159</v>
      </c>
      <c r="BOG61" s="299" t="s">
        <v>167</v>
      </c>
      <c r="BOH61" s="300"/>
      <c r="BOI61" s="300"/>
      <c r="BOJ61" s="300"/>
      <c r="BOK61" s="300"/>
      <c r="BOL61" s="300"/>
      <c r="BOM61" s="304"/>
      <c r="BON61" s="305"/>
      <c r="BOO61" s="306"/>
      <c r="BOP61" s="307"/>
      <c r="BOQ61" s="308"/>
      <c r="BOR61" s="301">
        <f>SUM(BOR62:BOR72)</f>
        <v>0</v>
      </c>
      <c r="BOS61" s="309">
        <v>5</v>
      </c>
      <c r="BOT61" s="297">
        <v>2</v>
      </c>
      <c r="BOU61" s="297">
        <v>1</v>
      </c>
      <c r="BOV61" s="298" t="s">
        <v>159</v>
      </c>
      <c r="BOW61" s="299" t="s">
        <v>167</v>
      </c>
      <c r="BOX61" s="300"/>
      <c r="BOY61" s="300"/>
      <c r="BOZ61" s="300"/>
      <c r="BPA61" s="300"/>
      <c r="BPB61" s="300"/>
      <c r="BPC61" s="304"/>
      <c r="BPD61" s="305"/>
      <c r="BPE61" s="306"/>
      <c r="BPF61" s="307"/>
      <c r="BPG61" s="308"/>
      <c r="BPH61" s="301">
        <f>SUM(BPH62:BPH72)</f>
        <v>0</v>
      </c>
      <c r="BPI61" s="309">
        <v>5</v>
      </c>
      <c r="BPJ61" s="297">
        <v>2</v>
      </c>
      <c r="BPK61" s="297">
        <v>1</v>
      </c>
      <c r="BPL61" s="298" t="s">
        <v>159</v>
      </c>
      <c r="BPM61" s="299" t="s">
        <v>167</v>
      </c>
      <c r="BPN61" s="300"/>
      <c r="BPO61" s="300"/>
      <c r="BPP61" s="300"/>
      <c r="BPQ61" s="300"/>
      <c r="BPR61" s="300"/>
      <c r="BPS61" s="304"/>
      <c r="BPT61" s="305"/>
      <c r="BPU61" s="306"/>
      <c r="BPV61" s="307"/>
      <c r="BPW61" s="308"/>
      <c r="BPX61" s="301">
        <f>SUM(BPX62:BPX72)</f>
        <v>0</v>
      </c>
      <c r="BPY61" s="309">
        <v>5</v>
      </c>
      <c r="BPZ61" s="297">
        <v>2</v>
      </c>
      <c r="BQA61" s="297">
        <v>1</v>
      </c>
      <c r="BQB61" s="298" t="s">
        <v>159</v>
      </c>
      <c r="BQC61" s="299" t="s">
        <v>167</v>
      </c>
      <c r="BQD61" s="300"/>
      <c r="BQE61" s="300"/>
      <c r="BQF61" s="300"/>
      <c r="BQG61" s="300"/>
      <c r="BQH61" s="300"/>
      <c r="BQI61" s="304"/>
      <c r="BQJ61" s="305"/>
      <c r="BQK61" s="306"/>
      <c r="BQL61" s="307"/>
      <c r="BQM61" s="308"/>
      <c r="BQN61" s="301">
        <f>SUM(BQN62:BQN72)</f>
        <v>0</v>
      </c>
      <c r="BQO61" s="309">
        <v>5</v>
      </c>
      <c r="BQP61" s="297">
        <v>2</v>
      </c>
      <c r="BQQ61" s="297">
        <v>1</v>
      </c>
      <c r="BQR61" s="298" t="s">
        <v>159</v>
      </c>
      <c r="BQS61" s="299" t="s">
        <v>167</v>
      </c>
      <c r="BQT61" s="300"/>
      <c r="BQU61" s="300"/>
      <c r="BQV61" s="300"/>
      <c r="BQW61" s="300"/>
      <c r="BQX61" s="300"/>
      <c r="BQY61" s="304"/>
      <c r="BQZ61" s="305"/>
      <c r="BRA61" s="306"/>
      <c r="BRB61" s="307"/>
      <c r="BRC61" s="308"/>
      <c r="BRD61" s="301">
        <f>SUM(BRD62:BRD72)</f>
        <v>0</v>
      </c>
      <c r="BRE61" s="309">
        <v>5</v>
      </c>
      <c r="BRF61" s="297">
        <v>2</v>
      </c>
      <c r="BRG61" s="297">
        <v>1</v>
      </c>
      <c r="BRH61" s="298" t="s">
        <v>159</v>
      </c>
      <c r="BRI61" s="299" t="s">
        <v>167</v>
      </c>
      <c r="BRJ61" s="300"/>
      <c r="BRK61" s="300"/>
      <c r="BRL61" s="300"/>
      <c r="BRM61" s="300"/>
      <c r="BRN61" s="300"/>
      <c r="BRO61" s="304"/>
      <c r="BRP61" s="305"/>
      <c r="BRQ61" s="306"/>
      <c r="BRR61" s="307"/>
      <c r="BRS61" s="308"/>
      <c r="BRT61" s="301">
        <f>SUM(BRT62:BRT72)</f>
        <v>0</v>
      </c>
      <c r="BRU61" s="309">
        <v>5</v>
      </c>
      <c r="BRV61" s="297">
        <v>2</v>
      </c>
      <c r="BRW61" s="297">
        <v>1</v>
      </c>
      <c r="BRX61" s="298" t="s">
        <v>159</v>
      </c>
      <c r="BRY61" s="299" t="s">
        <v>167</v>
      </c>
      <c r="BRZ61" s="300"/>
      <c r="BSA61" s="300"/>
      <c r="BSB61" s="300"/>
      <c r="BSC61" s="300"/>
      <c r="BSD61" s="300"/>
      <c r="BSE61" s="304"/>
      <c r="BSF61" s="305"/>
      <c r="BSG61" s="306"/>
      <c r="BSH61" s="307"/>
      <c r="BSI61" s="308"/>
      <c r="BSJ61" s="301">
        <f>SUM(BSJ62:BSJ72)</f>
        <v>0</v>
      </c>
      <c r="BSK61" s="309">
        <v>5</v>
      </c>
      <c r="BSL61" s="297">
        <v>2</v>
      </c>
      <c r="BSM61" s="297">
        <v>1</v>
      </c>
      <c r="BSN61" s="298" t="s">
        <v>159</v>
      </c>
      <c r="BSO61" s="299" t="s">
        <v>167</v>
      </c>
      <c r="BSP61" s="300"/>
      <c r="BSQ61" s="300"/>
      <c r="BSR61" s="300"/>
      <c r="BSS61" s="300"/>
      <c r="BST61" s="300"/>
      <c r="BSU61" s="304"/>
      <c r="BSV61" s="305"/>
      <c r="BSW61" s="306"/>
      <c r="BSX61" s="307"/>
      <c r="BSY61" s="308"/>
      <c r="BSZ61" s="301">
        <f>SUM(BSZ62:BSZ72)</f>
        <v>0</v>
      </c>
      <c r="BTA61" s="309">
        <v>5</v>
      </c>
      <c r="BTB61" s="297">
        <v>2</v>
      </c>
      <c r="BTC61" s="297">
        <v>1</v>
      </c>
      <c r="BTD61" s="298" t="s">
        <v>159</v>
      </c>
      <c r="BTE61" s="299" t="s">
        <v>167</v>
      </c>
      <c r="BTF61" s="300"/>
      <c r="BTG61" s="300"/>
      <c r="BTH61" s="300"/>
      <c r="BTI61" s="300"/>
      <c r="BTJ61" s="300"/>
      <c r="BTK61" s="304"/>
      <c r="BTL61" s="305"/>
      <c r="BTM61" s="306"/>
      <c r="BTN61" s="307"/>
      <c r="BTO61" s="308"/>
      <c r="BTP61" s="301">
        <f>SUM(BTP62:BTP72)</f>
        <v>0</v>
      </c>
      <c r="BTQ61" s="309">
        <v>5</v>
      </c>
      <c r="BTR61" s="297">
        <v>2</v>
      </c>
      <c r="BTS61" s="297">
        <v>1</v>
      </c>
      <c r="BTT61" s="298" t="s">
        <v>159</v>
      </c>
      <c r="BTU61" s="299" t="s">
        <v>167</v>
      </c>
      <c r="BTV61" s="300"/>
      <c r="BTW61" s="300"/>
      <c r="BTX61" s="300"/>
      <c r="BTY61" s="300"/>
      <c r="BTZ61" s="300"/>
      <c r="BUA61" s="304"/>
      <c r="BUB61" s="305"/>
      <c r="BUC61" s="306"/>
      <c r="BUD61" s="307"/>
      <c r="BUE61" s="308"/>
      <c r="BUF61" s="301">
        <f>SUM(BUF62:BUF72)</f>
        <v>0</v>
      </c>
      <c r="BUG61" s="309">
        <v>5</v>
      </c>
      <c r="BUH61" s="297">
        <v>2</v>
      </c>
      <c r="BUI61" s="297">
        <v>1</v>
      </c>
      <c r="BUJ61" s="298" t="s">
        <v>159</v>
      </c>
      <c r="BUK61" s="299" t="s">
        <v>167</v>
      </c>
      <c r="BUL61" s="300"/>
      <c r="BUM61" s="300"/>
      <c r="BUN61" s="300"/>
      <c r="BUO61" s="300"/>
      <c r="BUP61" s="300"/>
      <c r="BUQ61" s="304"/>
      <c r="BUR61" s="305"/>
      <c r="BUS61" s="306"/>
      <c r="BUT61" s="307"/>
      <c r="BUU61" s="308"/>
      <c r="BUV61" s="301">
        <f>SUM(BUV62:BUV72)</f>
        <v>0</v>
      </c>
      <c r="BUW61" s="309">
        <v>5</v>
      </c>
      <c r="BUX61" s="297">
        <v>2</v>
      </c>
      <c r="BUY61" s="297">
        <v>1</v>
      </c>
      <c r="BUZ61" s="298" t="s">
        <v>159</v>
      </c>
      <c r="BVA61" s="299" t="s">
        <v>167</v>
      </c>
      <c r="BVB61" s="300"/>
      <c r="BVC61" s="300"/>
      <c r="BVD61" s="300"/>
      <c r="BVE61" s="300"/>
      <c r="BVF61" s="300"/>
      <c r="BVG61" s="304"/>
      <c r="BVH61" s="305"/>
      <c r="BVI61" s="306"/>
      <c r="BVJ61" s="307"/>
      <c r="BVK61" s="308"/>
      <c r="BVL61" s="301">
        <f>SUM(BVL62:BVL72)</f>
        <v>0</v>
      </c>
      <c r="BVM61" s="309">
        <v>5</v>
      </c>
      <c r="BVN61" s="297">
        <v>2</v>
      </c>
      <c r="BVO61" s="297">
        <v>1</v>
      </c>
      <c r="BVP61" s="298" t="s">
        <v>159</v>
      </c>
      <c r="BVQ61" s="299" t="s">
        <v>167</v>
      </c>
      <c r="BVR61" s="300"/>
      <c r="BVS61" s="300"/>
      <c r="BVT61" s="300"/>
      <c r="BVU61" s="300"/>
      <c r="BVV61" s="300"/>
      <c r="BVW61" s="304"/>
      <c r="BVX61" s="305"/>
      <c r="BVY61" s="306"/>
      <c r="BVZ61" s="307"/>
      <c r="BWA61" s="308"/>
      <c r="BWB61" s="301">
        <f>SUM(BWB62:BWB72)</f>
        <v>0</v>
      </c>
      <c r="BWC61" s="309">
        <v>5</v>
      </c>
      <c r="BWD61" s="297">
        <v>2</v>
      </c>
      <c r="BWE61" s="297">
        <v>1</v>
      </c>
      <c r="BWF61" s="298" t="s">
        <v>159</v>
      </c>
      <c r="BWG61" s="299" t="s">
        <v>167</v>
      </c>
      <c r="BWH61" s="300"/>
      <c r="BWI61" s="300"/>
      <c r="BWJ61" s="300"/>
      <c r="BWK61" s="300"/>
      <c r="BWL61" s="300"/>
      <c r="BWM61" s="304"/>
      <c r="BWN61" s="305"/>
      <c r="BWO61" s="306"/>
      <c r="BWP61" s="307"/>
      <c r="BWQ61" s="308"/>
      <c r="BWR61" s="301">
        <f>SUM(BWR62:BWR72)</f>
        <v>0</v>
      </c>
      <c r="BWS61" s="309">
        <v>5</v>
      </c>
      <c r="BWT61" s="297">
        <v>2</v>
      </c>
      <c r="BWU61" s="297">
        <v>1</v>
      </c>
      <c r="BWV61" s="298" t="s">
        <v>159</v>
      </c>
      <c r="BWW61" s="299" t="s">
        <v>167</v>
      </c>
      <c r="BWX61" s="300"/>
      <c r="BWY61" s="300"/>
      <c r="BWZ61" s="300"/>
      <c r="BXA61" s="300"/>
      <c r="BXB61" s="300"/>
      <c r="BXC61" s="304"/>
      <c r="BXD61" s="305"/>
      <c r="BXE61" s="306"/>
      <c r="BXF61" s="307"/>
      <c r="BXG61" s="308"/>
      <c r="BXH61" s="301">
        <f>SUM(BXH62:BXH72)</f>
        <v>0</v>
      </c>
      <c r="BXI61" s="309">
        <v>5</v>
      </c>
      <c r="BXJ61" s="297">
        <v>2</v>
      </c>
      <c r="BXK61" s="297">
        <v>1</v>
      </c>
      <c r="BXL61" s="298" t="s">
        <v>159</v>
      </c>
      <c r="BXM61" s="299" t="s">
        <v>167</v>
      </c>
      <c r="BXN61" s="300"/>
      <c r="BXO61" s="300"/>
      <c r="BXP61" s="300"/>
      <c r="BXQ61" s="300"/>
      <c r="BXR61" s="300"/>
      <c r="BXS61" s="304"/>
      <c r="BXT61" s="305"/>
      <c r="BXU61" s="306"/>
      <c r="BXV61" s="307"/>
      <c r="BXW61" s="308"/>
      <c r="BXX61" s="301">
        <f>SUM(BXX62:BXX72)</f>
        <v>0</v>
      </c>
      <c r="BXY61" s="309">
        <v>5</v>
      </c>
      <c r="BXZ61" s="297">
        <v>2</v>
      </c>
      <c r="BYA61" s="297">
        <v>1</v>
      </c>
      <c r="BYB61" s="298" t="s">
        <v>159</v>
      </c>
      <c r="BYC61" s="299" t="s">
        <v>167</v>
      </c>
      <c r="BYD61" s="300"/>
      <c r="BYE61" s="300"/>
      <c r="BYF61" s="300"/>
      <c r="BYG61" s="300"/>
      <c r="BYH61" s="300"/>
      <c r="BYI61" s="304"/>
      <c r="BYJ61" s="305"/>
      <c r="BYK61" s="306"/>
      <c r="BYL61" s="307"/>
      <c r="BYM61" s="308"/>
      <c r="BYN61" s="301">
        <f>SUM(BYN62:BYN72)</f>
        <v>0</v>
      </c>
      <c r="BYO61" s="309">
        <v>5</v>
      </c>
      <c r="BYP61" s="297">
        <v>2</v>
      </c>
      <c r="BYQ61" s="297">
        <v>1</v>
      </c>
      <c r="BYR61" s="298" t="s">
        <v>159</v>
      </c>
      <c r="BYS61" s="299" t="s">
        <v>167</v>
      </c>
      <c r="BYT61" s="300"/>
      <c r="BYU61" s="300"/>
      <c r="BYV61" s="300"/>
      <c r="BYW61" s="300"/>
      <c r="BYX61" s="300"/>
      <c r="BYY61" s="304"/>
      <c r="BYZ61" s="305"/>
      <c r="BZA61" s="306"/>
      <c r="BZB61" s="307"/>
      <c r="BZC61" s="308"/>
      <c r="BZD61" s="301">
        <f>SUM(BZD62:BZD72)</f>
        <v>0</v>
      </c>
      <c r="BZE61" s="309">
        <v>5</v>
      </c>
      <c r="BZF61" s="297">
        <v>2</v>
      </c>
      <c r="BZG61" s="297">
        <v>1</v>
      </c>
      <c r="BZH61" s="298" t="s">
        <v>159</v>
      </c>
      <c r="BZI61" s="299" t="s">
        <v>167</v>
      </c>
      <c r="BZJ61" s="300"/>
      <c r="BZK61" s="300"/>
      <c r="BZL61" s="300"/>
      <c r="BZM61" s="300"/>
      <c r="BZN61" s="300"/>
      <c r="BZO61" s="304"/>
      <c r="BZP61" s="305"/>
      <c r="BZQ61" s="306"/>
      <c r="BZR61" s="307"/>
      <c r="BZS61" s="308"/>
      <c r="BZT61" s="301">
        <f>SUM(BZT62:BZT72)</f>
        <v>0</v>
      </c>
      <c r="BZU61" s="309">
        <v>5</v>
      </c>
      <c r="BZV61" s="297">
        <v>2</v>
      </c>
      <c r="BZW61" s="297">
        <v>1</v>
      </c>
      <c r="BZX61" s="298" t="s">
        <v>159</v>
      </c>
      <c r="BZY61" s="299" t="s">
        <v>167</v>
      </c>
      <c r="BZZ61" s="300"/>
      <c r="CAA61" s="300"/>
      <c r="CAB61" s="300"/>
      <c r="CAC61" s="300"/>
      <c r="CAD61" s="300"/>
      <c r="CAE61" s="304"/>
      <c r="CAF61" s="305"/>
      <c r="CAG61" s="306"/>
      <c r="CAH61" s="307"/>
      <c r="CAI61" s="308"/>
      <c r="CAJ61" s="301">
        <f>SUM(CAJ62:CAJ72)</f>
        <v>0</v>
      </c>
      <c r="CAK61" s="309">
        <v>5</v>
      </c>
      <c r="CAL61" s="297">
        <v>2</v>
      </c>
      <c r="CAM61" s="297">
        <v>1</v>
      </c>
      <c r="CAN61" s="298" t="s">
        <v>159</v>
      </c>
      <c r="CAO61" s="299" t="s">
        <v>167</v>
      </c>
      <c r="CAP61" s="300"/>
      <c r="CAQ61" s="300"/>
      <c r="CAR61" s="300"/>
      <c r="CAS61" s="300"/>
      <c r="CAT61" s="300"/>
      <c r="CAU61" s="304"/>
      <c r="CAV61" s="305"/>
      <c r="CAW61" s="306"/>
      <c r="CAX61" s="307"/>
      <c r="CAY61" s="308"/>
      <c r="CAZ61" s="301">
        <f>SUM(CAZ62:CAZ72)</f>
        <v>0</v>
      </c>
      <c r="CBA61" s="309">
        <v>5</v>
      </c>
      <c r="CBB61" s="297">
        <v>2</v>
      </c>
      <c r="CBC61" s="297">
        <v>1</v>
      </c>
      <c r="CBD61" s="298" t="s">
        <v>159</v>
      </c>
      <c r="CBE61" s="299" t="s">
        <v>167</v>
      </c>
      <c r="CBF61" s="300"/>
      <c r="CBG61" s="300"/>
      <c r="CBH61" s="300"/>
      <c r="CBI61" s="300"/>
      <c r="CBJ61" s="300"/>
      <c r="CBK61" s="304"/>
      <c r="CBL61" s="305"/>
      <c r="CBM61" s="306"/>
      <c r="CBN61" s="307"/>
      <c r="CBO61" s="308"/>
      <c r="CBP61" s="301">
        <f>SUM(CBP62:CBP72)</f>
        <v>0</v>
      </c>
      <c r="CBQ61" s="309">
        <v>5</v>
      </c>
      <c r="CBR61" s="297">
        <v>2</v>
      </c>
      <c r="CBS61" s="297">
        <v>1</v>
      </c>
      <c r="CBT61" s="298" t="s">
        <v>159</v>
      </c>
      <c r="CBU61" s="299" t="s">
        <v>167</v>
      </c>
      <c r="CBV61" s="300"/>
      <c r="CBW61" s="300"/>
      <c r="CBX61" s="300"/>
      <c r="CBY61" s="300"/>
      <c r="CBZ61" s="300"/>
      <c r="CCA61" s="304"/>
      <c r="CCB61" s="305"/>
      <c r="CCC61" s="306"/>
      <c r="CCD61" s="307"/>
      <c r="CCE61" s="308"/>
      <c r="CCF61" s="301">
        <f>SUM(CCF62:CCF72)</f>
        <v>0</v>
      </c>
      <c r="CCG61" s="309">
        <v>5</v>
      </c>
      <c r="CCH61" s="297">
        <v>2</v>
      </c>
      <c r="CCI61" s="297">
        <v>1</v>
      </c>
      <c r="CCJ61" s="298" t="s">
        <v>159</v>
      </c>
      <c r="CCK61" s="299" t="s">
        <v>167</v>
      </c>
      <c r="CCL61" s="300"/>
      <c r="CCM61" s="300"/>
      <c r="CCN61" s="300"/>
      <c r="CCO61" s="300"/>
      <c r="CCP61" s="300"/>
      <c r="CCQ61" s="304"/>
      <c r="CCR61" s="305"/>
      <c r="CCS61" s="306"/>
      <c r="CCT61" s="307"/>
      <c r="CCU61" s="308"/>
      <c r="CCV61" s="301">
        <f>SUM(CCV62:CCV72)</f>
        <v>0</v>
      </c>
      <c r="CCW61" s="309">
        <v>5</v>
      </c>
      <c r="CCX61" s="297">
        <v>2</v>
      </c>
      <c r="CCY61" s="297">
        <v>1</v>
      </c>
      <c r="CCZ61" s="298" t="s">
        <v>159</v>
      </c>
      <c r="CDA61" s="299" t="s">
        <v>167</v>
      </c>
      <c r="CDB61" s="300"/>
      <c r="CDC61" s="300"/>
      <c r="CDD61" s="300"/>
      <c r="CDE61" s="300"/>
      <c r="CDF61" s="300"/>
      <c r="CDG61" s="304"/>
      <c r="CDH61" s="305"/>
      <c r="CDI61" s="306"/>
      <c r="CDJ61" s="307"/>
      <c r="CDK61" s="308"/>
      <c r="CDL61" s="301">
        <f>SUM(CDL62:CDL72)</f>
        <v>0</v>
      </c>
      <c r="CDM61" s="309">
        <v>5</v>
      </c>
      <c r="CDN61" s="297">
        <v>2</v>
      </c>
      <c r="CDO61" s="297">
        <v>1</v>
      </c>
      <c r="CDP61" s="298" t="s">
        <v>159</v>
      </c>
      <c r="CDQ61" s="299" t="s">
        <v>167</v>
      </c>
      <c r="CDR61" s="300"/>
      <c r="CDS61" s="300"/>
      <c r="CDT61" s="300"/>
      <c r="CDU61" s="300"/>
      <c r="CDV61" s="300"/>
      <c r="CDW61" s="304"/>
      <c r="CDX61" s="305"/>
      <c r="CDY61" s="306"/>
      <c r="CDZ61" s="307"/>
      <c r="CEA61" s="308"/>
      <c r="CEB61" s="301">
        <f>SUM(CEB62:CEB72)</f>
        <v>0</v>
      </c>
      <c r="CEC61" s="309">
        <v>5</v>
      </c>
      <c r="CED61" s="297">
        <v>2</v>
      </c>
      <c r="CEE61" s="297">
        <v>1</v>
      </c>
      <c r="CEF61" s="298" t="s">
        <v>159</v>
      </c>
      <c r="CEG61" s="299" t="s">
        <v>167</v>
      </c>
      <c r="CEH61" s="300"/>
      <c r="CEI61" s="300"/>
      <c r="CEJ61" s="300"/>
      <c r="CEK61" s="300"/>
      <c r="CEL61" s="300"/>
      <c r="CEM61" s="304"/>
      <c r="CEN61" s="305"/>
      <c r="CEO61" s="306"/>
      <c r="CEP61" s="307"/>
      <c r="CEQ61" s="308"/>
      <c r="CER61" s="301">
        <f>SUM(CER62:CER72)</f>
        <v>0</v>
      </c>
      <c r="CES61" s="309">
        <v>5</v>
      </c>
      <c r="CET61" s="297">
        <v>2</v>
      </c>
      <c r="CEU61" s="297">
        <v>1</v>
      </c>
      <c r="CEV61" s="298" t="s">
        <v>159</v>
      </c>
      <c r="CEW61" s="299" t="s">
        <v>167</v>
      </c>
      <c r="CEX61" s="300"/>
      <c r="CEY61" s="300"/>
      <c r="CEZ61" s="300"/>
      <c r="CFA61" s="300"/>
      <c r="CFB61" s="300"/>
      <c r="CFC61" s="304"/>
      <c r="CFD61" s="305"/>
      <c r="CFE61" s="306"/>
      <c r="CFF61" s="307"/>
      <c r="CFG61" s="308"/>
      <c r="CFH61" s="301">
        <f>SUM(CFH62:CFH72)</f>
        <v>0</v>
      </c>
      <c r="CFI61" s="309">
        <v>5</v>
      </c>
      <c r="CFJ61" s="297">
        <v>2</v>
      </c>
      <c r="CFK61" s="297">
        <v>1</v>
      </c>
      <c r="CFL61" s="298" t="s">
        <v>159</v>
      </c>
      <c r="CFM61" s="299" t="s">
        <v>167</v>
      </c>
      <c r="CFN61" s="300"/>
      <c r="CFO61" s="300"/>
      <c r="CFP61" s="300"/>
      <c r="CFQ61" s="300"/>
      <c r="CFR61" s="300"/>
      <c r="CFS61" s="304"/>
      <c r="CFT61" s="305"/>
      <c r="CFU61" s="306"/>
      <c r="CFV61" s="307"/>
      <c r="CFW61" s="308"/>
      <c r="CFX61" s="301">
        <f>SUM(CFX62:CFX72)</f>
        <v>0</v>
      </c>
      <c r="CFY61" s="309">
        <v>5</v>
      </c>
      <c r="CFZ61" s="297">
        <v>2</v>
      </c>
      <c r="CGA61" s="297">
        <v>1</v>
      </c>
      <c r="CGB61" s="298" t="s">
        <v>159</v>
      </c>
      <c r="CGC61" s="299" t="s">
        <v>167</v>
      </c>
      <c r="CGD61" s="300"/>
      <c r="CGE61" s="300"/>
      <c r="CGF61" s="300"/>
      <c r="CGG61" s="300"/>
      <c r="CGH61" s="300"/>
      <c r="CGI61" s="304"/>
      <c r="CGJ61" s="305"/>
      <c r="CGK61" s="306"/>
      <c r="CGL61" s="307"/>
      <c r="CGM61" s="308"/>
      <c r="CGN61" s="301">
        <f>SUM(CGN62:CGN72)</f>
        <v>0</v>
      </c>
      <c r="CGO61" s="309">
        <v>5</v>
      </c>
      <c r="CGP61" s="297">
        <v>2</v>
      </c>
      <c r="CGQ61" s="297">
        <v>1</v>
      </c>
      <c r="CGR61" s="298" t="s">
        <v>159</v>
      </c>
      <c r="CGS61" s="299" t="s">
        <v>167</v>
      </c>
      <c r="CGT61" s="300"/>
      <c r="CGU61" s="300"/>
      <c r="CGV61" s="300"/>
      <c r="CGW61" s="300"/>
      <c r="CGX61" s="300"/>
      <c r="CGY61" s="304"/>
      <c r="CGZ61" s="305"/>
      <c r="CHA61" s="306"/>
      <c r="CHB61" s="307"/>
      <c r="CHC61" s="308"/>
      <c r="CHD61" s="301">
        <f>SUM(CHD62:CHD72)</f>
        <v>0</v>
      </c>
      <c r="CHE61" s="309">
        <v>5</v>
      </c>
      <c r="CHF61" s="297">
        <v>2</v>
      </c>
      <c r="CHG61" s="297">
        <v>1</v>
      </c>
      <c r="CHH61" s="298" t="s">
        <v>159</v>
      </c>
      <c r="CHI61" s="299" t="s">
        <v>167</v>
      </c>
      <c r="CHJ61" s="300"/>
      <c r="CHK61" s="300"/>
      <c r="CHL61" s="300"/>
      <c r="CHM61" s="300"/>
      <c r="CHN61" s="300"/>
      <c r="CHO61" s="304"/>
      <c r="CHP61" s="305"/>
      <c r="CHQ61" s="306"/>
      <c r="CHR61" s="307"/>
      <c r="CHS61" s="308"/>
      <c r="CHT61" s="301">
        <f>SUM(CHT62:CHT72)</f>
        <v>0</v>
      </c>
      <c r="CHU61" s="309">
        <v>5</v>
      </c>
      <c r="CHV61" s="297">
        <v>2</v>
      </c>
      <c r="CHW61" s="297">
        <v>1</v>
      </c>
      <c r="CHX61" s="298" t="s">
        <v>159</v>
      </c>
      <c r="CHY61" s="299" t="s">
        <v>167</v>
      </c>
      <c r="CHZ61" s="300"/>
      <c r="CIA61" s="300"/>
      <c r="CIB61" s="300"/>
      <c r="CIC61" s="300"/>
      <c r="CID61" s="300"/>
      <c r="CIE61" s="304"/>
      <c r="CIF61" s="305"/>
      <c r="CIG61" s="306"/>
      <c r="CIH61" s="307"/>
      <c r="CII61" s="308"/>
      <c r="CIJ61" s="301">
        <f>SUM(CIJ62:CIJ72)</f>
        <v>0</v>
      </c>
      <c r="CIK61" s="309">
        <v>5</v>
      </c>
      <c r="CIL61" s="297">
        <v>2</v>
      </c>
      <c r="CIM61" s="297">
        <v>1</v>
      </c>
      <c r="CIN61" s="298" t="s">
        <v>159</v>
      </c>
      <c r="CIO61" s="299" t="s">
        <v>167</v>
      </c>
      <c r="CIP61" s="300"/>
      <c r="CIQ61" s="300"/>
      <c r="CIR61" s="300"/>
      <c r="CIS61" s="300"/>
      <c r="CIT61" s="300"/>
      <c r="CIU61" s="304"/>
      <c r="CIV61" s="305"/>
      <c r="CIW61" s="306"/>
      <c r="CIX61" s="307"/>
      <c r="CIY61" s="308"/>
      <c r="CIZ61" s="301">
        <f>SUM(CIZ62:CIZ72)</f>
        <v>0</v>
      </c>
      <c r="CJA61" s="309">
        <v>5</v>
      </c>
      <c r="CJB61" s="297">
        <v>2</v>
      </c>
      <c r="CJC61" s="297">
        <v>1</v>
      </c>
      <c r="CJD61" s="298" t="s">
        <v>159</v>
      </c>
      <c r="CJE61" s="299" t="s">
        <v>167</v>
      </c>
      <c r="CJF61" s="300"/>
      <c r="CJG61" s="300"/>
      <c r="CJH61" s="300"/>
      <c r="CJI61" s="300"/>
      <c r="CJJ61" s="300"/>
      <c r="CJK61" s="304"/>
      <c r="CJL61" s="305"/>
      <c r="CJM61" s="306"/>
      <c r="CJN61" s="307"/>
      <c r="CJO61" s="308"/>
      <c r="CJP61" s="301">
        <f>SUM(CJP62:CJP72)</f>
        <v>0</v>
      </c>
      <c r="CJQ61" s="309">
        <v>5</v>
      </c>
      <c r="CJR61" s="297">
        <v>2</v>
      </c>
      <c r="CJS61" s="297">
        <v>1</v>
      </c>
      <c r="CJT61" s="298" t="s">
        <v>159</v>
      </c>
      <c r="CJU61" s="299" t="s">
        <v>167</v>
      </c>
      <c r="CJV61" s="300"/>
      <c r="CJW61" s="300"/>
      <c r="CJX61" s="300"/>
      <c r="CJY61" s="300"/>
      <c r="CJZ61" s="300"/>
      <c r="CKA61" s="304"/>
      <c r="CKB61" s="305"/>
      <c r="CKC61" s="306"/>
      <c r="CKD61" s="307"/>
      <c r="CKE61" s="308"/>
      <c r="CKF61" s="301">
        <f>SUM(CKF62:CKF72)</f>
        <v>0</v>
      </c>
      <c r="CKG61" s="309">
        <v>5</v>
      </c>
      <c r="CKH61" s="297">
        <v>2</v>
      </c>
      <c r="CKI61" s="297">
        <v>1</v>
      </c>
      <c r="CKJ61" s="298" t="s">
        <v>159</v>
      </c>
      <c r="CKK61" s="299" t="s">
        <v>167</v>
      </c>
      <c r="CKL61" s="300"/>
      <c r="CKM61" s="300"/>
      <c r="CKN61" s="300"/>
      <c r="CKO61" s="300"/>
      <c r="CKP61" s="300"/>
      <c r="CKQ61" s="304"/>
      <c r="CKR61" s="305"/>
      <c r="CKS61" s="306"/>
      <c r="CKT61" s="307"/>
      <c r="CKU61" s="308"/>
      <c r="CKV61" s="301">
        <f>SUM(CKV62:CKV72)</f>
        <v>0</v>
      </c>
      <c r="CKW61" s="309">
        <v>5</v>
      </c>
      <c r="CKX61" s="297">
        <v>2</v>
      </c>
      <c r="CKY61" s="297">
        <v>1</v>
      </c>
      <c r="CKZ61" s="298" t="s">
        <v>159</v>
      </c>
      <c r="CLA61" s="299" t="s">
        <v>167</v>
      </c>
      <c r="CLB61" s="300"/>
      <c r="CLC61" s="300"/>
      <c r="CLD61" s="300"/>
      <c r="CLE61" s="300"/>
      <c r="CLF61" s="300"/>
      <c r="CLG61" s="304"/>
      <c r="CLH61" s="305"/>
      <c r="CLI61" s="306"/>
      <c r="CLJ61" s="307"/>
      <c r="CLK61" s="308"/>
      <c r="CLL61" s="301">
        <f>SUM(CLL62:CLL72)</f>
        <v>0</v>
      </c>
      <c r="CLM61" s="309">
        <v>5</v>
      </c>
      <c r="CLN61" s="297">
        <v>2</v>
      </c>
      <c r="CLO61" s="297">
        <v>1</v>
      </c>
      <c r="CLP61" s="298" t="s">
        <v>159</v>
      </c>
      <c r="CLQ61" s="299" t="s">
        <v>167</v>
      </c>
      <c r="CLR61" s="300"/>
      <c r="CLS61" s="300"/>
      <c r="CLT61" s="300"/>
      <c r="CLU61" s="300"/>
      <c r="CLV61" s="300"/>
      <c r="CLW61" s="304"/>
      <c r="CLX61" s="305"/>
      <c r="CLY61" s="306"/>
      <c r="CLZ61" s="307"/>
      <c r="CMA61" s="308"/>
      <c r="CMB61" s="301">
        <f>SUM(CMB62:CMB72)</f>
        <v>0</v>
      </c>
      <c r="CMC61" s="309">
        <v>5</v>
      </c>
      <c r="CMD61" s="297">
        <v>2</v>
      </c>
      <c r="CME61" s="297">
        <v>1</v>
      </c>
      <c r="CMF61" s="298" t="s">
        <v>159</v>
      </c>
      <c r="CMG61" s="299" t="s">
        <v>167</v>
      </c>
      <c r="CMH61" s="300"/>
      <c r="CMI61" s="300"/>
      <c r="CMJ61" s="300"/>
      <c r="CMK61" s="300"/>
      <c r="CML61" s="300"/>
      <c r="CMM61" s="304"/>
      <c r="CMN61" s="305"/>
      <c r="CMO61" s="306"/>
      <c r="CMP61" s="307"/>
      <c r="CMQ61" s="308"/>
      <c r="CMR61" s="301">
        <f>SUM(CMR62:CMR72)</f>
        <v>0</v>
      </c>
      <c r="CMS61" s="309">
        <v>5</v>
      </c>
      <c r="CMT61" s="297">
        <v>2</v>
      </c>
      <c r="CMU61" s="297">
        <v>1</v>
      </c>
      <c r="CMV61" s="298" t="s">
        <v>159</v>
      </c>
      <c r="CMW61" s="299" t="s">
        <v>167</v>
      </c>
      <c r="CMX61" s="300"/>
      <c r="CMY61" s="300"/>
      <c r="CMZ61" s="300"/>
      <c r="CNA61" s="300"/>
      <c r="CNB61" s="300"/>
      <c r="CNC61" s="304"/>
      <c r="CND61" s="305"/>
      <c r="CNE61" s="306"/>
      <c r="CNF61" s="307"/>
      <c r="CNG61" s="308"/>
      <c r="CNH61" s="301">
        <f>SUM(CNH62:CNH72)</f>
        <v>0</v>
      </c>
      <c r="CNI61" s="309">
        <v>5</v>
      </c>
      <c r="CNJ61" s="297">
        <v>2</v>
      </c>
      <c r="CNK61" s="297">
        <v>1</v>
      </c>
      <c r="CNL61" s="298" t="s">
        <v>159</v>
      </c>
      <c r="CNM61" s="299" t="s">
        <v>167</v>
      </c>
      <c r="CNN61" s="300"/>
      <c r="CNO61" s="300"/>
      <c r="CNP61" s="300"/>
      <c r="CNQ61" s="300"/>
      <c r="CNR61" s="300"/>
      <c r="CNS61" s="304"/>
      <c r="CNT61" s="305"/>
      <c r="CNU61" s="306"/>
      <c r="CNV61" s="307"/>
      <c r="CNW61" s="308"/>
      <c r="CNX61" s="301">
        <f>SUM(CNX62:CNX72)</f>
        <v>0</v>
      </c>
      <c r="CNY61" s="309">
        <v>5</v>
      </c>
      <c r="CNZ61" s="297">
        <v>2</v>
      </c>
      <c r="COA61" s="297">
        <v>1</v>
      </c>
      <c r="COB61" s="298" t="s">
        <v>159</v>
      </c>
      <c r="COC61" s="299" t="s">
        <v>167</v>
      </c>
      <c r="COD61" s="300"/>
      <c r="COE61" s="300"/>
      <c r="COF61" s="300"/>
      <c r="COG61" s="300"/>
      <c r="COH61" s="300"/>
      <c r="COI61" s="304"/>
      <c r="COJ61" s="305"/>
      <c r="COK61" s="306"/>
      <c r="COL61" s="307"/>
      <c r="COM61" s="308"/>
      <c r="CON61" s="301">
        <f>SUM(CON62:CON72)</f>
        <v>0</v>
      </c>
      <c r="COO61" s="309">
        <v>5</v>
      </c>
      <c r="COP61" s="297">
        <v>2</v>
      </c>
      <c r="COQ61" s="297">
        <v>1</v>
      </c>
      <c r="COR61" s="298" t="s">
        <v>159</v>
      </c>
      <c r="COS61" s="299" t="s">
        <v>167</v>
      </c>
      <c r="COT61" s="300"/>
      <c r="COU61" s="300"/>
      <c r="COV61" s="300"/>
      <c r="COW61" s="300"/>
      <c r="COX61" s="300"/>
      <c r="COY61" s="304"/>
      <c r="COZ61" s="305"/>
      <c r="CPA61" s="306"/>
      <c r="CPB61" s="307"/>
      <c r="CPC61" s="308"/>
      <c r="CPD61" s="301">
        <f>SUM(CPD62:CPD72)</f>
        <v>0</v>
      </c>
      <c r="CPE61" s="309">
        <v>5</v>
      </c>
      <c r="CPF61" s="297">
        <v>2</v>
      </c>
      <c r="CPG61" s="297">
        <v>1</v>
      </c>
      <c r="CPH61" s="298" t="s">
        <v>159</v>
      </c>
      <c r="CPI61" s="299" t="s">
        <v>167</v>
      </c>
      <c r="CPJ61" s="300"/>
      <c r="CPK61" s="300"/>
      <c r="CPL61" s="300"/>
      <c r="CPM61" s="300"/>
      <c r="CPN61" s="300"/>
      <c r="CPO61" s="304"/>
      <c r="CPP61" s="305"/>
      <c r="CPQ61" s="306"/>
      <c r="CPR61" s="307"/>
      <c r="CPS61" s="308"/>
      <c r="CPT61" s="301">
        <f>SUM(CPT62:CPT72)</f>
        <v>0</v>
      </c>
      <c r="CPU61" s="309">
        <v>5</v>
      </c>
      <c r="CPV61" s="297">
        <v>2</v>
      </c>
      <c r="CPW61" s="297">
        <v>1</v>
      </c>
      <c r="CPX61" s="298" t="s">
        <v>159</v>
      </c>
      <c r="CPY61" s="299" t="s">
        <v>167</v>
      </c>
      <c r="CPZ61" s="300"/>
      <c r="CQA61" s="300"/>
      <c r="CQB61" s="300"/>
      <c r="CQC61" s="300"/>
      <c r="CQD61" s="300"/>
      <c r="CQE61" s="304"/>
      <c r="CQF61" s="305"/>
      <c r="CQG61" s="306"/>
      <c r="CQH61" s="307"/>
      <c r="CQI61" s="308"/>
      <c r="CQJ61" s="301">
        <f>SUM(CQJ62:CQJ72)</f>
        <v>0</v>
      </c>
      <c r="CQK61" s="309">
        <v>5</v>
      </c>
      <c r="CQL61" s="297">
        <v>2</v>
      </c>
      <c r="CQM61" s="297">
        <v>1</v>
      </c>
      <c r="CQN61" s="298" t="s">
        <v>159</v>
      </c>
      <c r="CQO61" s="299" t="s">
        <v>167</v>
      </c>
      <c r="CQP61" s="300"/>
      <c r="CQQ61" s="300"/>
      <c r="CQR61" s="300"/>
      <c r="CQS61" s="300"/>
      <c r="CQT61" s="300"/>
      <c r="CQU61" s="304"/>
      <c r="CQV61" s="305"/>
      <c r="CQW61" s="306"/>
      <c r="CQX61" s="307"/>
      <c r="CQY61" s="308"/>
      <c r="CQZ61" s="301">
        <f>SUM(CQZ62:CQZ72)</f>
        <v>0</v>
      </c>
      <c r="CRA61" s="309">
        <v>5</v>
      </c>
      <c r="CRB61" s="297">
        <v>2</v>
      </c>
      <c r="CRC61" s="297">
        <v>1</v>
      </c>
      <c r="CRD61" s="298" t="s">
        <v>159</v>
      </c>
      <c r="CRE61" s="299" t="s">
        <v>167</v>
      </c>
      <c r="CRF61" s="300"/>
      <c r="CRG61" s="300"/>
      <c r="CRH61" s="300"/>
      <c r="CRI61" s="300"/>
      <c r="CRJ61" s="300"/>
      <c r="CRK61" s="304"/>
      <c r="CRL61" s="305"/>
      <c r="CRM61" s="306"/>
      <c r="CRN61" s="307"/>
      <c r="CRO61" s="308"/>
      <c r="CRP61" s="301">
        <f>SUM(CRP62:CRP72)</f>
        <v>0</v>
      </c>
      <c r="CRQ61" s="309">
        <v>5</v>
      </c>
      <c r="CRR61" s="297">
        <v>2</v>
      </c>
      <c r="CRS61" s="297">
        <v>1</v>
      </c>
      <c r="CRT61" s="298" t="s">
        <v>159</v>
      </c>
      <c r="CRU61" s="299" t="s">
        <v>167</v>
      </c>
      <c r="CRV61" s="300"/>
      <c r="CRW61" s="300"/>
      <c r="CRX61" s="300"/>
      <c r="CRY61" s="300"/>
      <c r="CRZ61" s="300"/>
      <c r="CSA61" s="304"/>
      <c r="CSB61" s="305"/>
      <c r="CSC61" s="306"/>
      <c r="CSD61" s="307"/>
      <c r="CSE61" s="308"/>
      <c r="CSF61" s="301">
        <f>SUM(CSF62:CSF72)</f>
        <v>0</v>
      </c>
      <c r="CSG61" s="309">
        <v>5</v>
      </c>
      <c r="CSH61" s="297">
        <v>2</v>
      </c>
      <c r="CSI61" s="297">
        <v>1</v>
      </c>
      <c r="CSJ61" s="298" t="s">
        <v>159</v>
      </c>
      <c r="CSK61" s="299" t="s">
        <v>167</v>
      </c>
      <c r="CSL61" s="300"/>
      <c r="CSM61" s="300"/>
      <c r="CSN61" s="300"/>
      <c r="CSO61" s="300"/>
      <c r="CSP61" s="300"/>
      <c r="CSQ61" s="304"/>
      <c r="CSR61" s="305"/>
      <c r="CSS61" s="306"/>
      <c r="CST61" s="307"/>
      <c r="CSU61" s="308"/>
      <c r="CSV61" s="301">
        <f>SUM(CSV62:CSV72)</f>
        <v>0</v>
      </c>
      <c r="CSW61" s="309">
        <v>5</v>
      </c>
      <c r="CSX61" s="297">
        <v>2</v>
      </c>
      <c r="CSY61" s="297">
        <v>1</v>
      </c>
      <c r="CSZ61" s="298" t="s">
        <v>159</v>
      </c>
      <c r="CTA61" s="299" t="s">
        <v>167</v>
      </c>
      <c r="CTB61" s="300"/>
      <c r="CTC61" s="300"/>
      <c r="CTD61" s="300"/>
      <c r="CTE61" s="300"/>
      <c r="CTF61" s="300"/>
      <c r="CTG61" s="304"/>
      <c r="CTH61" s="305"/>
      <c r="CTI61" s="306"/>
      <c r="CTJ61" s="307"/>
      <c r="CTK61" s="308"/>
      <c r="CTL61" s="301">
        <f>SUM(CTL62:CTL72)</f>
        <v>0</v>
      </c>
      <c r="CTM61" s="309">
        <v>5</v>
      </c>
      <c r="CTN61" s="297">
        <v>2</v>
      </c>
      <c r="CTO61" s="297">
        <v>1</v>
      </c>
      <c r="CTP61" s="298" t="s">
        <v>159</v>
      </c>
      <c r="CTQ61" s="299" t="s">
        <v>167</v>
      </c>
      <c r="CTR61" s="300"/>
      <c r="CTS61" s="300"/>
      <c r="CTT61" s="300"/>
      <c r="CTU61" s="300"/>
      <c r="CTV61" s="300"/>
      <c r="CTW61" s="304"/>
      <c r="CTX61" s="305"/>
      <c r="CTY61" s="306"/>
      <c r="CTZ61" s="307"/>
      <c r="CUA61" s="308"/>
      <c r="CUB61" s="301">
        <f>SUM(CUB62:CUB72)</f>
        <v>0</v>
      </c>
      <c r="CUC61" s="309">
        <v>5</v>
      </c>
      <c r="CUD61" s="297">
        <v>2</v>
      </c>
      <c r="CUE61" s="297">
        <v>1</v>
      </c>
      <c r="CUF61" s="298" t="s">
        <v>159</v>
      </c>
      <c r="CUG61" s="299" t="s">
        <v>167</v>
      </c>
      <c r="CUH61" s="300"/>
      <c r="CUI61" s="300"/>
      <c r="CUJ61" s="300"/>
      <c r="CUK61" s="300"/>
      <c r="CUL61" s="300"/>
      <c r="CUM61" s="304"/>
      <c r="CUN61" s="305"/>
      <c r="CUO61" s="306"/>
      <c r="CUP61" s="307"/>
      <c r="CUQ61" s="308"/>
      <c r="CUR61" s="301">
        <f>SUM(CUR62:CUR72)</f>
        <v>0</v>
      </c>
      <c r="CUS61" s="309">
        <v>5</v>
      </c>
      <c r="CUT61" s="297">
        <v>2</v>
      </c>
      <c r="CUU61" s="297">
        <v>1</v>
      </c>
      <c r="CUV61" s="298" t="s">
        <v>159</v>
      </c>
      <c r="CUW61" s="299" t="s">
        <v>167</v>
      </c>
      <c r="CUX61" s="300"/>
      <c r="CUY61" s="300"/>
      <c r="CUZ61" s="300"/>
      <c r="CVA61" s="300"/>
      <c r="CVB61" s="300"/>
      <c r="CVC61" s="304"/>
      <c r="CVD61" s="305"/>
      <c r="CVE61" s="306"/>
      <c r="CVF61" s="307"/>
      <c r="CVG61" s="308"/>
      <c r="CVH61" s="301">
        <f>SUM(CVH62:CVH72)</f>
        <v>0</v>
      </c>
      <c r="CVI61" s="309">
        <v>5</v>
      </c>
      <c r="CVJ61" s="297">
        <v>2</v>
      </c>
      <c r="CVK61" s="297">
        <v>1</v>
      </c>
      <c r="CVL61" s="298" t="s">
        <v>159</v>
      </c>
      <c r="CVM61" s="299" t="s">
        <v>167</v>
      </c>
      <c r="CVN61" s="300"/>
      <c r="CVO61" s="300"/>
      <c r="CVP61" s="300"/>
      <c r="CVQ61" s="300"/>
      <c r="CVR61" s="300"/>
      <c r="CVS61" s="304"/>
      <c r="CVT61" s="305"/>
      <c r="CVU61" s="306"/>
      <c r="CVV61" s="307"/>
      <c r="CVW61" s="308"/>
      <c r="CVX61" s="301">
        <f>SUM(CVX62:CVX72)</f>
        <v>0</v>
      </c>
      <c r="CVY61" s="309">
        <v>5</v>
      </c>
      <c r="CVZ61" s="297">
        <v>2</v>
      </c>
      <c r="CWA61" s="297">
        <v>1</v>
      </c>
      <c r="CWB61" s="298" t="s">
        <v>159</v>
      </c>
      <c r="CWC61" s="299" t="s">
        <v>167</v>
      </c>
      <c r="CWD61" s="300"/>
      <c r="CWE61" s="300"/>
      <c r="CWF61" s="300"/>
      <c r="CWG61" s="300"/>
      <c r="CWH61" s="300"/>
      <c r="CWI61" s="304"/>
      <c r="CWJ61" s="305"/>
      <c r="CWK61" s="306"/>
      <c r="CWL61" s="307"/>
      <c r="CWM61" s="308"/>
      <c r="CWN61" s="301">
        <f>SUM(CWN62:CWN72)</f>
        <v>0</v>
      </c>
      <c r="CWO61" s="309">
        <v>5</v>
      </c>
      <c r="CWP61" s="297">
        <v>2</v>
      </c>
      <c r="CWQ61" s="297">
        <v>1</v>
      </c>
      <c r="CWR61" s="298" t="s">
        <v>159</v>
      </c>
      <c r="CWS61" s="299" t="s">
        <v>167</v>
      </c>
      <c r="CWT61" s="300"/>
      <c r="CWU61" s="300"/>
      <c r="CWV61" s="300"/>
      <c r="CWW61" s="300"/>
      <c r="CWX61" s="300"/>
      <c r="CWY61" s="304"/>
      <c r="CWZ61" s="305"/>
      <c r="CXA61" s="306"/>
      <c r="CXB61" s="307"/>
      <c r="CXC61" s="308"/>
      <c r="CXD61" s="301">
        <f>SUM(CXD62:CXD72)</f>
        <v>0</v>
      </c>
      <c r="CXE61" s="309">
        <v>5</v>
      </c>
      <c r="CXF61" s="297">
        <v>2</v>
      </c>
      <c r="CXG61" s="297">
        <v>1</v>
      </c>
      <c r="CXH61" s="298" t="s">
        <v>159</v>
      </c>
      <c r="CXI61" s="299" t="s">
        <v>167</v>
      </c>
      <c r="CXJ61" s="300"/>
      <c r="CXK61" s="300"/>
      <c r="CXL61" s="300"/>
      <c r="CXM61" s="300"/>
      <c r="CXN61" s="300"/>
      <c r="CXO61" s="304"/>
      <c r="CXP61" s="305"/>
      <c r="CXQ61" s="306"/>
      <c r="CXR61" s="307"/>
      <c r="CXS61" s="308"/>
      <c r="CXT61" s="301">
        <f>SUM(CXT62:CXT72)</f>
        <v>0</v>
      </c>
      <c r="CXU61" s="309">
        <v>5</v>
      </c>
      <c r="CXV61" s="297">
        <v>2</v>
      </c>
      <c r="CXW61" s="297">
        <v>1</v>
      </c>
      <c r="CXX61" s="298" t="s">
        <v>159</v>
      </c>
      <c r="CXY61" s="299" t="s">
        <v>167</v>
      </c>
      <c r="CXZ61" s="300"/>
      <c r="CYA61" s="300"/>
      <c r="CYB61" s="300"/>
      <c r="CYC61" s="300"/>
      <c r="CYD61" s="300"/>
      <c r="CYE61" s="304"/>
      <c r="CYF61" s="305"/>
      <c r="CYG61" s="306"/>
      <c r="CYH61" s="307"/>
      <c r="CYI61" s="308"/>
      <c r="CYJ61" s="301">
        <f>SUM(CYJ62:CYJ72)</f>
        <v>0</v>
      </c>
      <c r="CYK61" s="309">
        <v>5</v>
      </c>
      <c r="CYL61" s="297">
        <v>2</v>
      </c>
      <c r="CYM61" s="297">
        <v>1</v>
      </c>
      <c r="CYN61" s="298" t="s">
        <v>159</v>
      </c>
      <c r="CYO61" s="299" t="s">
        <v>167</v>
      </c>
      <c r="CYP61" s="300"/>
      <c r="CYQ61" s="300"/>
      <c r="CYR61" s="300"/>
      <c r="CYS61" s="300"/>
      <c r="CYT61" s="300"/>
      <c r="CYU61" s="304"/>
      <c r="CYV61" s="305"/>
      <c r="CYW61" s="306"/>
      <c r="CYX61" s="307"/>
      <c r="CYY61" s="308"/>
      <c r="CYZ61" s="301">
        <f>SUM(CYZ62:CYZ72)</f>
        <v>0</v>
      </c>
      <c r="CZA61" s="309">
        <v>5</v>
      </c>
      <c r="CZB61" s="297">
        <v>2</v>
      </c>
      <c r="CZC61" s="297">
        <v>1</v>
      </c>
      <c r="CZD61" s="298" t="s">
        <v>159</v>
      </c>
      <c r="CZE61" s="299" t="s">
        <v>167</v>
      </c>
      <c r="CZF61" s="300"/>
      <c r="CZG61" s="300"/>
      <c r="CZH61" s="300"/>
      <c r="CZI61" s="300"/>
      <c r="CZJ61" s="300"/>
      <c r="CZK61" s="304"/>
      <c r="CZL61" s="305"/>
      <c r="CZM61" s="306"/>
      <c r="CZN61" s="307"/>
      <c r="CZO61" s="308"/>
      <c r="CZP61" s="301">
        <f>SUM(CZP62:CZP72)</f>
        <v>0</v>
      </c>
      <c r="CZQ61" s="309">
        <v>5</v>
      </c>
      <c r="CZR61" s="297">
        <v>2</v>
      </c>
      <c r="CZS61" s="297">
        <v>1</v>
      </c>
      <c r="CZT61" s="298" t="s">
        <v>159</v>
      </c>
      <c r="CZU61" s="299" t="s">
        <v>167</v>
      </c>
      <c r="CZV61" s="300"/>
      <c r="CZW61" s="300"/>
      <c r="CZX61" s="300"/>
      <c r="CZY61" s="300"/>
      <c r="CZZ61" s="300"/>
      <c r="DAA61" s="304"/>
      <c r="DAB61" s="305"/>
      <c r="DAC61" s="306"/>
      <c r="DAD61" s="307"/>
      <c r="DAE61" s="308"/>
      <c r="DAF61" s="301">
        <f>SUM(DAF62:DAF72)</f>
        <v>0</v>
      </c>
      <c r="DAG61" s="309">
        <v>5</v>
      </c>
      <c r="DAH61" s="297">
        <v>2</v>
      </c>
      <c r="DAI61" s="297">
        <v>1</v>
      </c>
      <c r="DAJ61" s="298" t="s">
        <v>159</v>
      </c>
      <c r="DAK61" s="299" t="s">
        <v>167</v>
      </c>
      <c r="DAL61" s="300"/>
      <c r="DAM61" s="300"/>
      <c r="DAN61" s="300"/>
      <c r="DAO61" s="300"/>
      <c r="DAP61" s="300"/>
      <c r="DAQ61" s="304"/>
      <c r="DAR61" s="305"/>
      <c r="DAS61" s="306"/>
      <c r="DAT61" s="307"/>
      <c r="DAU61" s="308"/>
      <c r="DAV61" s="301">
        <f>SUM(DAV62:DAV72)</f>
        <v>0</v>
      </c>
      <c r="DAW61" s="309">
        <v>5</v>
      </c>
      <c r="DAX61" s="297">
        <v>2</v>
      </c>
      <c r="DAY61" s="297">
        <v>1</v>
      </c>
      <c r="DAZ61" s="298" t="s">
        <v>159</v>
      </c>
      <c r="DBA61" s="299" t="s">
        <v>167</v>
      </c>
      <c r="DBB61" s="300"/>
      <c r="DBC61" s="300"/>
      <c r="DBD61" s="300"/>
      <c r="DBE61" s="300"/>
      <c r="DBF61" s="300"/>
      <c r="DBG61" s="304"/>
      <c r="DBH61" s="305"/>
      <c r="DBI61" s="306"/>
      <c r="DBJ61" s="307"/>
      <c r="DBK61" s="308"/>
      <c r="DBL61" s="301">
        <f>SUM(DBL62:DBL72)</f>
        <v>0</v>
      </c>
      <c r="DBM61" s="309">
        <v>5</v>
      </c>
      <c r="DBN61" s="297">
        <v>2</v>
      </c>
      <c r="DBO61" s="297">
        <v>1</v>
      </c>
      <c r="DBP61" s="298" t="s">
        <v>159</v>
      </c>
      <c r="DBQ61" s="299" t="s">
        <v>167</v>
      </c>
      <c r="DBR61" s="300"/>
      <c r="DBS61" s="300"/>
      <c r="DBT61" s="300"/>
      <c r="DBU61" s="300"/>
      <c r="DBV61" s="300"/>
      <c r="DBW61" s="304"/>
      <c r="DBX61" s="305"/>
      <c r="DBY61" s="306"/>
      <c r="DBZ61" s="307"/>
      <c r="DCA61" s="308"/>
      <c r="DCB61" s="301">
        <f>SUM(DCB62:DCB72)</f>
        <v>0</v>
      </c>
      <c r="DCC61" s="309">
        <v>5</v>
      </c>
      <c r="DCD61" s="297">
        <v>2</v>
      </c>
      <c r="DCE61" s="297">
        <v>1</v>
      </c>
      <c r="DCF61" s="298" t="s">
        <v>159</v>
      </c>
      <c r="DCG61" s="299" t="s">
        <v>167</v>
      </c>
      <c r="DCH61" s="300"/>
      <c r="DCI61" s="300"/>
      <c r="DCJ61" s="300"/>
      <c r="DCK61" s="300"/>
      <c r="DCL61" s="300"/>
      <c r="DCM61" s="304"/>
      <c r="DCN61" s="305"/>
      <c r="DCO61" s="306"/>
      <c r="DCP61" s="307"/>
      <c r="DCQ61" s="308"/>
      <c r="DCR61" s="301">
        <f>SUM(DCR62:DCR72)</f>
        <v>0</v>
      </c>
      <c r="DCS61" s="309">
        <v>5</v>
      </c>
      <c r="DCT61" s="297">
        <v>2</v>
      </c>
      <c r="DCU61" s="297">
        <v>1</v>
      </c>
      <c r="DCV61" s="298" t="s">
        <v>159</v>
      </c>
      <c r="DCW61" s="299" t="s">
        <v>167</v>
      </c>
      <c r="DCX61" s="300"/>
      <c r="DCY61" s="300"/>
      <c r="DCZ61" s="300"/>
      <c r="DDA61" s="300"/>
      <c r="DDB61" s="300"/>
      <c r="DDC61" s="304"/>
      <c r="DDD61" s="305"/>
      <c r="DDE61" s="306"/>
      <c r="DDF61" s="307"/>
      <c r="DDG61" s="308"/>
      <c r="DDH61" s="301">
        <f>SUM(DDH62:DDH72)</f>
        <v>0</v>
      </c>
      <c r="DDI61" s="309">
        <v>5</v>
      </c>
      <c r="DDJ61" s="297">
        <v>2</v>
      </c>
      <c r="DDK61" s="297">
        <v>1</v>
      </c>
      <c r="DDL61" s="298" t="s">
        <v>159</v>
      </c>
      <c r="DDM61" s="299" t="s">
        <v>167</v>
      </c>
      <c r="DDN61" s="300"/>
      <c r="DDO61" s="300"/>
      <c r="DDP61" s="300"/>
      <c r="DDQ61" s="300"/>
      <c r="DDR61" s="300"/>
      <c r="DDS61" s="304"/>
      <c r="DDT61" s="305"/>
      <c r="DDU61" s="306"/>
      <c r="DDV61" s="307"/>
      <c r="DDW61" s="308"/>
      <c r="DDX61" s="301">
        <f>SUM(DDX62:DDX72)</f>
        <v>0</v>
      </c>
      <c r="DDY61" s="309">
        <v>5</v>
      </c>
      <c r="DDZ61" s="297">
        <v>2</v>
      </c>
      <c r="DEA61" s="297">
        <v>1</v>
      </c>
      <c r="DEB61" s="298" t="s">
        <v>159</v>
      </c>
      <c r="DEC61" s="299" t="s">
        <v>167</v>
      </c>
      <c r="DED61" s="300"/>
      <c r="DEE61" s="300"/>
      <c r="DEF61" s="300"/>
      <c r="DEG61" s="300"/>
      <c r="DEH61" s="300"/>
      <c r="DEI61" s="304"/>
      <c r="DEJ61" s="305"/>
      <c r="DEK61" s="306"/>
      <c r="DEL61" s="307"/>
      <c r="DEM61" s="308"/>
      <c r="DEN61" s="301">
        <f>SUM(DEN62:DEN72)</f>
        <v>0</v>
      </c>
      <c r="DEO61" s="309">
        <v>5</v>
      </c>
      <c r="DEP61" s="297">
        <v>2</v>
      </c>
      <c r="DEQ61" s="297">
        <v>1</v>
      </c>
      <c r="DER61" s="298" t="s">
        <v>159</v>
      </c>
      <c r="DES61" s="299" t="s">
        <v>167</v>
      </c>
      <c r="DET61" s="300"/>
      <c r="DEU61" s="300"/>
      <c r="DEV61" s="300"/>
      <c r="DEW61" s="300"/>
      <c r="DEX61" s="300"/>
      <c r="DEY61" s="304"/>
      <c r="DEZ61" s="305"/>
      <c r="DFA61" s="306"/>
      <c r="DFB61" s="307"/>
      <c r="DFC61" s="308"/>
      <c r="DFD61" s="301">
        <f>SUM(DFD62:DFD72)</f>
        <v>0</v>
      </c>
      <c r="DFE61" s="309">
        <v>5</v>
      </c>
      <c r="DFF61" s="297">
        <v>2</v>
      </c>
      <c r="DFG61" s="297">
        <v>1</v>
      </c>
      <c r="DFH61" s="298" t="s">
        <v>159</v>
      </c>
      <c r="DFI61" s="299" t="s">
        <v>167</v>
      </c>
      <c r="DFJ61" s="300"/>
      <c r="DFK61" s="300"/>
      <c r="DFL61" s="300"/>
      <c r="DFM61" s="300"/>
      <c r="DFN61" s="300"/>
      <c r="DFO61" s="304"/>
      <c r="DFP61" s="305"/>
      <c r="DFQ61" s="306"/>
      <c r="DFR61" s="307"/>
      <c r="DFS61" s="308"/>
      <c r="DFT61" s="301">
        <f>SUM(DFT62:DFT72)</f>
        <v>0</v>
      </c>
      <c r="DFU61" s="309">
        <v>5</v>
      </c>
      <c r="DFV61" s="297">
        <v>2</v>
      </c>
      <c r="DFW61" s="297">
        <v>1</v>
      </c>
      <c r="DFX61" s="298" t="s">
        <v>159</v>
      </c>
      <c r="DFY61" s="299" t="s">
        <v>167</v>
      </c>
      <c r="DFZ61" s="300"/>
      <c r="DGA61" s="300"/>
      <c r="DGB61" s="300"/>
      <c r="DGC61" s="300"/>
      <c r="DGD61" s="300"/>
      <c r="DGE61" s="304"/>
      <c r="DGF61" s="305"/>
      <c r="DGG61" s="306"/>
      <c r="DGH61" s="307"/>
      <c r="DGI61" s="308"/>
      <c r="DGJ61" s="301">
        <f>SUM(DGJ62:DGJ72)</f>
        <v>0</v>
      </c>
      <c r="DGK61" s="309">
        <v>5</v>
      </c>
      <c r="DGL61" s="297">
        <v>2</v>
      </c>
      <c r="DGM61" s="297">
        <v>1</v>
      </c>
      <c r="DGN61" s="298" t="s">
        <v>159</v>
      </c>
      <c r="DGO61" s="299" t="s">
        <v>167</v>
      </c>
      <c r="DGP61" s="300"/>
      <c r="DGQ61" s="300"/>
      <c r="DGR61" s="300"/>
      <c r="DGS61" s="300"/>
      <c r="DGT61" s="300"/>
      <c r="DGU61" s="304"/>
      <c r="DGV61" s="305"/>
      <c r="DGW61" s="306"/>
      <c r="DGX61" s="307"/>
      <c r="DGY61" s="308"/>
      <c r="DGZ61" s="301">
        <f>SUM(DGZ62:DGZ72)</f>
        <v>0</v>
      </c>
      <c r="DHA61" s="309">
        <v>5</v>
      </c>
      <c r="DHB61" s="297">
        <v>2</v>
      </c>
      <c r="DHC61" s="297">
        <v>1</v>
      </c>
      <c r="DHD61" s="298" t="s">
        <v>159</v>
      </c>
      <c r="DHE61" s="299" t="s">
        <v>167</v>
      </c>
      <c r="DHF61" s="300"/>
      <c r="DHG61" s="300"/>
      <c r="DHH61" s="300"/>
      <c r="DHI61" s="300"/>
      <c r="DHJ61" s="300"/>
      <c r="DHK61" s="304"/>
      <c r="DHL61" s="305"/>
      <c r="DHM61" s="306"/>
      <c r="DHN61" s="307"/>
      <c r="DHO61" s="308"/>
      <c r="DHP61" s="301">
        <f>SUM(DHP62:DHP72)</f>
        <v>0</v>
      </c>
      <c r="DHQ61" s="309">
        <v>5</v>
      </c>
      <c r="DHR61" s="297">
        <v>2</v>
      </c>
      <c r="DHS61" s="297">
        <v>1</v>
      </c>
      <c r="DHT61" s="298" t="s">
        <v>159</v>
      </c>
      <c r="DHU61" s="299" t="s">
        <v>167</v>
      </c>
      <c r="DHV61" s="300"/>
      <c r="DHW61" s="300"/>
      <c r="DHX61" s="300"/>
      <c r="DHY61" s="300"/>
      <c r="DHZ61" s="300"/>
      <c r="DIA61" s="304"/>
      <c r="DIB61" s="305"/>
      <c r="DIC61" s="306"/>
      <c r="DID61" s="307"/>
      <c r="DIE61" s="308"/>
      <c r="DIF61" s="301">
        <f>SUM(DIF62:DIF72)</f>
        <v>0</v>
      </c>
      <c r="DIG61" s="309">
        <v>5</v>
      </c>
      <c r="DIH61" s="297">
        <v>2</v>
      </c>
      <c r="DII61" s="297">
        <v>1</v>
      </c>
      <c r="DIJ61" s="298" t="s">
        <v>159</v>
      </c>
      <c r="DIK61" s="299" t="s">
        <v>167</v>
      </c>
      <c r="DIL61" s="300"/>
      <c r="DIM61" s="300"/>
      <c r="DIN61" s="300"/>
      <c r="DIO61" s="300"/>
      <c r="DIP61" s="300"/>
      <c r="DIQ61" s="304"/>
      <c r="DIR61" s="305"/>
      <c r="DIS61" s="306"/>
      <c r="DIT61" s="307"/>
      <c r="DIU61" s="308"/>
      <c r="DIV61" s="301">
        <f>SUM(DIV62:DIV72)</f>
        <v>0</v>
      </c>
      <c r="DIW61" s="309">
        <v>5</v>
      </c>
      <c r="DIX61" s="297">
        <v>2</v>
      </c>
      <c r="DIY61" s="297">
        <v>1</v>
      </c>
      <c r="DIZ61" s="298" t="s">
        <v>159</v>
      </c>
      <c r="DJA61" s="299" t="s">
        <v>167</v>
      </c>
      <c r="DJB61" s="300"/>
      <c r="DJC61" s="300"/>
      <c r="DJD61" s="300"/>
      <c r="DJE61" s="300"/>
      <c r="DJF61" s="300"/>
      <c r="DJG61" s="304"/>
      <c r="DJH61" s="305"/>
      <c r="DJI61" s="306"/>
      <c r="DJJ61" s="307"/>
      <c r="DJK61" s="308"/>
      <c r="DJL61" s="301">
        <f>SUM(DJL62:DJL72)</f>
        <v>0</v>
      </c>
      <c r="DJM61" s="309">
        <v>5</v>
      </c>
      <c r="DJN61" s="297">
        <v>2</v>
      </c>
      <c r="DJO61" s="297">
        <v>1</v>
      </c>
      <c r="DJP61" s="298" t="s">
        <v>159</v>
      </c>
      <c r="DJQ61" s="299" t="s">
        <v>167</v>
      </c>
      <c r="DJR61" s="300"/>
      <c r="DJS61" s="300"/>
      <c r="DJT61" s="300"/>
      <c r="DJU61" s="300"/>
      <c r="DJV61" s="300"/>
      <c r="DJW61" s="304"/>
      <c r="DJX61" s="305"/>
      <c r="DJY61" s="306"/>
      <c r="DJZ61" s="307"/>
      <c r="DKA61" s="308"/>
      <c r="DKB61" s="301">
        <f>SUM(DKB62:DKB72)</f>
        <v>0</v>
      </c>
      <c r="DKC61" s="309">
        <v>5</v>
      </c>
      <c r="DKD61" s="297">
        <v>2</v>
      </c>
      <c r="DKE61" s="297">
        <v>1</v>
      </c>
      <c r="DKF61" s="298" t="s">
        <v>159</v>
      </c>
      <c r="DKG61" s="299" t="s">
        <v>167</v>
      </c>
      <c r="DKH61" s="300"/>
      <c r="DKI61" s="300"/>
      <c r="DKJ61" s="300"/>
      <c r="DKK61" s="300"/>
      <c r="DKL61" s="300"/>
      <c r="DKM61" s="304"/>
      <c r="DKN61" s="305"/>
      <c r="DKO61" s="306"/>
      <c r="DKP61" s="307"/>
      <c r="DKQ61" s="308"/>
      <c r="DKR61" s="301">
        <f>SUM(DKR62:DKR72)</f>
        <v>0</v>
      </c>
      <c r="DKS61" s="309">
        <v>5</v>
      </c>
      <c r="DKT61" s="297">
        <v>2</v>
      </c>
      <c r="DKU61" s="297">
        <v>1</v>
      </c>
      <c r="DKV61" s="298" t="s">
        <v>159</v>
      </c>
      <c r="DKW61" s="299" t="s">
        <v>167</v>
      </c>
      <c r="DKX61" s="300"/>
      <c r="DKY61" s="300"/>
      <c r="DKZ61" s="300"/>
      <c r="DLA61" s="300"/>
      <c r="DLB61" s="300"/>
      <c r="DLC61" s="304"/>
      <c r="DLD61" s="305"/>
      <c r="DLE61" s="306"/>
      <c r="DLF61" s="307"/>
      <c r="DLG61" s="308"/>
      <c r="DLH61" s="301">
        <f>SUM(DLH62:DLH72)</f>
        <v>0</v>
      </c>
      <c r="DLI61" s="309">
        <v>5</v>
      </c>
      <c r="DLJ61" s="297">
        <v>2</v>
      </c>
      <c r="DLK61" s="297">
        <v>1</v>
      </c>
      <c r="DLL61" s="298" t="s">
        <v>159</v>
      </c>
      <c r="DLM61" s="299" t="s">
        <v>167</v>
      </c>
      <c r="DLN61" s="300"/>
      <c r="DLO61" s="300"/>
      <c r="DLP61" s="300"/>
      <c r="DLQ61" s="300"/>
      <c r="DLR61" s="300"/>
      <c r="DLS61" s="304"/>
      <c r="DLT61" s="305"/>
      <c r="DLU61" s="306"/>
      <c r="DLV61" s="307"/>
      <c r="DLW61" s="308"/>
      <c r="DLX61" s="301">
        <f>SUM(DLX62:DLX72)</f>
        <v>0</v>
      </c>
      <c r="DLY61" s="309">
        <v>5</v>
      </c>
      <c r="DLZ61" s="297">
        <v>2</v>
      </c>
      <c r="DMA61" s="297">
        <v>1</v>
      </c>
      <c r="DMB61" s="298" t="s">
        <v>159</v>
      </c>
      <c r="DMC61" s="299" t="s">
        <v>167</v>
      </c>
      <c r="DMD61" s="300"/>
      <c r="DME61" s="300"/>
      <c r="DMF61" s="300"/>
      <c r="DMG61" s="300"/>
      <c r="DMH61" s="300"/>
      <c r="DMI61" s="304"/>
      <c r="DMJ61" s="305"/>
      <c r="DMK61" s="306"/>
      <c r="DML61" s="307"/>
      <c r="DMM61" s="308"/>
      <c r="DMN61" s="301">
        <f>SUM(DMN62:DMN72)</f>
        <v>0</v>
      </c>
      <c r="DMO61" s="309">
        <v>5</v>
      </c>
      <c r="DMP61" s="297">
        <v>2</v>
      </c>
      <c r="DMQ61" s="297">
        <v>1</v>
      </c>
      <c r="DMR61" s="298" t="s">
        <v>159</v>
      </c>
      <c r="DMS61" s="299" t="s">
        <v>167</v>
      </c>
      <c r="DMT61" s="300"/>
      <c r="DMU61" s="300"/>
      <c r="DMV61" s="300"/>
      <c r="DMW61" s="300"/>
      <c r="DMX61" s="300"/>
      <c r="DMY61" s="304"/>
      <c r="DMZ61" s="305"/>
      <c r="DNA61" s="306"/>
      <c r="DNB61" s="307"/>
      <c r="DNC61" s="308"/>
      <c r="DND61" s="301">
        <f>SUM(DND62:DND72)</f>
        <v>0</v>
      </c>
      <c r="DNE61" s="309">
        <v>5</v>
      </c>
      <c r="DNF61" s="297">
        <v>2</v>
      </c>
      <c r="DNG61" s="297">
        <v>1</v>
      </c>
      <c r="DNH61" s="298" t="s">
        <v>159</v>
      </c>
      <c r="DNI61" s="299" t="s">
        <v>167</v>
      </c>
      <c r="DNJ61" s="300"/>
      <c r="DNK61" s="300"/>
      <c r="DNL61" s="300"/>
      <c r="DNM61" s="300"/>
      <c r="DNN61" s="300"/>
      <c r="DNO61" s="304"/>
      <c r="DNP61" s="305"/>
      <c r="DNQ61" s="306"/>
      <c r="DNR61" s="307"/>
      <c r="DNS61" s="308"/>
      <c r="DNT61" s="301">
        <f>SUM(DNT62:DNT72)</f>
        <v>0</v>
      </c>
      <c r="DNU61" s="309">
        <v>5</v>
      </c>
      <c r="DNV61" s="297">
        <v>2</v>
      </c>
      <c r="DNW61" s="297">
        <v>1</v>
      </c>
      <c r="DNX61" s="298" t="s">
        <v>159</v>
      </c>
      <c r="DNY61" s="299" t="s">
        <v>167</v>
      </c>
      <c r="DNZ61" s="300"/>
      <c r="DOA61" s="300"/>
      <c r="DOB61" s="300"/>
      <c r="DOC61" s="300"/>
      <c r="DOD61" s="300"/>
      <c r="DOE61" s="304"/>
      <c r="DOF61" s="305"/>
      <c r="DOG61" s="306"/>
      <c r="DOH61" s="307"/>
      <c r="DOI61" s="308"/>
      <c r="DOJ61" s="301">
        <f>SUM(DOJ62:DOJ72)</f>
        <v>0</v>
      </c>
      <c r="DOK61" s="309">
        <v>5</v>
      </c>
      <c r="DOL61" s="297">
        <v>2</v>
      </c>
      <c r="DOM61" s="297">
        <v>1</v>
      </c>
      <c r="DON61" s="298" t="s">
        <v>159</v>
      </c>
      <c r="DOO61" s="299" t="s">
        <v>167</v>
      </c>
      <c r="DOP61" s="300"/>
      <c r="DOQ61" s="300"/>
      <c r="DOR61" s="300"/>
      <c r="DOS61" s="300"/>
      <c r="DOT61" s="300"/>
      <c r="DOU61" s="304"/>
      <c r="DOV61" s="305"/>
      <c r="DOW61" s="306"/>
      <c r="DOX61" s="307"/>
      <c r="DOY61" s="308"/>
      <c r="DOZ61" s="301">
        <f>SUM(DOZ62:DOZ72)</f>
        <v>0</v>
      </c>
      <c r="DPA61" s="309">
        <v>5</v>
      </c>
      <c r="DPB61" s="297">
        <v>2</v>
      </c>
      <c r="DPC61" s="297">
        <v>1</v>
      </c>
      <c r="DPD61" s="298" t="s">
        <v>159</v>
      </c>
      <c r="DPE61" s="299" t="s">
        <v>167</v>
      </c>
      <c r="DPF61" s="300"/>
      <c r="DPG61" s="300"/>
      <c r="DPH61" s="300"/>
      <c r="DPI61" s="300"/>
      <c r="DPJ61" s="300"/>
      <c r="DPK61" s="304"/>
      <c r="DPL61" s="305"/>
      <c r="DPM61" s="306"/>
      <c r="DPN61" s="307"/>
      <c r="DPO61" s="308"/>
      <c r="DPP61" s="301">
        <f>SUM(DPP62:DPP72)</f>
        <v>0</v>
      </c>
      <c r="DPQ61" s="309">
        <v>5</v>
      </c>
      <c r="DPR61" s="297">
        <v>2</v>
      </c>
      <c r="DPS61" s="297">
        <v>1</v>
      </c>
      <c r="DPT61" s="298" t="s">
        <v>159</v>
      </c>
      <c r="DPU61" s="299" t="s">
        <v>167</v>
      </c>
      <c r="DPV61" s="300"/>
      <c r="DPW61" s="300"/>
      <c r="DPX61" s="300"/>
      <c r="DPY61" s="300"/>
      <c r="DPZ61" s="300"/>
      <c r="DQA61" s="304"/>
      <c r="DQB61" s="305"/>
      <c r="DQC61" s="306"/>
      <c r="DQD61" s="307"/>
      <c r="DQE61" s="308"/>
      <c r="DQF61" s="301">
        <f>SUM(DQF62:DQF72)</f>
        <v>0</v>
      </c>
      <c r="DQG61" s="309">
        <v>5</v>
      </c>
      <c r="DQH61" s="297">
        <v>2</v>
      </c>
      <c r="DQI61" s="297">
        <v>1</v>
      </c>
      <c r="DQJ61" s="298" t="s">
        <v>159</v>
      </c>
      <c r="DQK61" s="299" t="s">
        <v>167</v>
      </c>
      <c r="DQL61" s="300"/>
      <c r="DQM61" s="300"/>
      <c r="DQN61" s="300"/>
      <c r="DQO61" s="300"/>
      <c r="DQP61" s="300"/>
      <c r="DQQ61" s="304"/>
      <c r="DQR61" s="305"/>
      <c r="DQS61" s="306"/>
      <c r="DQT61" s="307"/>
      <c r="DQU61" s="308"/>
      <c r="DQV61" s="301">
        <f>SUM(DQV62:DQV72)</f>
        <v>0</v>
      </c>
      <c r="DQW61" s="309">
        <v>5</v>
      </c>
      <c r="DQX61" s="297">
        <v>2</v>
      </c>
      <c r="DQY61" s="297">
        <v>1</v>
      </c>
      <c r="DQZ61" s="298" t="s">
        <v>159</v>
      </c>
      <c r="DRA61" s="299" t="s">
        <v>167</v>
      </c>
      <c r="DRB61" s="300"/>
      <c r="DRC61" s="300"/>
      <c r="DRD61" s="300"/>
      <c r="DRE61" s="300"/>
      <c r="DRF61" s="300"/>
      <c r="DRG61" s="304"/>
      <c r="DRH61" s="305"/>
      <c r="DRI61" s="306"/>
      <c r="DRJ61" s="307"/>
      <c r="DRK61" s="308"/>
      <c r="DRL61" s="301">
        <f>SUM(DRL62:DRL72)</f>
        <v>0</v>
      </c>
      <c r="DRM61" s="309">
        <v>5</v>
      </c>
      <c r="DRN61" s="297">
        <v>2</v>
      </c>
      <c r="DRO61" s="297">
        <v>1</v>
      </c>
      <c r="DRP61" s="298" t="s">
        <v>159</v>
      </c>
      <c r="DRQ61" s="299" t="s">
        <v>167</v>
      </c>
      <c r="DRR61" s="300"/>
      <c r="DRS61" s="300"/>
      <c r="DRT61" s="300"/>
      <c r="DRU61" s="300"/>
      <c r="DRV61" s="300"/>
      <c r="DRW61" s="304"/>
      <c r="DRX61" s="305"/>
      <c r="DRY61" s="306"/>
      <c r="DRZ61" s="307"/>
      <c r="DSA61" s="308"/>
      <c r="DSB61" s="301">
        <f>SUM(DSB62:DSB72)</f>
        <v>0</v>
      </c>
      <c r="DSC61" s="309">
        <v>5</v>
      </c>
      <c r="DSD61" s="297">
        <v>2</v>
      </c>
      <c r="DSE61" s="297">
        <v>1</v>
      </c>
      <c r="DSF61" s="298" t="s">
        <v>159</v>
      </c>
      <c r="DSG61" s="299" t="s">
        <v>167</v>
      </c>
      <c r="DSH61" s="300"/>
      <c r="DSI61" s="300"/>
      <c r="DSJ61" s="300"/>
      <c r="DSK61" s="300"/>
      <c r="DSL61" s="300"/>
      <c r="DSM61" s="304"/>
      <c r="DSN61" s="305"/>
      <c r="DSO61" s="306"/>
      <c r="DSP61" s="307"/>
      <c r="DSQ61" s="308"/>
      <c r="DSR61" s="301">
        <f>SUM(DSR62:DSR72)</f>
        <v>0</v>
      </c>
      <c r="DSS61" s="309">
        <v>5</v>
      </c>
      <c r="DST61" s="297">
        <v>2</v>
      </c>
      <c r="DSU61" s="297">
        <v>1</v>
      </c>
      <c r="DSV61" s="298" t="s">
        <v>159</v>
      </c>
      <c r="DSW61" s="299" t="s">
        <v>167</v>
      </c>
      <c r="DSX61" s="300"/>
      <c r="DSY61" s="300"/>
      <c r="DSZ61" s="300"/>
      <c r="DTA61" s="300"/>
      <c r="DTB61" s="300"/>
      <c r="DTC61" s="304"/>
      <c r="DTD61" s="305"/>
      <c r="DTE61" s="306"/>
      <c r="DTF61" s="307"/>
      <c r="DTG61" s="308"/>
      <c r="DTH61" s="301">
        <f>SUM(DTH62:DTH72)</f>
        <v>0</v>
      </c>
      <c r="DTI61" s="309">
        <v>5</v>
      </c>
      <c r="DTJ61" s="297">
        <v>2</v>
      </c>
      <c r="DTK61" s="297">
        <v>1</v>
      </c>
      <c r="DTL61" s="298" t="s">
        <v>159</v>
      </c>
      <c r="DTM61" s="299" t="s">
        <v>167</v>
      </c>
      <c r="DTN61" s="300"/>
      <c r="DTO61" s="300"/>
      <c r="DTP61" s="300"/>
      <c r="DTQ61" s="300"/>
      <c r="DTR61" s="300"/>
      <c r="DTS61" s="304"/>
      <c r="DTT61" s="305"/>
      <c r="DTU61" s="306"/>
      <c r="DTV61" s="307"/>
      <c r="DTW61" s="308"/>
      <c r="DTX61" s="301">
        <f>SUM(DTX62:DTX72)</f>
        <v>0</v>
      </c>
      <c r="DTY61" s="309">
        <v>5</v>
      </c>
      <c r="DTZ61" s="297">
        <v>2</v>
      </c>
      <c r="DUA61" s="297">
        <v>1</v>
      </c>
      <c r="DUB61" s="298" t="s">
        <v>159</v>
      </c>
      <c r="DUC61" s="299" t="s">
        <v>167</v>
      </c>
      <c r="DUD61" s="300"/>
      <c r="DUE61" s="300"/>
      <c r="DUF61" s="300"/>
      <c r="DUG61" s="300"/>
      <c r="DUH61" s="300"/>
      <c r="DUI61" s="304"/>
      <c r="DUJ61" s="305"/>
      <c r="DUK61" s="306"/>
      <c r="DUL61" s="307"/>
      <c r="DUM61" s="308"/>
      <c r="DUN61" s="301">
        <f>SUM(DUN62:DUN72)</f>
        <v>0</v>
      </c>
      <c r="DUO61" s="309">
        <v>5</v>
      </c>
      <c r="DUP61" s="297">
        <v>2</v>
      </c>
      <c r="DUQ61" s="297">
        <v>1</v>
      </c>
      <c r="DUR61" s="298" t="s">
        <v>159</v>
      </c>
      <c r="DUS61" s="299" t="s">
        <v>167</v>
      </c>
      <c r="DUT61" s="300"/>
      <c r="DUU61" s="300"/>
      <c r="DUV61" s="300"/>
      <c r="DUW61" s="300"/>
      <c r="DUX61" s="300"/>
      <c r="DUY61" s="304"/>
      <c r="DUZ61" s="305"/>
      <c r="DVA61" s="306"/>
      <c r="DVB61" s="307"/>
      <c r="DVC61" s="308"/>
      <c r="DVD61" s="301">
        <f>SUM(DVD62:DVD72)</f>
        <v>0</v>
      </c>
      <c r="DVE61" s="309">
        <v>5</v>
      </c>
      <c r="DVF61" s="297">
        <v>2</v>
      </c>
      <c r="DVG61" s="297">
        <v>1</v>
      </c>
      <c r="DVH61" s="298" t="s">
        <v>159</v>
      </c>
      <c r="DVI61" s="299" t="s">
        <v>167</v>
      </c>
      <c r="DVJ61" s="300"/>
      <c r="DVK61" s="300"/>
      <c r="DVL61" s="300"/>
      <c r="DVM61" s="300"/>
      <c r="DVN61" s="300"/>
      <c r="DVO61" s="304"/>
      <c r="DVP61" s="305"/>
      <c r="DVQ61" s="306"/>
      <c r="DVR61" s="307"/>
      <c r="DVS61" s="308"/>
      <c r="DVT61" s="301">
        <f>SUM(DVT62:DVT72)</f>
        <v>0</v>
      </c>
      <c r="DVU61" s="309">
        <v>5</v>
      </c>
      <c r="DVV61" s="297">
        <v>2</v>
      </c>
      <c r="DVW61" s="297">
        <v>1</v>
      </c>
      <c r="DVX61" s="298" t="s">
        <v>159</v>
      </c>
      <c r="DVY61" s="299" t="s">
        <v>167</v>
      </c>
      <c r="DVZ61" s="300"/>
      <c r="DWA61" s="300"/>
      <c r="DWB61" s="300"/>
      <c r="DWC61" s="300"/>
      <c r="DWD61" s="300"/>
      <c r="DWE61" s="304"/>
      <c r="DWF61" s="305"/>
      <c r="DWG61" s="306"/>
      <c r="DWH61" s="307"/>
      <c r="DWI61" s="308"/>
      <c r="DWJ61" s="301">
        <f>SUM(DWJ62:DWJ72)</f>
        <v>0</v>
      </c>
      <c r="DWK61" s="309">
        <v>5</v>
      </c>
      <c r="DWL61" s="297">
        <v>2</v>
      </c>
      <c r="DWM61" s="297">
        <v>1</v>
      </c>
      <c r="DWN61" s="298" t="s">
        <v>159</v>
      </c>
      <c r="DWO61" s="299" t="s">
        <v>167</v>
      </c>
      <c r="DWP61" s="300"/>
      <c r="DWQ61" s="300"/>
      <c r="DWR61" s="300"/>
      <c r="DWS61" s="300"/>
      <c r="DWT61" s="300"/>
      <c r="DWU61" s="304"/>
      <c r="DWV61" s="305"/>
      <c r="DWW61" s="306"/>
      <c r="DWX61" s="307"/>
      <c r="DWY61" s="308"/>
      <c r="DWZ61" s="301">
        <f>SUM(DWZ62:DWZ72)</f>
        <v>0</v>
      </c>
      <c r="DXA61" s="309">
        <v>5</v>
      </c>
      <c r="DXB61" s="297">
        <v>2</v>
      </c>
      <c r="DXC61" s="297">
        <v>1</v>
      </c>
      <c r="DXD61" s="298" t="s">
        <v>159</v>
      </c>
      <c r="DXE61" s="299" t="s">
        <v>167</v>
      </c>
      <c r="DXF61" s="300"/>
      <c r="DXG61" s="300"/>
      <c r="DXH61" s="300"/>
      <c r="DXI61" s="300"/>
      <c r="DXJ61" s="300"/>
      <c r="DXK61" s="304"/>
      <c r="DXL61" s="305"/>
      <c r="DXM61" s="306"/>
      <c r="DXN61" s="307"/>
      <c r="DXO61" s="308"/>
      <c r="DXP61" s="301">
        <f>SUM(DXP62:DXP72)</f>
        <v>0</v>
      </c>
      <c r="DXQ61" s="309">
        <v>5</v>
      </c>
      <c r="DXR61" s="297">
        <v>2</v>
      </c>
      <c r="DXS61" s="297">
        <v>1</v>
      </c>
      <c r="DXT61" s="298" t="s">
        <v>159</v>
      </c>
      <c r="DXU61" s="299" t="s">
        <v>167</v>
      </c>
      <c r="DXV61" s="300"/>
      <c r="DXW61" s="300"/>
      <c r="DXX61" s="300"/>
      <c r="DXY61" s="300"/>
      <c r="DXZ61" s="300"/>
      <c r="DYA61" s="304"/>
      <c r="DYB61" s="305"/>
      <c r="DYC61" s="306"/>
      <c r="DYD61" s="307"/>
      <c r="DYE61" s="308"/>
      <c r="DYF61" s="301">
        <f>SUM(DYF62:DYF72)</f>
        <v>0</v>
      </c>
      <c r="DYG61" s="309">
        <v>5</v>
      </c>
      <c r="DYH61" s="297">
        <v>2</v>
      </c>
      <c r="DYI61" s="297">
        <v>1</v>
      </c>
      <c r="DYJ61" s="298" t="s">
        <v>159</v>
      </c>
      <c r="DYK61" s="299" t="s">
        <v>167</v>
      </c>
      <c r="DYL61" s="300"/>
      <c r="DYM61" s="300"/>
      <c r="DYN61" s="300"/>
      <c r="DYO61" s="300"/>
      <c r="DYP61" s="300"/>
      <c r="DYQ61" s="304"/>
      <c r="DYR61" s="305"/>
      <c r="DYS61" s="306"/>
      <c r="DYT61" s="307"/>
      <c r="DYU61" s="308"/>
      <c r="DYV61" s="301">
        <f>SUM(DYV62:DYV72)</f>
        <v>0</v>
      </c>
      <c r="DYW61" s="309">
        <v>5</v>
      </c>
      <c r="DYX61" s="297">
        <v>2</v>
      </c>
      <c r="DYY61" s="297">
        <v>1</v>
      </c>
      <c r="DYZ61" s="298" t="s">
        <v>159</v>
      </c>
      <c r="DZA61" s="299" t="s">
        <v>167</v>
      </c>
      <c r="DZB61" s="300"/>
      <c r="DZC61" s="300"/>
      <c r="DZD61" s="300"/>
      <c r="DZE61" s="300"/>
      <c r="DZF61" s="300"/>
      <c r="DZG61" s="304"/>
      <c r="DZH61" s="305"/>
      <c r="DZI61" s="306"/>
      <c r="DZJ61" s="307"/>
      <c r="DZK61" s="308"/>
      <c r="DZL61" s="301">
        <f>SUM(DZL62:DZL72)</f>
        <v>0</v>
      </c>
      <c r="DZM61" s="309">
        <v>5</v>
      </c>
      <c r="DZN61" s="297">
        <v>2</v>
      </c>
      <c r="DZO61" s="297">
        <v>1</v>
      </c>
      <c r="DZP61" s="298" t="s">
        <v>159</v>
      </c>
      <c r="DZQ61" s="299" t="s">
        <v>167</v>
      </c>
      <c r="DZR61" s="300"/>
      <c r="DZS61" s="300"/>
      <c r="DZT61" s="300"/>
      <c r="DZU61" s="300"/>
      <c r="DZV61" s="300"/>
      <c r="DZW61" s="304"/>
      <c r="DZX61" s="305"/>
      <c r="DZY61" s="306"/>
      <c r="DZZ61" s="307"/>
      <c r="EAA61" s="308"/>
      <c r="EAB61" s="301">
        <f>SUM(EAB62:EAB72)</f>
        <v>0</v>
      </c>
      <c r="EAC61" s="309">
        <v>5</v>
      </c>
      <c r="EAD61" s="297">
        <v>2</v>
      </c>
      <c r="EAE61" s="297">
        <v>1</v>
      </c>
      <c r="EAF61" s="298" t="s">
        <v>159</v>
      </c>
      <c r="EAG61" s="299" t="s">
        <v>167</v>
      </c>
      <c r="EAH61" s="300"/>
      <c r="EAI61" s="300"/>
      <c r="EAJ61" s="300"/>
      <c r="EAK61" s="300"/>
      <c r="EAL61" s="300"/>
      <c r="EAM61" s="304"/>
      <c r="EAN61" s="305"/>
      <c r="EAO61" s="306"/>
      <c r="EAP61" s="307"/>
      <c r="EAQ61" s="308"/>
      <c r="EAR61" s="301">
        <f>SUM(EAR62:EAR72)</f>
        <v>0</v>
      </c>
      <c r="EAS61" s="309">
        <v>5</v>
      </c>
      <c r="EAT61" s="297">
        <v>2</v>
      </c>
      <c r="EAU61" s="297">
        <v>1</v>
      </c>
      <c r="EAV61" s="298" t="s">
        <v>159</v>
      </c>
      <c r="EAW61" s="299" t="s">
        <v>167</v>
      </c>
      <c r="EAX61" s="300"/>
      <c r="EAY61" s="300"/>
      <c r="EAZ61" s="300"/>
      <c r="EBA61" s="300"/>
      <c r="EBB61" s="300"/>
      <c r="EBC61" s="304"/>
      <c r="EBD61" s="305"/>
      <c r="EBE61" s="306"/>
      <c r="EBF61" s="307"/>
      <c r="EBG61" s="308"/>
      <c r="EBH61" s="301">
        <f>SUM(EBH62:EBH72)</f>
        <v>0</v>
      </c>
      <c r="EBI61" s="309">
        <v>5</v>
      </c>
      <c r="EBJ61" s="297">
        <v>2</v>
      </c>
      <c r="EBK61" s="297">
        <v>1</v>
      </c>
      <c r="EBL61" s="298" t="s">
        <v>159</v>
      </c>
      <c r="EBM61" s="299" t="s">
        <v>167</v>
      </c>
      <c r="EBN61" s="300"/>
      <c r="EBO61" s="300"/>
      <c r="EBP61" s="300"/>
      <c r="EBQ61" s="300"/>
      <c r="EBR61" s="300"/>
      <c r="EBS61" s="304"/>
      <c r="EBT61" s="305"/>
      <c r="EBU61" s="306"/>
      <c r="EBV61" s="307"/>
      <c r="EBW61" s="308"/>
      <c r="EBX61" s="301">
        <f>SUM(EBX62:EBX72)</f>
        <v>0</v>
      </c>
      <c r="EBY61" s="309">
        <v>5</v>
      </c>
      <c r="EBZ61" s="297">
        <v>2</v>
      </c>
      <c r="ECA61" s="297">
        <v>1</v>
      </c>
      <c r="ECB61" s="298" t="s">
        <v>159</v>
      </c>
      <c r="ECC61" s="299" t="s">
        <v>167</v>
      </c>
      <c r="ECD61" s="300"/>
      <c r="ECE61" s="300"/>
      <c r="ECF61" s="300"/>
      <c r="ECG61" s="300"/>
      <c r="ECH61" s="300"/>
      <c r="ECI61" s="304"/>
      <c r="ECJ61" s="305"/>
      <c r="ECK61" s="306"/>
      <c r="ECL61" s="307"/>
      <c r="ECM61" s="308"/>
      <c r="ECN61" s="301">
        <f>SUM(ECN62:ECN72)</f>
        <v>0</v>
      </c>
      <c r="ECO61" s="309">
        <v>5</v>
      </c>
      <c r="ECP61" s="297">
        <v>2</v>
      </c>
      <c r="ECQ61" s="297">
        <v>1</v>
      </c>
      <c r="ECR61" s="298" t="s">
        <v>159</v>
      </c>
      <c r="ECS61" s="299" t="s">
        <v>167</v>
      </c>
      <c r="ECT61" s="300"/>
      <c r="ECU61" s="300"/>
      <c r="ECV61" s="300"/>
      <c r="ECW61" s="300"/>
      <c r="ECX61" s="300"/>
      <c r="ECY61" s="304"/>
      <c r="ECZ61" s="305"/>
      <c r="EDA61" s="306"/>
      <c r="EDB61" s="307"/>
      <c r="EDC61" s="308"/>
      <c r="EDD61" s="301">
        <f>SUM(EDD62:EDD72)</f>
        <v>0</v>
      </c>
      <c r="EDE61" s="309">
        <v>5</v>
      </c>
      <c r="EDF61" s="297">
        <v>2</v>
      </c>
      <c r="EDG61" s="297">
        <v>1</v>
      </c>
      <c r="EDH61" s="298" t="s">
        <v>159</v>
      </c>
      <c r="EDI61" s="299" t="s">
        <v>167</v>
      </c>
      <c r="EDJ61" s="300"/>
      <c r="EDK61" s="300"/>
      <c r="EDL61" s="300"/>
      <c r="EDM61" s="300"/>
      <c r="EDN61" s="300"/>
      <c r="EDO61" s="304"/>
      <c r="EDP61" s="305"/>
      <c r="EDQ61" s="306"/>
      <c r="EDR61" s="307"/>
      <c r="EDS61" s="308"/>
      <c r="EDT61" s="301">
        <f>SUM(EDT62:EDT72)</f>
        <v>0</v>
      </c>
      <c r="EDU61" s="309">
        <v>5</v>
      </c>
      <c r="EDV61" s="297">
        <v>2</v>
      </c>
      <c r="EDW61" s="297">
        <v>1</v>
      </c>
      <c r="EDX61" s="298" t="s">
        <v>159</v>
      </c>
      <c r="EDY61" s="299" t="s">
        <v>167</v>
      </c>
      <c r="EDZ61" s="300"/>
      <c r="EEA61" s="300"/>
      <c r="EEB61" s="300"/>
      <c r="EEC61" s="300"/>
      <c r="EED61" s="300"/>
      <c r="EEE61" s="304"/>
      <c r="EEF61" s="305"/>
      <c r="EEG61" s="306"/>
      <c r="EEH61" s="307"/>
      <c r="EEI61" s="308"/>
      <c r="EEJ61" s="301">
        <f>SUM(EEJ62:EEJ72)</f>
        <v>0</v>
      </c>
      <c r="EEK61" s="309">
        <v>5</v>
      </c>
      <c r="EEL61" s="297">
        <v>2</v>
      </c>
      <c r="EEM61" s="297">
        <v>1</v>
      </c>
      <c r="EEN61" s="298" t="s">
        <v>159</v>
      </c>
      <c r="EEO61" s="299" t="s">
        <v>167</v>
      </c>
      <c r="EEP61" s="300"/>
      <c r="EEQ61" s="300"/>
      <c r="EER61" s="300"/>
      <c r="EES61" s="300"/>
      <c r="EET61" s="300"/>
      <c r="EEU61" s="304"/>
      <c r="EEV61" s="305"/>
      <c r="EEW61" s="306"/>
      <c r="EEX61" s="307"/>
      <c r="EEY61" s="308"/>
      <c r="EEZ61" s="301">
        <f>SUM(EEZ62:EEZ72)</f>
        <v>0</v>
      </c>
      <c r="EFA61" s="309">
        <v>5</v>
      </c>
      <c r="EFB61" s="297">
        <v>2</v>
      </c>
      <c r="EFC61" s="297">
        <v>1</v>
      </c>
      <c r="EFD61" s="298" t="s">
        <v>159</v>
      </c>
      <c r="EFE61" s="299" t="s">
        <v>167</v>
      </c>
      <c r="EFF61" s="300"/>
      <c r="EFG61" s="300"/>
      <c r="EFH61" s="300"/>
      <c r="EFI61" s="300"/>
      <c r="EFJ61" s="300"/>
      <c r="EFK61" s="304"/>
      <c r="EFL61" s="305"/>
      <c r="EFM61" s="306"/>
      <c r="EFN61" s="307"/>
      <c r="EFO61" s="308"/>
      <c r="EFP61" s="301">
        <f>SUM(EFP62:EFP72)</f>
        <v>0</v>
      </c>
      <c r="EFQ61" s="309">
        <v>5</v>
      </c>
      <c r="EFR61" s="297">
        <v>2</v>
      </c>
      <c r="EFS61" s="297">
        <v>1</v>
      </c>
      <c r="EFT61" s="298" t="s">
        <v>159</v>
      </c>
      <c r="EFU61" s="299" t="s">
        <v>167</v>
      </c>
      <c r="EFV61" s="300"/>
      <c r="EFW61" s="300"/>
      <c r="EFX61" s="300"/>
      <c r="EFY61" s="300"/>
      <c r="EFZ61" s="300"/>
      <c r="EGA61" s="304"/>
      <c r="EGB61" s="305"/>
      <c r="EGC61" s="306"/>
      <c r="EGD61" s="307"/>
      <c r="EGE61" s="308"/>
      <c r="EGF61" s="301">
        <f>SUM(EGF62:EGF72)</f>
        <v>0</v>
      </c>
      <c r="EGG61" s="309">
        <v>5</v>
      </c>
      <c r="EGH61" s="297">
        <v>2</v>
      </c>
      <c r="EGI61" s="297">
        <v>1</v>
      </c>
      <c r="EGJ61" s="298" t="s">
        <v>159</v>
      </c>
      <c r="EGK61" s="299" t="s">
        <v>167</v>
      </c>
      <c r="EGL61" s="300"/>
      <c r="EGM61" s="300"/>
      <c r="EGN61" s="300"/>
      <c r="EGO61" s="300"/>
      <c r="EGP61" s="300"/>
      <c r="EGQ61" s="304"/>
      <c r="EGR61" s="305"/>
      <c r="EGS61" s="306"/>
      <c r="EGT61" s="307"/>
      <c r="EGU61" s="308"/>
      <c r="EGV61" s="301">
        <f>SUM(EGV62:EGV72)</f>
        <v>0</v>
      </c>
      <c r="EGW61" s="309">
        <v>5</v>
      </c>
      <c r="EGX61" s="297">
        <v>2</v>
      </c>
      <c r="EGY61" s="297">
        <v>1</v>
      </c>
      <c r="EGZ61" s="298" t="s">
        <v>159</v>
      </c>
      <c r="EHA61" s="299" t="s">
        <v>167</v>
      </c>
      <c r="EHB61" s="300"/>
      <c r="EHC61" s="300"/>
      <c r="EHD61" s="300"/>
      <c r="EHE61" s="300"/>
      <c r="EHF61" s="300"/>
      <c r="EHG61" s="304"/>
      <c r="EHH61" s="305"/>
      <c r="EHI61" s="306"/>
      <c r="EHJ61" s="307"/>
      <c r="EHK61" s="308"/>
      <c r="EHL61" s="301">
        <f>SUM(EHL62:EHL72)</f>
        <v>0</v>
      </c>
      <c r="EHM61" s="309">
        <v>5</v>
      </c>
      <c r="EHN61" s="297">
        <v>2</v>
      </c>
      <c r="EHO61" s="297">
        <v>1</v>
      </c>
      <c r="EHP61" s="298" t="s">
        <v>159</v>
      </c>
      <c r="EHQ61" s="299" t="s">
        <v>167</v>
      </c>
      <c r="EHR61" s="300"/>
      <c r="EHS61" s="300"/>
      <c r="EHT61" s="300"/>
      <c r="EHU61" s="300"/>
      <c r="EHV61" s="300"/>
      <c r="EHW61" s="304"/>
      <c r="EHX61" s="305"/>
      <c r="EHY61" s="306"/>
      <c r="EHZ61" s="307"/>
      <c r="EIA61" s="308"/>
      <c r="EIB61" s="301">
        <f>SUM(EIB62:EIB72)</f>
        <v>0</v>
      </c>
      <c r="EIC61" s="309">
        <v>5</v>
      </c>
      <c r="EID61" s="297">
        <v>2</v>
      </c>
      <c r="EIE61" s="297">
        <v>1</v>
      </c>
      <c r="EIF61" s="298" t="s">
        <v>159</v>
      </c>
      <c r="EIG61" s="299" t="s">
        <v>167</v>
      </c>
      <c r="EIH61" s="300"/>
      <c r="EII61" s="300"/>
      <c r="EIJ61" s="300"/>
      <c r="EIK61" s="300"/>
      <c r="EIL61" s="300"/>
      <c r="EIM61" s="304"/>
      <c r="EIN61" s="305"/>
      <c r="EIO61" s="306"/>
      <c r="EIP61" s="307"/>
      <c r="EIQ61" s="308"/>
      <c r="EIR61" s="301">
        <f>SUM(EIR62:EIR72)</f>
        <v>0</v>
      </c>
      <c r="EIS61" s="309">
        <v>5</v>
      </c>
      <c r="EIT61" s="297">
        <v>2</v>
      </c>
      <c r="EIU61" s="297">
        <v>1</v>
      </c>
      <c r="EIV61" s="298" t="s">
        <v>159</v>
      </c>
      <c r="EIW61" s="299" t="s">
        <v>167</v>
      </c>
      <c r="EIX61" s="300"/>
      <c r="EIY61" s="300"/>
      <c r="EIZ61" s="300"/>
      <c r="EJA61" s="300"/>
      <c r="EJB61" s="300"/>
      <c r="EJC61" s="304"/>
      <c r="EJD61" s="305"/>
      <c r="EJE61" s="306"/>
      <c r="EJF61" s="307"/>
      <c r="EJG61" s="308"/>
      <c r="EJH61" s="301">
        <f>SUM(EJH62:EJH72)</f>
        <v>0</v>
      </c>
      <c r="EJI61" s="309">
        <v>5</v>
      </c>
      <c r="EJJ61" s="297">
        <v>2</v>
      </c>
      <c r="EJK61" s="297">
        <v>1</v>
      </c>
      <c r="EJL61" s="298" t="s">
        <v>159</v>
      </c>
      <c r="EJM61" s="299" t="s">
        <v>167</v>
      </c>
      <c r="EJN61" s="300"/>
      <c r="EJO61" s="300"/>
      <c r="EJP61" s="300"/>
      <c r="EJQ61" s="300"/>
      <c r="EJR61" s="300"/>
      <c r="EJS61" s="304"/>
      <c r="EJT61" s="305"/>
      <c r="EJU61" s="306"/>
      <c r="EJV61" s="307"/>
      <c r="EJW61" s="308"/>
      <c r="EJX61" s="301">
        <f>SUM(EJX62:EJX72)</f>
        <v>0</v>
      </c>
      <c r="EJY61" s="309">
        <v>5</v>
      </c>
      <c r="EJZ61" s="297">
        <v>2</v>
      </c>
      <c r="EKA61" s="297">
        <v>1</v>
      </c>
      <c r="EKB61" s="298" t="s">
        <v>159</v>
      </c>
      <c r="EKC61" s="299" t="s">
        <v>167</v>
      </c>
      <c r="EKD61" s="300"/>
      <c r="EKE61" s="300"/>
      <c r="EKF61" s="300"/>
      <c r="EKG61" s="300"/>
      <c r="EKH61" s="300"/>
      <c r="EKI61" s="304"/>
      <c r="EKJ61" s="305"/>
      <c r="EKK61" s="306"/>
      <c r="EKL61" s="307"/>
      <c r="EKM61" s="308"/>
      <c r="EKN61" s="301">
        <f>SUM(EKN62:EKN72)</f>
        <v>0</v>
      </c>
      <c r="EKO61" s="309">
        <v>5</v>
      </c>
      <c r="EKP61" s="297">
        <v>2</v>
      </c>
      <c r="EKQ61" s="297">
        <v>1</v>
      </c>
      <c r="EKR61" s="298" t="s">
        <v>159</v>
      </c>
      <c r="EKS61" s="299" t="s">
        <v>167</v>
      </c>
      <c r="EKT61" s="300"/>
      <c r="EKU61" s="300"/>
      <c r="EKV61" s="300"/>
      <c r="EKW61" s="300"/>
      <c r="EKX61" s="300"/>
      <c r="EKY61" s="304"/>
      <c r="EKZ61" s="305"/>
      <c r="ELA61" s="306"/>
      <c r="ELB61" s="307"/>
      <c r="ELC61" s="308"/>
      <c r="ELD61" s="301">
        <f>SUM(ELD62:ELD72)</f>
        <v>0</v>
      </c>
      <c r="ELE61" s="309">
        <v>5</v>
      </c>
      <c r="ELF61" s="297">
        <v>2</v>
      </c>
      <c r="ELG61" s="297">
        <v>1</v>
      </c>
      <c r="ELH61" s="298" t="s">
        <v>159</v>
      </c>
      <c r="ELI61" s="299" t="s">
        <v>167</v>
      </c>
      <c r="ELJ61" s="300"/>
      <c r="ELK61" s="300"/>
      <c r="ELL61" s="300"/>
      <c r="ELM61" s="300"/>
      <c r="ELN61" s="300"/>
      <c r="ELO61" s="304"/>
      <c r="ELP61" s="305"/>
      <c r="ELQ61" s="306"/>
      <c r="ELR61" s="307"/>
      <c r="ELS61" s="308"/>
      <c r="ELT61" s="301">
        <f>SUM(ELT62:ELT72)</f>
        <v>0</v>
      </c>
      <c r="ELU61" s="309">
        <v>5</v>
      </c>
      <c r="ELV61" s="297">
        <v>2</v>
      </c>
      <c r="ELW61" s="297">
        <v>1</v>
      </c>
      <c r="ELX61" s="298" t="s">
        <v>159</v>
      </c>
      <c r="ELY61" s="299" t="s">
        <v>167</v>
      </c>
      <c r="ELZ61" s="300"/>
      <c r="EMA61" s="300"/>
      <c r="EMB61" s="300"/>
      <c r="EMC61" s="300"/>
      <c r="EMD61" s="300"/>
      <c r="EME61" s="304"/>
      <c r="EMF61" s="305"/>
      <c r="EMG61" s="306"/>
      <c r="EMH61" s="307"/>
      <c r="EMI61" s="308"/>
      <c r="EMJ61" s="301">
        <f>SUM(EMJ62:EMJ72)</f>
        <v>0</v>
      </c>
      <c r="EMK61" s="309">
        <v>5</v>
      </c>
      <c r="EML61" s="297">
        <v>2</v>
      </c>
      <c r="EMM61" s="297">
        <v>1</v>
      </c>
      <c r="EMN61" s="298" t="s">
        <v>159</v>
      </c>
      <c r="EMO61" s="299" t="s">
        <v>167</v>
      </c>
      <c r="EMP61" s="300"/>
      <c r="EMQ61" s="300"/>
      <c r="EMR61" s="300"/>
      <c r="EMS61" s="300"/>
      <c r="EMT61" s="300"/>
      <c r="EMU61" s="304"/>
      <c r="EMV61" s="305"/>
      <c r="EMW61" s="306"/>
      <c r="EMX61" s="307"/>
      <c r="EMY61" s="308"/>
      <c r="EMZ61" s="301">
        <f>SUM(EMZ62:EMZ72)</f>
        <v>0</v>
      </c>
      <c r="ENA61" s="309">
        <v>5</v>
      </c>
      <c r="ENB61" s="297">
        <v>2</v>
      </c>
      <c r="ENC61" s="297">
        <v>1</v>
      </c>
      <c r="END61" s="298" t="s">
        <v>159</v>
      </c>
      <c r="ENE61" s="299" t="s">
        <v>167</v>
      </c>
      <c r="ENF61" s="300"/>
      <c r="ENG61" s="300"/>
      <c r="ENH61" s="300"/>
      <c r="ENI61" s="300"/>
      <c r="ENJ61" s="300"/>
      <c r="ENK61" s="304"/>
      <c r="ENL61" s="305"/>
      <c r="ENM61" s="306"/>
      <c r="ENN61" s="307"/>
      <c r="ENO61" s="308"/>
      <c r="ENP61" s="301">
        <f>SUM(ENP62:ENP72)</f>
        <v>0</v>
      </c>
      <c r="ENQ61" s="309">
        <v>5</v>
      </c>
      <c r="ENR61" s="297">
        <v>2</v>
      </c>
      <c r="ENS61" s="297">
        <v>1</v>
      </c>
      <c r="ENT61" s="298" t="s">
        <v>159</v>
      </c>
      <c r="ENU61" s="299" t="s">
        <v>167</v>
      </c>
      <c r="ENV61" s="300"/>
      <c r="ENW61" s="300"/>
      <c r="ENX61" s="300"/>
      <c r="ENY61" s="300"/>
      <c r="ENZ61" s="300"/>
      <c r="EOA61" s="304"/>
      <c r="EOB61" s="305"/>
      <c r="EOC61" s="306"/>
      <c r="EOD61" s="307"/>
      <c r="EOE61" s="308"/>
      <c r="EOF61" s="301">
        <f>SUM(EOF62:EOF72)</f>
        <v>0</v>
      </c>
      <c r="EOG61" s="309">
        <v>5</v>
      </c>
      <c r="EOH61" s="297">
        <v>2</v>
      </c>
      <c r="EOI61" s="297">
        <v>1</v>
      </c>
      <c r="EOJ61" s="298" t="s">
        <v>159</v>
      </c>
      <c r="EOK61" s="299" t="s">
        <v>167</v>
      </c>
      <c r="EOL61" s="300"/>
      <c r="EOM61" s="300"/>
      <c r="EON61" s="300"/>
      <c r="EOO61" s="300"/>
      <c r="EOP61" s="300"/>
      <c r="EOQ61" s="304"/>
      <c r="EOR61" s="305"/>
      <c r="EOS61" s="306"/>
      <c r="EOT61" s="307"/>
      <c r="EOU61" s="308"/>
      <c r="EOV61" s="301">
        <f>SUM(EOV62:EOV72)</f>
        <v>0</v>
      </c>
      <c r="EOW61" s="309">
        <v>5</v>
      </c>
      <c r="EOX61" s="297">
        <v>2</v>
      </c>
      <c r="EOY61" s="297">
        <v>1</v>
      </c>
      <c r="EOZ61" s="298" t="s">
        <v>159</v>
      </c>
      <c r="EPA61" s="299" t="s">
        <v>167</v>
      </c>
      <c r="EPB61" s="300"/>
      <c r="EPC61" s="300"/>
      <c r="EPD61" s="300"/>
      <c r="EPE61" s="300"/>
      <c r="EPF61" s="300"/>
      <c r="EPG61" s="304"/>
      <c r="EPH61" s="305"/>
      <c r="EPI61" s="306"/>
      <c r="EPJ61" s="307"/>
      <c r="EPK61" s="308"/>
      <c r="EPL61" s="301">
        <f>SUM(EPL62:EPL72)</f>
        <v>0</v>
      </c>
      <c r="EPM61" s="309">
        <v>5</v>
      </c>
      <c r="EPN61" s="297">
        <v>2</v>
      </c>
      <c r="EPO61" s="297">
        <v>1</v>
      </c>
      <c r="EPP61" s="298" t="s">
        <v>159</v>
      </c>
      <c r="EPQ61" s="299" t="s">
        <v>167</v>
      </c>
      <c r="EPR61" s="300"/>
      <c r="EPS61" s="300"/>
      <c r="EPT61" s="300"/>
      <c r="EPU61" s="300"/>
      <c r="EPV61" s="300"/>
      <c r="EPW61" s="304"/>
      <c r="EPX61" s="305"/>
      <c r="EPY61" s="306"/>
      <c r="EPZ61" s="307"/>
      <c r="EQA61" s="308"/>
      <c r="EQB61" s="301">
        <f>SUM(EQB62:EQB72)</f>
        <v>0</v>
      </c>
      <c r="EQC61" s="309">
        <v>5</v>
      </c>
      <c r="EQD61" s="297">
        <v>2</v>
      </c>
      <c r="EQE61" s="297">
        <v>1</v>
      </c>
      <c r="EQF61" s="298" t="s">
        <v>159</v>
      </c>
      <c r="EQG61" s="299" t="s">
        <v>167</v>
      </c>
      <c r="EQH61" s="300"/>
      <c r="EQI61" s="300"/>
      <c r="EQJ61" s="300"/>
      <c r="EQK61" s="300"/>
      <c r="EQL61" s="300"/>
      <c r="EQM61" s="304"/>
      <c r="EQN61" s="305"/>
      <c r="EQO61" s="306"/>
      <c r="EQP61" s="307"/>
      <c r="EQQ61" s="308"/>
      <c r="EQR61" s="301">
        <f>SUM(EQR62:EQR72)</f>
        <v>0</v>
      </c>
      <c r="EQS61" s="309">
        <v>5</v>
      </c>
      <c r="EQT61" s="297">
        <v>2</v>
      </c>
      <c r="EQU61" s="297">
        <v>1</v>
      </c>
      <c r="EQV61" s="298" t="s">
        <v>159</v>
      </c>
      <c r="EQW61" s="299" t="s">
        <v>167</v>
      </c>
      <c r="EQX61" s="300"/>
      <c r="EQY61" s="300"/>
      <c r="EQZ61" s="300"/>
      <c r="ERA61" s="300"/>
      <c r="ERB61" s="300"/>
      <c r="ERC61" s="304"/>
      <c r="ERD61" s="305"/>
      <c r="ERE61" s="306"/>
      <c r="ERF61" s="307"/>
      <c r="ERG61" s="308"/>
      <c r="ERH61" s="301">
        <f>SUM(ERH62:ERH72)</f>
        <v>0</v>
      </c>
      <c r="ERI61" s="309">
        <v>5</v>
      </c>
      <c r="ERJ61" s="297">
        <v>2</v>
      </c>
      <c r="ERK61" s="297">
        <v>1</v>
      </c>
      <c r="ERL61" s="298" t="s">
        <v>159</v>
      </c>
      <c r="ERM61" s="299" t="s">
        <v>167</v>
      </c>
      <c r="ERN61" s="300"/>
      <c r="ERO61" s="300"/>
      <c r="ERP61" s="300"/>
      <c r="ERQ61" s="300"/>
      <c r="ERR61" s="300"/>
      <c r="ERS61" s="304"/>
      <c r="ERT61" s="305"/>
      <c r="ERU61" s="306"/>
      <c r="ERV61" s="307"/>
      <c r="ERW61" s="308"/>
      <c r="ERX61" s="301">
        <f>SUM(ERX62:ERX72)</f>
        <v>0</v>
      </c>
      <c r="ERY61" s="309">
        <v>5</v>
      </c>
      <c r="ERZ61" s="297">
        <v>2</v>
      </c>
      <c r="ESA61" s="297">
        <v>1</v>
      </c>
      <c r="ESB61" s="298" t="s">
        <v>159</v>
      </c>
      <c r="ESC61" s="299" t="s">
        <v>167</v>
      </c>
      <c r="ESD61" s="300"/>
      <c r="ESE61" s="300"/>
      <c r="ESF61" s="300"/>
      <c r="ESG61" s="300"/>
      <c r="ESH61" s="300"/>
      <c r="ESI61" s="304"/>
      <c r="ESJ61" s="305"/>
      <c r="ESK61" s="306"/>
      <c r="ESL61" s="307"/>
      <c r="ESM61" s="308"/>
      <c r="ESN61" s="301">
        <f>SUM(ESN62:ESN72)</f>
        <v>0</v>
      </c>
      <c r="ESO61" s="309">
        <v>5</v>
      </c>
      <c r="ESP61" s="297">
        <v>2</v>
      </c>
      <c r="ESQ61" s="297">
        <v>1</v>
      </c>
      <c r="ESR61" s="298" t="s">
        <v>159</v>
      </c>
      <c r="ESS61" s="299" t="s">
        <v>167</v>
      </c>
      <c r="EST61" s="300"/>
      <c r="ESU61" s="300"/>
      <c r="ESV61" s="300"/>
      <c r="ESW61" s="300"/>
      <c r="ESX61" s="300"/>
      <c r="ESY61" s="304"/>
      <c r="ESZ61" s="305"/>
      <c r="ETA61" s="306"/>
      <c r="ETB61" s="307"/>
      <c r="ETC61" s="308"/>
      <c r="ETD61" s="301">
        <f>SUM(ETD62:ETD72)</f>
        <v>0</v>
      </c>
      <c r="ETE61" s="309">
        <v>5</v>
      </c>
      <c r="ETF61" s="297">
        <v>2</v>
      </c>
      <c r="ETG61" s="297">
        <v>1</v>
      </c>
      <c r="ETH61" s="298" t="s">
        <v>159</v>
      </c>
      <c r="ETI61" s="299" t="s">
        <v>167</v>
      </c>
      <c r="ETJ61" s="300"/>
      <c r="ETK61" s="300"/>
      <c r="ETL61" s="300"/>
      <c r="ETM61" s="300"/>
      <c r="ETN61" s="300"/>
      <c r="ETO61" s="304"/>
      <c r="ETP61" s="305"/>
      <c r="ETQ61" s="306"/>
      <c r="ETR61" s="307"/>
      <c r="ETS61" s="308"/>
      <c r="ETT61" s="301">
        <f>SUM(ETT62:ETT72)</f>
        <v>0</v>
      </c>
      <c r="ETU61" s="309">
        <v>5</v>
      </c>
      <c r="ETV61" s="297">
        <v>2</v>
      </c>
      <c r="ETW61" s="297">
        <v>1</v>
      </c>
      <c r="ETX61" s="298" t="s">
        <v>159</v>
      </c>
      <c r="ETY61" s="299" t="s">
        <v>167</v>
      </c>
      <c r="ETZ61" s="300"/>
      <c r="EUA61" s="300"/>
      <c r="EUB61" s="300"/>
      <c r="EUC61" s="300"/>
      <c r="EUD61" s="300"/>
      <c r="EUE61" s="304"/>
      <c r="EUF61" s="305"/>
      <c r="EUG61" s="306"/>
      <c r="EUH61" s="307"/>
      <c r="EUI61" s="308"/>
      <c r="EUJ61" s="301">
        <f>SUM(EUJ62:EUJ72)</f>
        <v>0</v>
      </c>
      <c r="EUK61" s="309">
        <v>5</v>
      </c>
      <c r="EUL61" s="297">
        <v>2</v>
      </c>
      <c r="EUM61" s="297">
        <v>1</v>
      </c>
      <c r="EUN61" s="298" t="s">
        <v>159</v>
      </c>
      <c r="EUO61" s="299" t="s">
        <v>167</v>
      </c>
      <c r="EUP61" s="300"/>
      <c r="EUQ61" s="300"/>
      <c r="EUR61" s="300"/>
      <c r="EUS61" s="300"/>
      <c r="EUT61" s="300"/>
      <c r="EUU61" s="304"/>
      <c r="EUV61" s="305"/>
      <c r="EUW61" s="306"/>
      <c r="EUX61" s="307"/>
      <c r="EUY61" s="308"/>
      <c r="EUZ61" s="301">
        <f>SUM(EUZ62:EUZ72)</f>
        <v>0</v>
      </c>
      <c r="EVA61" s="309">
        <v>5</v>
      </c>
      <c r="EVB61" s="297">
        <v>2</v>
      </c>
      <c r="EVC61" s="297">
        <v>1</v>
      </c>
      <c r="EVD61" s="298" t="s">
        <v>159</v>
      </c>
      <c r="EVE61" s="299" t="s">
        <v>167</v>
      </c>
      <c r="EVF61" s="300"/>
      <c r="EVG61" s="300"/>
      <c r="EVH61" s="300"/>
      <c r="EVI61" s="300"/>
      <c r="EVJ61" s="300"/>
      <c r="EVK61" s="304"/>
      <c r="EVL61" s="305"/>
      <c r="EVM61" s="306"/>
      <c r="EVN61" s="307"/>
      <c r="EVO61" s="308"/>
      <c r="EVP61" s="301">
        <f>SUM(EVP62:EVP72)</f>
        <v>0</v>
      </c>
      <c r="EVQ61" s="309">
        <v>5</v>
      </c>
      <c r="EVR61" s="297">
        <v>2</v>
      </c>
      <c r="EVS61" s="297">
        <v>1</v>
      </c>
      <c r="EVT61" s="298" t="s">
        <v>159</v>
      </c>
      <c r="EVU61" s="299" t="s">
        <v>167</v>
      </c>
      <c r="EVV61" s="300"/>
      <c r="EVW61" s="300"/>
      <c r="EVX61" s="300"/>
      <c r="EVY61" s="300"/>
      <c r="EVZ61" s="300"/>
      <c r="EWA61" s="304"/>
      <c r="EWB61" s="305"/>
      <c r="EWC61" s="306"/>
      <c r="EWD61" s="307"/>
      <c r="EWE61" s="308"/>
      <c r="EWF61" s="301">
        <f>SUM(EWF62:EWF72)</f>
        <v>0</v>
      </c>
      <c r="EWG61" s="309">
        <v>5</v>
      </c>
      <c r="EWH61" s="297">
        <v>2</v>
      </c>
      <c r="EWI61" s="297">
        <v>1</v>
      </c>
      <c r="EWJ61" s="298" t="s">
        <v>159</v>
      </c>
      <c r="EWK61" s="299" t="s">
        <v>167</v>
      </c>
      <c r="EWL61" s="300"/>
      <c r="EWM61" s="300"/>
      <c r="EWN61" s="300"/>
      <c r="EWO61" s="300"/>
      <c r="EWP61" s="300"/>
      <c r="EWQ61" s="304"/>
      <c r="EWR61" s="305"/>
      <c r="EWS61" s="306"/>
      <c r="EWT61" s="307"/>
      <c r="EWU61" s="308"/>
      <c r="EWV61" s="301">
        <f>SUM(EWV62:EWV72)</f>
        <v>0</v>
      </c>
      <c r="EWW61" s="309">
        <v>5</v>
      </c>
      <c r="EWX61" s="297">
        <v>2</v>
      </c>
      <c r="EWY61" s="297">
        <v>1</v>
      </c>
      <c r="EWZ61" s="298" t="s">
        <v>159</v>
      </c>
      <c r="EXA61" s="299" t="s">
        <v>167</v>
      </c>
      <c r="EXB61" s="300"/>
      <c r="EXC61" s="300"/>
      <c r="EXD61" s="300"/>
      <c r="EXE61" s="300"/>
      <c r="EXF61" s="300"/>
      <c r="EXG61" s="304"/>
      <c r="EXH61" s="305"/>
      <c r="EXI61" s="306"/>
      <c r="EXJ61" s="307"/>
      <c r="EXK61" s="308"/>
      <c r="EXL61" s="301">
        <f>SUM(EXL62:EXL72)</f>
        <v>0</v>
      </c>
      <c r="EXM61" s="309">
        <v>5</v>
      </c>
      <c r="EXN61" s="297">
        <v>2</v>
      </c>
      <c r="EXO61" s="297">
        <v>1</v>
      </c>
      <c r="EXP61" s="298" t="s">
        <v>159</v>
      </c>
      <c r="EXQ61" s="299" t="s">
        <v>167</v>
      </c>
      <c r="EXR61" s="300"/>
      <c r="EXS61" s="300"/>
      <c r="EXT61" s="300"/>
      <c r="EXU61" s="300"/>
      <c r="EXV61" s="300"/>
      <c r="EXW61" s="304"/>
      <c r="EXX61" s="305"/>
      <c r="EXY61" s="306"/>
      <c r="EXZ61" s="307"/>
      <c r="EYA61" s="308"/>
      <c r="EYB61" s="301">
        <f>SUM(EYB62:EYB72)</f>
        <v>0</v>
      </c>
      <c r="EYC61" s="309">
        <v>5</v>
      </c>
      <c r="EYD61" s="297">
        <v>2</v>
      </c>
      <c r="EYE61" s="297">
        <v>1</v>
      </c>
      <c r="EYF61" s="298" t="s">
        <v>159</v>
      </c>
      <c r="EYG61" s="299" t="s">
        <v>167</v>
      </c>
      <c r="EYH61" s="300"/>
      <c r="EYI61" s="300"/>
      <c r="EYJ61" s="300"/>
      <c r="EYK61" s="300"/>
      <c r="EYL61" s="300"/>
      <c r="EYM61" s="304"/>
      <c r="EYN61" s="305"/>
      <c r="EYO61" s="306"/>
      <c r="EYP61" s="307"/>
      <c r="EYQ61" s="308"/>
      <c r="EYR61" s="301">
        <f>SUM(EYR62:EYR72)</f>
        <v>0</v>
      </c>
      <c r="EYS61" s="309">
        <v>5</v>
      </c>
      <c r="EYT61" s="297">
        <v>2</v>
      </c>
      <c r="EYU61" s="297">
        <v>1</v>
      </c>
      <c r="EYV61" s="298" t="s">
        <v>159</v>
      </c>
      <c r="EYW61" s="299" t="s">
        <v>167</v>
      </c>
      <c r="EYX61" s="300"/>
      <c r="EYY61" s="300"/>
      <c r="EYZ61" s="300"/>
      <c r="EZA61" s="300"/>
      <c r="EZB61" s="300"/>
      <c r="EZC61" s="304"/>
      <c r="EZD61" s="305"/>
      <c r="EZE61" s="306"/>
      <c r="EZF61" s="307"/>
      <c r="EZG61" s="308"/>
      <c r="EZH61" s="301">
        <f>SUM(EZH62:EZH72)</f>
        <v>0</v>
      </c>
      <c r="EZI61" s="309">
        <v>5</v>
      </c>
      <c r="EZJ61" s="297">
        <v>2</v>
      </c>
      <c r="EZK61" s="297">
        <v>1</v>
      </c>
      <c r="EZL61" s="298" t="s">
        <v>159</v>
      </c>
      <c r="EZM61" s="299" t="s">
        <v>167</v>
      </c>
      <c r="EZN61" s="300"/>
      <c r="EZO61" s="300"/>
      <c r="EZP61" s="300"/>
      <c r="EZQ61" s="300"/>
      <c r="EZR61" s="300"/>
      <c r="EZS61" s="304"/>
      <c r="EZT61" s="305"/>
      <c r="EZU61" s="306"/>
      <c r="EZV61" s="307"/>
      <c r="EZW61" s="308"/>
      <c r="EZX61" s="301">
        <f>SUM(EZX62:EZX72)</f>
        <v>0</v>
      </c>
      <c r="EZY61" s="309">
        <v>5</v>
      </c>
      <c r="EZZ61" s="297">
        <v>2</v>
      </c>
      <c r="FAA61" s="297">
        <v>1</v>
      </c>
      <c r="FAB61" s="298" t="s">
        <v>159</v>
      </c>
      <c r="FAC61" s="299" t="s">
        <v>167</v>
      </c>
      <c r="FAD61" s="300"/>
      <c r="FAE61" s="300"/>
      <c r="FAF61" s="300"/>
      <c r="FAG61" s="300"/>
      <c r="FAH61" s="300"/>
      <c r="FAI61" s="304"/>
      <c r="FAJ61" s="305"/>
      <c r="FAK61" s="306"/>
      <c r="FAL61" s="307"/>
      <c r="FAM61" s="308"/>
      <c r="FAN61" s="301">
        <f>SUM(FAN62:FAN72)</f>
        <v>0</v>
      </c>
      <c r="FAO61" s="309">
        <v>5</v>
      </c>
      <c r="FAP61" s="297">
        <v>2</v>
      </c>
      <c r="FAQ61" s="297">
        <v>1</v>
      </c>
      <c r="FAR61" s="298" t="s">
        <v>159</v>
      </c>
      <c r="FAS61" s="299" t="s">
        <v>167</v>
      </c>
      <c r="FAT61" s="300"/>
      <c r="FAU61" s="300"/>
      <c r="FAV61" s="300"/>
      <c r="FAW61" s="300"/>
      <c r="FAX61" s="300"/>
      <c r="FAY61" s="304"/>
      <c r="FAZ61" s="305"/>
      <c r="FBA61" s="306"/>
      <c r="FBB61" s="307"/>
      <c r="FBC61" s="308"/>
      <c r="FBD61" s="301">
        <f>SUM(FBD62:FBD72)</f>
        <v>0</v>
      </c>
      <c r="FBE61" s="309">
        <v>5</v>
      </c>
      <c r="FBF61" s="297">
        <v>2</v>
      </c>
      <c r="FBG61" s="297">
        <v>1</v>
      </c>
      <c r="FBH61" s="298" t="s">
        <v>159</v>
      </c>
      <c r="FBI61" s="299" t="s">
        <v>167</v>
      </c>
      <c r="FBJ61" s="300"/>
      <c r="FBK61" s="300"/>
      <c r="FBL61" s="300"/>
      <c r="FBM61" s="300"/>
      <c r="FBN61" s="300"/>
      <c r="FBO61" s="304"/>
      <c r="FBP61" s="305"/>
      <c r="FBQ61" s="306"/>
      <c r="FBR61" s="307"/>
      <c r="FBS61" s="308"/>
      <c r="FBT61" s="301">
        <f>SUM(FBT62:FBT72)</f>
        <v>0</v>
      </c>
      <c r="FBU61" s="309">
        <v>5</v>
      </c>
      <c r="FBV61" s="297">
        <v>2</v>
      </c>
      <c r="FBW61" s="297">
        <v>1</v>
      </c>
      <c r="FBX61" s="298" t="s">
        <v>159</v>
      </c>
      <c r="FBY61" s="299" t="s">
        <v>167</v>
      </c>
      <c r="FBZ61" s="300"/>
      <c r="FCA61" s="300"/>
      <c r="FCB61" s="300"/>
      <c r="FCC61" s="300"/>
      <c r="FCD61" s="300"/>
      <c r="FCE61" s="304"/>
      <c r="FCF61" s="305"/>
      <c r="FCG61" s="306"/>
      <c r="FCH61" s="307"/>
      <c r="FCI61" s="308"/>
      <c r="FCJ61" s="301">
        <f>SUM(FCJ62:FCJ72)</f>
        <v>0</v>
      </c>
      <c r="FCK61" s="309">
        <v>5</v>
      </c>
      <c r="FCL61" s="297">
        <v>2</v>
      </c>
      <c r="FCM61" s="297">
        <v>1</v>
      </c>
      <c r="FCN61" s="298" t="s">
        <v>159</v>
      </c>
      <c r="FCO61" s="299" t="s">
        <v>167</v>
      </c>
      <c r="FCP61" s="300"/>
      <c r="FCQ61" s="300"/>
      <c r="FCR61" s="300"/>
      <c r="FCS61" s="300"/>
      <c r="FCT61" s="300"/>
      <c r="FCU61" s="304"/>
      <c r="FCV61" s="305"/>
      <c r="FCW61" s="306"/>
      <c r="FCX61" s="307"/>
      <c r="FCY61" s="308"/>
      <c r="FCZ61" s="301">
        <f>SUM(FCZ62:FCZ72)</f>
        <v>0</v>
      </c>
      <c r="FDA61" s="309">
        <v>5</v>
      </c>
      <c r="FDB61" s="297">
        <v>2</v>
      </c>
      <c r="FDC61" s="297">
        <v>1</v>
      </c>
      <c r="FDD61" s="298" t="s">
        <v>159</v>
      </c>
      <c r="FDE61" s="299" t="s">
        <v>167</v>
      </c>
      <c r="FDF61" s="300"/>
      <c r="FDG61" s="300"/>
      <c r="FDH61" s="300"/>
      <c r="FDI61" s="300"/>
      <c r="FDJ61" s="300"/>
      <c r="FDK61" s="304"/>
      <c r="FDL61" s="305"/>
      <c r="FDM61" s="306"/>
      <c r="FDN61" s="307"/>
      <c r="FDO61" s="308"/>
      <c r="FDP61" s="301">
        <f>SUM(FDP62:FDP72)</f>
        <v>0</v>
      </c>
      <c r="FDQ61" s="309">
        <v>5</v>
      </c>
      <c r="FDR61" s="297">
        <v>2</v>
      </c>
      <c r="FDS61" s="297">
        <v>1</v>
      </c>
      <c r="FDT61" s="298" t="s">
        <v>159</v>
      </c>
      <c r="FDU61" s="299" t="s">
        <v>167</v>
      </c>
      <c r="FDV61" s="300"/>
      <c r="FDW61" s="300"/>
      <c r="FDX61" s="300"/>
      <c r="FDY61" s="300"/>
      <c r="FDZ61" s="300"/>
      <c r="FEA61" s="304"/>
      <c r="FEB61" s="305"/>
      <c r="FEC61" s="306"/>
      <c r="FED61" s="307"/>
      <c r="FEE61" s="308"/>
      <c r="FEF61" s="301">
        <f>SUM(FEF62:FEF72)</f>
        <v>0</v>
      </c>
      <c r="FEG61" s="309">
        <v>5</v>
      </c>
      <c r="FEH61" s="297">
        <v>2</v>
      </c>
      <c r="FEI61" s="297">
        <v>1</v>
      </c>
      <c r="FEJ61" s="298" t="s">
        <v>159</v>
      </c>
      <c r="FEK61" s="299" t="s">
        <v>167</v>
      </c>
      <c r="FEL61" s="300"/>
      <c r="FEM61" s="300"/>
      <c r="FEN61" s="300"/>
      <c r="FEO61" s="300"/>
      <c r="FEP61" s="300"/>
      <c r="FEQ61" s="304"/>
      <c r="FER61" s="305"/>
      <c r="FES61" s="306"/>
      <c r="FET61" s="307"/>
      <c r="FEU61" s="308"/>
      <c r="FEV61" s="301">
        <f>SUM(FEV62:FEV72)</f>
        <v>0</v>
      </c>
      <c r="FEW61" s="309">
        <v>5</v>
      </c>
      <c r="FEX61" s="297">
        <v>2</v>
      </c>
      <c r="FEY61" s="297">
        <v>1</v>
      </c>
      <c r="FEZ61" s="298" t="s">
        <v>159</v>
      </c>
      <c r="FFA61" s="299" t="s">
        <v>167</v>
      </c>
      <c r="FFB61" s="300"/>
      <c r="FFC61" s="300"/>
      <c r="FFD61" s="300"/>
      <c r="FFE61" s="300"/>
      <c r="FFF61" s="300"/>
      <c r="FFG61" s="304"/>
      <c r="FFH61" s="305"/>
      <c r="FFI61" s="306"/>
      <c r="FFJ61" s="307"/>
      <c r="FFK61" s="308"/>
      <c r="FFL61" s="301">
        <f>SUM(FFL62:FFL72)</f>
        <v>0</v>
      </c>
      <c r="FFM61" s="309">
        <v>5</v>
      </c>
      <c r="FFN61" s="297">
        <v>2</v>
      </c>
      <c r="FFO61" s="297">
        <v>1</v>
      </c>
      <c r="FFP61" s="298" t="s">
        <v>159</v>
      </c>
      <c r="FFQ61" s="299" t="s">
        <v>167</v>
      </c>
      <c r="FFR61" s="300"/>
      <c r="FFS61" s="300"/>
      <c r="FFT61" s="300"/>
      <c r="FFU61" s="300"/>
      <c r="FFV61" s="300"/>
      <c r="FFW61" s="304"/>
      <c r="FFX61" s="305"/>
      <c r="FFY61" s="306"/>
      <c r="FFZ61" s="307"/>
      <c r="FGA61" s="308"/>
      <c r="FGB61" s="301">
        <f>SUM(FGB62:FGB72)</f>
        <v>0</v>
      </c>
      <c r="FGC61" s="309">
        <v>5</v>
      </c>
      <c r="FGD61" s="297">
        <v>2</v>
      </c>
      <c r="FGE61" s="297">
        <v>1</v>
      </c>
      <c r="FGF61" s="298" t="s">
        <v>159</v>
      </c>
      <c r="FGG61" s="299" t="s">
        <v>167</v>
      </c>
      <c r="FGH61" s="300"/>
      <c r="FGI61" s="300"/>
      <c r="FGJ61" s="300"/>
      <c r="FGK61" s="300"/>
      <c r="FGL61" s="300"/>
      <c r="FGM61" s="304"/>
      <c r="FGN61" s="305"/>
      <c r="FGO61" s="306"/>
      <c r="FGP61" s="307"/>
      <c r="FGQ61" s="308"/>
      <c r="FGR61" s="301">
        <f>SUM(FGR62:FGR72)</f>
        <v>0</v>
      </c>
      <c r="FGS61" s="309">
        <v>5</v>
      </c>
      <c r="FGT61" s="297">
        <v>2</v>
      </c>
      <c r="FGU61" s="297">
        <v>1</v>
      </c>
      <c r="FGV61" s="298" t="s">
        <v>159</v>
      </c>
      <c r="FGW61" s="299" t="s">
        <v>167</v>
      </c>
      <c r="FGX61" s="300"/>
      <c r="FGY61" s="300"/>
      <c r="FGZ61" s="300"/>
      <c r="FHA61" s="300"/>
      <c r="FHB61" s="300"/>
      <c r="FHC61" s="304"/>
      <c r="FHD61" s="305"/>
      <c r="FHE61" s="306"/>
      <c r="FHF61" s="307"/>
      <c r="FHG61" s="308"/>
      <c r="FHH61" s="301">
        <f>SUM(FHH62:FHH72)</f>
        <v>0</v>
      </c>
      <c r="FHI61" s="309">
        <v>5</v>
      </c>
      <c r="FHJ61" s="297">
        <v>2</v>
      </c>
      <c r="FHK61" s="297">
        <v>1</v>
      </c>
      <c r="FHL61" s="298" t="s">
        <v>159</v>
      </c>
      <c r="FHM61" s="299" t="s">
        <v>167</v>
      </c>
      <c r="FHN61" s="300"/>
      <c r="FHO61" s="300"/>
      <c r="FHP61" s="300"/>
      <c r="FHQ61" s="300"/>
      <c r="FHR61" s="300"/>
      <c r="FHS61" s="304"/>
      <c r="FHT61" s="305"/>
      <c r="FHU61" s="306"/>
      <c r="FHV61" s="307"/>
      <c r="FHW61" s="308"/>
      <c r="FHX61" s="301">
        <f>SUM(FHX62:FHX72)</f>
        <v>0</v>
      </c>
      <c r="FHY61" s="309">
        <v>5</v>
      </c>
      <c r="FHZ61" s="297">
        <v>2</v>
      </c>
      <c r="FIA61" s="297">
        <v>1</v>
      </c>
      <c r="FIB61" s="298" t="s">
        <v>159</v>
      </c>
      <c r="FIC61" s="299" t="s">
        <v>167</v>
      </c>
      <c r="FID61" s="300"/>
      <c r="FIE61" s="300"/>
      <c r="FIF61" s="300"/>
      <c r="FIG61" s="300"/>
      <c r="FIH61" s="300"/>
      <c r="FII61" s="304"/>
      <c r="FIJ61" s="305"/>
      <c r="FIK61" s="306"/>
      <c r="FIL61" s="307"/>
      <c r="FIM61" s="308"/>
      <c r="FIN61" s="301">
        <f>SUM(FIN62:FIN72)</f>
        <v>0</v>
      </c>
      <c r="FIO61" s="309">
        <v>5</v>
      </c>
      <c r="FIP61" s="297">
        <v>2</v>
      </c>
      <c r="FIQ61" s="297">
        <v>1</v>
      </c>
      <c r="FIR61" s="298" t="s">
        <v>159</v>
      </c>
      <c r="FIS61" s="299" t="s">
        <v>167</v>
      </c>
      <c r="FIT61" s="300"/>
      <c r="FIU61" s="300"/>
      <c r="FIV61" s="300"/>
      <c r="FIW61" s="300"/>
      <c r="FIX61" s="300"/>
      <c r="FIY61" s="304"/>
      <c r="FIZ61" s="305"/>
      <c r="FJA61" s="306"/>
      <c r="FJB61" s="307"/>
      <c r="FJC61" s="308"/>
      <c r="FJD61" s="301">
        <f>SUM(FJD62:FJD72)</f>
        <v>0</v>
      </c>
      <c r="FJE61" s="309">
        <v>5</v>
      </c>
      <c r="FJF61" s="297">
        <v>2</v>
      </c>
      <c r="FJG61" s="297">
        <v>1</v>
      </c>
      <c r="FJH61" s="298" t="s">
        <v>159</v>
      </c>
      <c r="FJI61" s="299" t="s">
        <v>167</v>
      </c>
      <c r="FJJ61" s="300"/>
      <c r="FJK61" s="300"/>
      <c r="FJL61" s="300"/>
      <c r="FJM61" s="300"/>
      <c r="FJN61" s="300"/>
      <c r="FJO61" s="304"/>
      <c r="FJP61" s="305"/>
      <c r="FJQ61" s="306"/>
      <c r="FJR61" s="307"/>
      <c r="FJS61" s="308"/>
      <c r="FJT61" s="301">
        <f>SUM(FJT62:FJT72)</f>
        <v>0</v>
      </c>
      <c r="FJU61" s="309">
        <v>5</v>
      </c>
      <c r="FJV61" s="297">
        <v>2</v>
      </c>
      <c r="FJW61" s="297">
        <v>1</v>
      </c>
      <c r="FJX61" s="298" t="s">
        <v>159</v>
      </c>
      <c r="FJY61" s="299" t="s">
        <v>167</v>
      </c>
      <c r="FJZ61" s="300"/>
      <c r="FKA61" s="300"/>
      <c r="FKB61" s="300"/>
      <c r="FKC61" s="300"/>
      <c r="FKD61" s="300"/>
      <c r="FKE61" s="304"/>
      <c r="FKF61" s="305"/>
      <c r="FKG61" s="306"/>
      <c r="FKH61" s="307"/>
      <c r="FKI61" s="308"/>
      <c r="FKJ61" s="301">
        <f>SUM(FKJ62:FKJ72)</f>
        <v>0</v>
      </c>
      <c r="FKK61" s="309">
        <v>5</v>
      </c>
      <c r="FKL61" s="297">
        <v>2</v>
      </c>
      <c r="FKM61" s="297">
        <v>1</v>
      </c>
      <c r="FKN61" s="298" t="s">
        <v>159</v>
      </c>
      <c r="FKO61" s="299" t="s">
        <v>167</v>
      </c>
      <c r="FKP61" s="300"/>
      <c r="FKQ61" s="300"/>
      <c r="FKR61" s="300"/>
      <c r="FKS61" s="300"/>
      <c r="FKT61" s="300"/>
      <c r="FKU61" s="304"/>
      <c r="FKV61" s="305"/>
      <c r="FKW61" s="306"/>
      <c r="FKX61" s="307"/>
      <c r="FKY61" s="308"/>
      <c r="FKZ61" s="301">
        <f>SUM(FKZ62:FKZ72)</f>
        <v>0</v>
      </c>
      <c r="FLA61" s="309">
        <v>5</v>
      </c>
      <c r="FLB61" s="297">
        <v>2</v>
      </c>
      <c r="FLC61" s="297">
        <v>1</v>
      </c>
      <c r="FLD61" s="298" t="s">
        <v>159</v>
      </c>
      <c r="FLE61" s="299" t="s">
        <v>167</v>
      </c>
      <c r="FLF61" s="300"/>
      <c r="FLG61" s="300"/>
      <c r="FLH61" s="300"/>
      <c r="FLI61" s="300"/>
      <c r="FLJ61" s="300"/>
      <c r="FLK61" s="304"/>
      <c r="FLL61" s="305"/>
      <c r="FLM61" s="306"/>
      <c r="FLN61" s="307"/>
      <c r="FLO61" s="308"/>
      <c r="FLP61" s="301">
        <f>SUM(FLP62:FLP72)</f>
        <v>0</v>
      </c>
      <c r="FLQ61" s="309">
        <v>5</v>
      </c>
      <c r="FLR61" s="297">
        <v>2</v>
      </c>
      <c r="FLS61" s="297">
        <v>1</v>
      </c>
      <c r="FLT61" s="298" t="s">
        <v>159</v>
      </c>
      <c r="FLU61" s="299" t="s">
        <v>167</v>
      </c>
      <c r="FLV61" s="300"/>
      <c r="FLW61" s="300"/>
      <c r="FLX61" s="300"/>
      <c r="FLY61" s="300"/>
      <c r="FLZ61" s="300"/>
      <c r="FMA61" s="304"/>
      <c r="FMB61" s="305"/>
      <c r="FMC61" s="306"/>
      <c r="FMD61" s="307"/>
      <c r="FME61" s="308"/>
      <c r="FMF61" s="301">
        <f>SUM(FMF62:FMF72)</f>
        <v>0</v>
      </c>
      <c r="FMG61" s="309">
        <v>5</v>
      </c>
      <c r="FMH61" s="297">
        <v>2</v>
      </c>
      <c r="FMI61" s="297">
        <v>1</v>
      </c>
      <c r="FMJ61" s="298" t="s">
        <v>159</v>
      </c>
      <c r="FMK61" s="299" t="s">
        <v>167</v>
      </c>
      <c r="FML61" s="300"/>
      <c r="FMM61" s="300"/>
      <c r="FMN61" s="300"/>
      <c r="FMO61" s="300"/>
      <c r="FMP61" s="300"/>
      <c r="FMQ61" s="304"/>
      <c r="FMR61" s="305"/>
      <c r="FMS61" s="306"/>
      <c r="FMT61" s="307"/>
      <c r="FMU61" s="308"/>
      <c r="FMV61" s="301">
        <f>SUM(FMV62:FMV72)</f>
        <v>0</v>
      </c>
      <c r="FMW61" s="309">
        <v>5</v>
      </c>
      <c r="FMX61" s="297">
        <v>2</v>
      </c>
      <c r="FMY61" s="297">
        <v>1</v>
      </c>
      <c r="FMZ61" s="298" t="s">
        <v>159</v>
      </c>
      <c r="FNA61" s="299" t="s">
        <v>167</v>
      </c>
      <c r="FNB61" s="300"/>
      <c r="FNC61" s="300"/>
      <c r="FND61" s="300"/>
      <c r="FNE61" s="300"/>
      <c r="FNF61" s="300"/>
      <c r="FNG61" s="304"/>
      <c r="FNH61" s="305"/>
      <c r="FNI61" s="306"/>
      <c r="FNJ61" s="307"/>
      <c r="FNK61" s="308"/>
      <c r="FNL61" s="301">
        <f>SUM(FNL62:FNL72)</f>
        <v>0</v>
      </c>
      <c r="FNM61" s="309">
        <v>5</v>
      </c>
      <c r="FNN61" s="297">
        <v>2</v>
      </c>
      <c r="FNO61" s="297">
        <v>1</v>
      </c>
      <c r="FNP61" s="298" t="s">
        <v>159</v>
      </c>
      <c r="FNQ61" s="299" t="s">
        <v>167</v>
      </c>
      <c r="FNR61" s="300"/>
      <c r="FNS61" s="300"/>
      <c r="FNT61" s="300"/>
      <c r="FNU61" s="300"/>
      <c r="FNV61" s="300"/>
      <c r="FNW61" s="304"/>
      <c r="FNX61" s="305"/>
      <c r="FNY61" s="306"/>
      <c r="FNZ61" s="307"/>
      <c r="FOA61" s="308"/>
      <c r="FOB61" s="301">
        <f>SUM(FOB62:FOB72)</f>
        <v>0</v>
      </c>
      <c r="FOC61" s="309">
        <v>5</v>
      </c>
      <c r="FOD61" s="297">
        <v>2</v>
      </c>
      <c r="FOE61" s="297">
        <v>1</v>
      </c>
      <c r="FOF61" s="298" t="s">
        <v>159</v>
      </c>
      <c r="FOG61" s="299" t="s">
        <v>167</v>
      </c>
      <c r="FOH61" s="300"/>
      <c r="FOI61" s="300"/>
      <c r="FOJ61" s="300"/>
      <c r="FOK61" s="300"/>
      <c r="FOL61" s="300"/>
      <c r="FOM61" s="304"/>
      <c r="FON61" s="305"/>
      <c r="FOO61" s="306"/>
      <c r="FOP61" s="307"/>
      <c r="FOQ61" s="308"/>
      <c r="FOR61" s="301">
        <f>SUM(FOR62:FOR72)</f>
        <v>0</v>
      </c>
      <c r="FOS61" s="309">
        <v>5</v>
      </c>
      <c r="FOT61" s="297">
        <v>2</v>
      </c>
      <c r="FOU61" s="297">
        <v>1</v>
      </c>
      <c r="FOV61" s="298" t="s">
        <v>159</v>
      </c>
      <c r="FOW61" s="299" t="s">
        <v>167</v>
      </c>
      <c r="FOX61" s="300"/>
      <c r="FOY61" s="300"/>
      <c r="FOZ61" s="300"/>
      <c r="FPA61" s="300"/>
      <c r="FPB61" s="300"/>
      <c r="FPC61" s="304"/>
      <c r="FPD61" s="305"/>
      <c r="FPE61" s="306"/>
      <c r="FPF61" s="307"/>
      <c r="FPG61" s="308"/>
      <c r="FPH61" s="301">
        <f>SUM(FPH62:FPH72)</f>
        <v>0</v>
      </c>
      <c r="FPI61" s="309">
        <v>5</v>
      </c>
      <c r="FPJ61" s="297">
        <v>2</v>
      </c>
      <c r="FPK61" s="297">
        <v>1</v>
      </c>
      <c r="FPL61" s="298" t="s">
        <v>159</v>
      </c>
      <c r="FPM61" s="299" t="s">
        <v>167</v>
      </c>
      <c r="FPN61" s="300"/>
      <c r="FPO61" s="300"/>
      <c r="FPP61" s="300"/>
      <c r="FPQ61" s="300"/>
      <c r="FPR61" s="300"/>
      <c r="FPS61" s="304"/>
      <c r="FPT61" s="305"/>
      <c r="FPU61" s="306"/>
      <c r="FPV61" s="307"/>
      <c r="FPW61" s="308"/>
      <c r="FPX61" s="301">
        <f>SUM(FPX62:FPX72)</f>
        <v>0</v>
      </c>
      <c r="FPY61" s="309">
        <v>5</v>
      </c>
      <c r="FPZ61" s="297">
        <v>2</v>
      </c>
      <c r="FQA61" s="297">
        <v>1</v>
      </c>
      <c r="FQB61" s="298" t="s">
        <v>159</v>
      </c>
      <c r="FQC61" s="299" t="s">
        <v>167</v>
      </c>
      <c r="FQD61" s="300"/>
      <c r="FQE61" s="300"/>
      <c r="FQF61" s="300"/>
      <c r="FQG61" s="300"/>
      <c r="FQH61" s="300"/>
      <c r="FQI61" s="304"/>
      <c r="FQJ61" s="305"/>
      <c r="FQK61" s="306"/>
      <c r="FQL61" s="307"/>
      <c r="FQM61" s="308"/>
      <c r="FQN61" s="301">
        <f>SUM(FQN62:FQN72)</f>
        <v>0</v>
      </c>
      <c r="FQO61" s="309">
        <v>5</v>
      </c>
      <c r="FQP61" s="297">
        <v>2</v>
      </c>
      <c r="FQQ61" s="297">
        <v>1</v>
      </c>
      <c r="FQR61" s="298" t="s">
        <v>159</v>
      </c>
      <c r="FQS61" s="299" t="s">
        <v>167</v>
      </c>
      <c r="FQT61" s="300"/>
      <c r="FQU61" s="300"/>
      <c r="FQV61" s="300"/>
      <c r="FQW61" s="300"/>
      <c r="FQX61" s="300"/>
      <c r="FQY61" s="304"/>
      <c r="FQZ61" s="305"/>
      <c r="FRA61" s="306"/>
      <c r="FRB61" s="307"/>
      <c r="FRC61" s="308"/>
      <c r="FRD61" s="301">
        <f>SUM(FRD62:FRD72)</f>
        <v>0</v>
      </c>
      <c r="FRE61" s="309">
        <v>5</v>
      </c>
      <c r="FRF61" s="297">
        <v>2</v>
      </c>
      <c r="FRG61" s="297">
        <v>1</v>
      </c>
      <c r="FRH61" s="298" t="s">
        <v>159</v>
      </c>
      <c r="FRI61" s="299" t="s">
        <v>167</v>
      </c>
      <c r="FRJ61" s="300"/>
      <c r="FRK61" s="300"/>
      <c r="FRL61" s="300"/>
      <c r="FRM61" s="300"/>
      <c r="FRN61" s="300"/>
      <c r="FRO61" s="304"/>
      <c r="FRP61" s="305"/>
      <c r="FRQ61" s="306"/>
      <c r="FRR61" s="307"/>
      <c r="FRS61" s="308"/>
      <c r="FRT61" s="301">
        <f>SUM(FRT62:FRT72)</f>
        <v>0</v>
      </c>
      <c r="FRU61" s="309">
        <v>5</v>
      </c>
      <c r="FRV61" s="297">
        <v>2</v>
      </c>
      <c r="FRW61" s="297">
        <v>1</v>
      </c>
      <c r="FRX61" s="298" t="s">
        <v>159</v>
      </c>
      <c r="FRY61" s="299" t="s">
        <v>167</v>
      </c>
      <c r="FRZ61" s="300"/>
      <c r="FSA61" s="300"/>
      <c r="FSB61" s="300"/>
      <c r="FSC61" s="300"/>
      <c r="FSD61" s="300"/>
      <c r="FSE61" s="304"/>
      <c r="FSF61" s="305"/>
      <c r="FSG61" s="306"/>
      <c r="FSH61" s="307"/>
      <c r="FSI61" s="308"/>
      <c r="FSJ61" s="301">
        <f>SUM(FSJ62:FSJ72)</f>
        <v>0</v>
      </c>
      <c r="FSK61" s="309">
        <v>5</v>
      </c>
      <c r="FSL61" s="297">
        <v>2</v>
      </c>
      <c r="FSM61" s="297">
        <v>1</v>
      </c>
      <c r="FSN61" s="298" t="s">
        <v>159</v>
      </c>
      <c r="FSO61" s="299" t="s">
        <v>167</v>
      </c>
      <c r="FSP61" s="300"/>
      <c r="FSQ61" s="300"/>
      <c r="FSR61" s="300"/>
      <c r="FSS61" s="300"/>
      <c r="FST61" s="300"/>
      <c r="FSU61" s="304"/>
      <c r="FSV61" s="305"/>
      <c r="FSW61" s="306"/>
      <c r="FSX61" s="307"/>
      <c r="FSY61" s="308"/>
      <c r="FSZ61" s="301">
        <f>SUM(FSZ62:FSZ72)</f>
        <v>0</v>
      </c>
      <c r="FTA61" s="309">
        <v>5</v>
      </c>
      <c r="FTB61" s="297">
        <v>2</v>
      </c>
      <c r="FTC61" s="297">
        <v>1</v>
      </c>
      <c r="FTD61" s="298" t="s">
        <v>159</v>
      </c>
      <c r="FTE61" s="299" t="s">
        <v>167</v>
      </c>
      <c r="FTF61" s="300"/>
      <c r="FTG61" s="300"/>
      <c r="FTH61" s="300"/>
      <c r="FTI61" s="300"/>
      <c r="FTJ61" s="300"/>
      <c r="FTK61" s="304"/>
      <c r="FTL61" s="305"/>
      <c r="FTM61" s="306"/>
      <c r="FTN61" s="307"/>
      <c r="FTO61" s="308"/>
      <c r="FTP61" s="301">
        <f>SUM(FTP62:FTP72)</f>
        <v>0</v>
      </c>
      <c r="FTQ61" s="309">
        <v>5</v>
      </c>
      <c r="FTR61" s="297">
        <v>2</v>
      </c>
      <c r="FTS61" s="297">
        <v>1</v>
      </c>
      <c r="FTT61" s="298" t="s">
        <v>159</v>
      </c>
      <c r="FTU61" s="299" t="s">
        <v>167</v>
      </c>
      <c r="FTV61" s="300"/>
      <c r="FTW61" s="300"/>
      <c r="FTX61" s="300"/>
      <c r="FTY61" s="300"/>
      <c r="FTZ61" s="300"/>
      <c r="FUA61" s="304"/>
      <c r="FUB61" s="305"/>
      <c r="FUC61" s="306"/>
      <c r="FUD61" s="307"/>
      <c r="FUE61" s="308"/>
      <c r="FUF61" s="301">
        <f>SUM(FUF62:FUF72)</f>
        <v>0</v>
      </c>
      <c r="FUG61" s="309">
        <v>5</v>
      </c>
      <c r="FUH61" s="297">
        <v>2</v>
      </c>
      <c r="FUI61" s="297">
        <v>1</v>
      </c>
      <c r="FUJ61" s="298" t="s">
        <v>159</v>
      </c>
      <c r="FUK61" s="299" t="s">
        <v>167</v>
      </c>
      <c r="FUL61" s="300"/>
      <c r="FUM61" s="300"/>
      <c r="FUN61" s="300"/>
      <c r="FUO61" s="300"/>
      <c r="FUP61" s="300"/>
      <c r="FUQ61" s="304"/>
      <c r="FUR61" s="305"/>
      <c r="FUS61" s="306"/>
      <c r="FUT61" s="307"/>
      <c r="FUU61" s="308"/>
      <c r="FUV61" s="301">
        <f>SUM(FUV62:FUV72)</f>
        <v>0</v>
      </c>
      <c r="FUW61" s="309">
        <v>5</v>
      </c>
      <c r="FUX61" s="297">
        <v>2</v>
      </c>
      <c r="FUY61" s="297">
        <v>1</v>
      </c>
      <c r="FUZ61" s="298" t="s">
        <v>159</v>
      </c>
      <c r="FVA61" s="299" t="s">
        <v>167</v>
      </c>
      <c r="FVB61" s="300"/>
      <c r="FVC61" s="300"/>
      <c r="FVD61" s="300"/>
      <c r="FVE61" s="300"/>
      <c r="FVF61" s="300"/>
      <c r="FVG61" s="304"/>
      <c r="FVH61" s="305"/>
      <c r="FVI61" s="306"/>
      <c r="FVJ61" s="307"/>
      <c r="FVK61" s="308"/>
      <c r="FVL61" s="301">
        <f>SUM(FVL62:FVL72)</f>
        <v>0</v>
      </c>
      <c r="FVM61" s="309">
        <v>5</v>
      </c>
      <c r="FVN61" s="297">
        <v>2</v>
      </c>
      <c r="FVO61" s="297">
        <v>1</v>
      </c>
      <c r="FVP61" s="298" t="s">
        <v>159</v>
      </c>
      <c r="FVQ61" s="299" t="s">
        <v>167</v>
      </c>
      <c r="FVR61" s="300"/>
      <c r="FVS61" s="300"/>
      <c r="FVT61" s="300"/>
      <c r="FVU61" s="300"/>
      <c r="FVV61" s="300"/>
      <c r="FVW61" s="304"/>
      <c r="FVX61" s="305"/>
      <c r="FVY61" s="306"/>
      <c r="FVZ61" s="307"/>
      <c r="FWA61" s="308"/>
      <c r="FWB61" s="301">
        <f>SUM(FWB62:FWB72)</f>
        <v>0</v>
      </c>
      <c r="FWC61" s="309">
        <v>5</v>
      </c>
      <c r="FWD61" s="297">
        <v>2</v>
      </c>
      <c r="FWE61" s="297">
        <v>1</v>
      </c>
      <c r="FWF61" s="298" t="s">
        <v>159</v>
      </c>
      <c r="FWG61" s="299" t="s">
        <v>167</v>
      </c>
      <c r="FWH61" s="300"/>
      <c r="FWI61" s="300"/>
      <c r="FWJ61" s="300"/>
      <c r="FWK61" s="300"/>
      <c r="FWL61" s="300"/>
      <c r="FWM61" s="304"/>
      <c r="FWN61" s="305"/>
      <c r="FWO61" s="306"/>
      <c r="FWP61" s="307"/>
      <c r="FWQ61" s="308"/>
      <c r="FWR61" s="301">
        <f>SUM(FWR62:FWR72)</f>
        <v>0</v>
      </c>
      <c r="FWS61" s="309">
        <v>5</v>
      </c>
      <c r="FWT61" s="297">
        <v>2</v>
      </c>
      <c r="FWU61" s="297">
        <v>1</v>
      </c>
      <c r="FWV61" s="298" t="s">
        <v>159</v>
      </c>
      <c r="FWW61" s="299" t="s">
        <v>167</v>
      </c>
      <c r="FWX61" s="300"/>
      <c r="FWY61" s="300"/>
      <c r="FWZ61" s="300"/>
      <c r="FXA61" s="300"/>
      <c r="FXB61" s="300"/>
      <c r="FXC61" s="304"/>
      <c r="FXD61" s="305"/>
      <c r="FXE61" s="306"/>
      <c r="FXF61" s="307"/>
      <c r="FXG61" s="308"/>
      <c r="FXH61" s="301">
        <f>SUM(FXH62:FXH72)</f>
        <v>0</v>
      </c>
      <c r="FXI61" s="309">
        <v>5</v>
      </c>
      <c r="FXJ61" s="297">
        <v>2</v>
      </c>
      <c r="FXK61" s="297">
        <v>1</v>
      </c>
      <c r="FXL61" s="298" t="s">
        <v>159</v>
      </c>
      <c r="FXM61" s="299" t="s">
        <v>167</v>
      </c>
      <c r="FXN61" s="300"/>
      <c r="FXO61" s="300"/>
      <c r="FXP61" s="300"/>
      <c r="FXQ61" s="300"/>
      <c r="FXR61" s="300"/>
      <c r="FXS61" s="304"/>
      <c r="FXT61" s="305"/>
      <c r="FXU61" s="306"/>
      <c r="FXV61" s="307"/>
      <c r="FXW61" s="308"/>
      <c r="FXX61" s="301">
        <f>SUM(FXX62:FXX72)</f>
        <v>0</v>
      </c>
      <c r="FXY61" s="309">
        <v>5</v>
      </c>
      <c r="FXZ61" s="297">
        <v>2</v>
      </c>
      <c r="FYA61" s="297">
        <v>1</v>
      </c>
      <c r="FYB61" s="298" t="s">
        <v>159</v>
      </c>
      <c r="FYC61" s="299" t="s">
        <v>167</v>
      </c>
      <c r="FYD61" s="300"/>
      <c r="FYE61" s="300"/>
      <c r="FYF61" s="300"/>
      <c r="FYG61" s="300"/>
      <c r="FYH61" s="300"/>
      <c r="FYI61" s="304"/>
      <c r="FYJ61" s="305"/>
      <c r="FYK61" s="306"/>
      <c r="FYL61" s="307"/>
      <c r="FYM61" s="308"/>
      <c r="FYN61" s="301">
        <f>SUM(FYN62:FYN72)</f>
        <v>0</v>
      </c>
      <c r="FYO61" s="309">
        <v>5</v>
      </c>
      <c r="FYP61" s="297">
        <v>2</v>
      </c>
      <c r="FYQ61" s="297">
        <v>1</v>
      </c>
      <c r="FYR61" s="298" t="s">
        <v>159</v>
      </c>
      <c r="FYS61" s="299" t="s">
        <v>167</v>
      </c>
      <c r="FYT61" s="300"/>
      <c r="FYU61" s="300"/>
      <c r="FYV61" s="300"/>
      <c r="FYW61" s="300"/>
      <c r="FYX61" s="300"/>
      <c r="FYY61" s="304"/>
      <c r="FYZ61" s="305"/>
      <c r="FZA61" s="306"/>
      <c r="FZB61" s="307"/>
      <c r="FZC61" s="308"/>
      <c r="FZD61" s="301">
        <f>SUM(FZD62:FZD72)</f>
        <v>0</v>
      </c>
      <c r="FZE61" s="309">
        <v>5</v>
      </c>
      <c r="FZF61" s="297">
        <v>2</v>
      </c>
      <c r="FZG61" s="297">
        <v>1</v>
      </c>
      <c r="FZH61" s="298" t="s">
        <v>159</v>
      </c>
      <c r="FZI61" s="299" t="s">
        <v>167</v>
      </c>
      <c r="FZJ61" s="300"/>
      <c r="FZK61" s="300"/>
      <c r="FZL61" s="300"/>
      <c r="FZM61" s="300"/>
      <c r="FZN61" s="300"/>
      <c r="FZO61" s="304"/>
      <c r="FZP61" s="305"/>
      <c r="FZQ61" s="306"/>
      <c r="FZR61" s="307"/>
      <c r="FZS61" s="308"/>
      <c r="FZT61" s="301">
        <f>SUM(FZT62:FZT72)</f>
        <v>0</v>
      </c>
      <c r="FZU61" s="309">
        <v>5</v>
      </c>
      <c r="FZV61" s="297">
        <v>2</v>
      </c>
      <c r="FZW61" s="297">
        <v>1</v>
      </c>
      <c r="FZX61" s="298" t="s">
        <v>159</v>
      </c>
      <c r="FZY61" s="299" t="s">
        <v>167</v>
      </c>
      <c r="FZZ61" s="300"/>
      <c r="GAA61" s="300"/>
      <c r="GAB61" s="300"/>
      <c r="GAC61" s="300"/>
      <c r="GAD61" s="300"/>
      <c r="GAE61" s="304"/>
      <c r="GAF61" s="305"/>
      <c r="GAG61" s="306"/>
      <c r="GAH61" s="307"/>
      <c r="GAI61" s="308"/>
      <c r="GAJ61" s="301">
        <f>SUM(GAJ62:GAJ72)</f>
        <v>0</v>
      </c>
      <c r="GAK61" s="309">
        <v>5</v>
      </c>
      <c r="GAL61" s="297">
        <v>2</v>
      </c>
      <c r="GAM61" s="297">
        <v>1</v>
      </c>
      <c r="GAN61" s="298" t="s">
        <v>159</v>
      </c>
      <c r="GAO61" s="299" t="s">
        <v>167</v>
      </c>
      <c r="GAP61" s="300"/>
      <c r="GAQ61" s="300"/>
      <c r="GAR61" s="300"/>
      <c r="GAS61" s="300"/>
      <c r="GAT61" s="300"/>
      <c r="GAU61" s="304"/>
      <c r="GAV61" s="305"/>
      <c r="GAW61" s="306"/>
      <c r="GAX61" s="307"/>
      <c r="GAY61" s="308"/>
      <c r="GAZ61" s="301">
        <f>SUM(GAZ62:GAZ72)</f>
        <v>0</v>
      </c>
      <c r="GBA61" s="309">
        <v>5</v>
      </c>
      <c r="GBB61" s="297">
        <v>2</v>
      </c>
      <c r="GBC61" s="297">
        <v>1</v>
      </c>
      <c r="GBD61" s="298" t="s">
        <v>159</v>
      </c>
      <c r="GBE61" s="299" t="s">
        <v>167</v>
      </c>
      <c r="GBF61" s="300"/>
      <c r="GBG61" s="300"/>
      <c r="GBH61" s="300"/>
      <c r="GBI61" s="300"/>
      <c r="GBJ61" s="300"/>
      <c r="GBK61" s="304"/>
      <c r="GBL61" s="305"/>
      <c r="GBM61" s="306"/>
      <c r="GBN61" s="307"/>
      <c r="GBO61" s="308"/>
      <c r="GBP61" s="301">
        <f>SUM(GBP62:GBP72)</f>
        <v>0</v>
      </c>
      <c r="GBQ61" s="309">
        <v>5</v>
      </c>
      <c r="GBR61" s="297">
        <v>2</v>
      </c>
      <c r="GBS61" s="297">
        <v>1</v>
      </c>
      <c r="GBT61" s="298" t="s">
        <v>159</v>
      </c>
      <c r="GBU61" s="299" t="s">
        <v>167</v>
      </c>
      <c r="GBV61" s="300"/>
      <c r="GBW61" s="300"/>
      <c r="GBX61" s="300"/>
      <c r="GBY61" s="300"/>
      <c r="GBZ61" s="300"/>
      <c r="GCA61" s="304"/>
      <c r="GCB61" s="305"/>
      <c r="GCC61" s="306"/>
      <c r="GCD61" s="307"/>
      <c r="GCE61" s="308"/>
      <c r="GCF61" s="301">
        <f>SUM(GCF62:GCF72)</f>
        <v>0</v>
      </c>
      <c r="GCG61" s="309">
        <v>5</v>
      </c>
      <c r="GCH61" s="297">
        <v>2</v>
      </c>
      <c r="GCI61" s="297">
        <v>1</v>
      </c>
      <c r="GCJ61" s="298" t="s">
        <v>159</v>
      </c>
      <c r="GCK61" s="299" t="s">
        <v>167</v>
      </c>
      <c r="GCL61" s="300"/>
      <c r="GCM61" s="300"/>
      <c r="GCN61" s="300"/>
      <c r="GCO61" s="300"/>
      <c r="GCP61" s="300"/>
      <c r="GCQ61" s="304"/>
      <c r="GCR61" s="305"/>
      <c r="GCS61" s="306"/>
      <c r="GCT61" s="307"/>
      <c r="GCU61" s="308"/>
      <c r="GCV61" s="301">
        <f>SUM(GCV62:GCV72)</f>
        <v>0</v>
      </c>
      <c r="GCW61" s="309">
        <v>5</v>
      </c>
      <c r="GCX61" s="297">
        <v>2</v>
      </c>
      <c r="GCY61" s="297">
        <v>1</v>
      </c>
      <c r="GCZ61" s="298" t="s">
        <v>159</v>
      </c>
      <c r="GDA61" s="299" t="s">
        <v>167</v>
      </c>
      <c r="GDB61" s="300"/>
      <c r="GDC61" s="300"/>
      <c r="GDD61" s="300"/>
      <c r="GDE61" s="300"/>
      <c r="GDF61" s="300"/>
      <c r="GDG61" s="304"/>
      <c r="GDH61" s="305"/>
      <c r="GDI61" s="306"/>
      <c r="GDJ61" s="307"/>
      <c r="GDK61" s="308"/>
      <c r="GDL61" s="301">
        <f>SUM(GDL62:GDL72)</f>
        <v>0</v>
      </c>
      <c r="GDM61" s="309">
        <v>5</v>
      </c>
      <c r="GDN61" s="297">
        <v>2</v>
      </c>
      <c r="GDO61" s="297">
        <v>1</v>
      </c>
      <c r="GDP61" s="298" t="s">
        <v>159</v>
      </c>
      <c r="GDQ61" s="299" t="s">
        <v>167</v>
      </c>
      <c r="GDR61" s="300"/>
      <c r="GDS61" s="300"/>
      <c r="GDT61" s="300"/>
      <c r="GDU61" s="300"/>
      <c r="GDV61" s="300"/>
      <c r="GDW61" s="304"/>
      <c r="GDX61" s="305"/>
      <c r="GDY61" s="306"/>
      <c r="GDZ61" s="307"/>
      <c r="GEA61" s="308"/>
      <c r="GEB61" s="301">
        <f>SUM(GEB62:GEB72)</f>
        <v>0</v>
      </c>
      <c r="GEC61" s="309">
        <v>5</v>
      </c>
      <c r="GED61" s="297">
        <v>2</v>
      </c>
      <c r="GEE61" s="297">
        <v>1</v>
      </c>
      <c r="GEF61" s="298" t="s">
        <v>159</v>
      </c>
      <c r="GEG61" s="299" t="s">
        <v>167</v>
      </c>
      <c r="GEH61" s="300"/>
      <c r="GEI61" s="300"/>
      <c r="GEJ61" s="300"/>
      <c r="GEK61" s="300"/>
      <c r="GEL61" s="300"/>
      <c r="GEM61" s="304"/>
      <c r="GEN61" s="305"/>
      <c r="GEO61" s="306"/>
      <c r="GEP61" s="307"/>
      <c r="GEQ61" s="308"/>
      <c r="GER61" s="301">
        <f>SUM(GER62:GER72)</f>
        <v>0</v>
      </c>
      <c r="GES61" s="309">
        <v>5</v>
      </c>
      <c r="GET61" s="297">
        <v>2</v>
      </c>
      <c r="GEU61" s="297">
        <v>1</v>
      </c>
      <c r="GEV61" s="298" t="s">
        <v>159</v>
      </c>
      <c r="GEW61" s="299" t="s">
        <v>167</v>
      </c>
      <c r="GEX61" s="300"/>
      <c r="GEY61" s="300"/>
      <c r="GEZ61" s="300"/>
      <c r="GFA61" s="300"/>
      <c r="GFB61" s="300"/>
      <c r="GFC61" s="304"/>
      <c r="GFD61" s="305"/>
      <c r="GFE61" s="306"/>
      <c r="GFF61" s="307"/>
      <c r="GFG61" s="308"/>
      <c r="GFH61" s="301">
        <f>SUM(GFH62:GFH72)</f>
        <v>0</v>
      </c>
      <c r="GFI61" s="309">
        <v>5</v>
      </c>
      <c r="GFJ61" s="297">
        <v>2</v>
      </c>
      <c r="GFK61" s="297">
        <v>1</v>
      </c>
      <c r="GFL61" s="298" t="s">
        <v>159</v>
      </c>
      <c r="GFM61" s="299" t="s">
        <v>167</v>
      </c>
      <c r="GFN61" s="300"/>
      <c r="GFO61" s="300"/>
      <c r="GFP61" s="300"/>
      <c r="GFQ61" s="300"/>
      <c r="GFR61" s="300"/>
      <c r="GFS61" s="304"/>
      <c r="GFT61" s="305"/>
      <c r="GFU61" s="306"/>
      <c r="GFV61" s="307"/>
      <c r="GFW61" s="308"/>
      <c r="GFX61" s="301">
        <f>SUM(GFX62:GFX72)</f>
        <v>0</v>
      </c>
      <c r="GFY61" s="309">
        <v>5</v>
      </c>
      <c r="GFZ61" s="297">
        <v>2</v>
      </c>
      <c r="GGA61" s="297">
        <v>1</v>
      </c>
      <c r="GGB61" s="298" t="s">
        <v>159</v>
      </c>
      <c r="GGC61" s="299" t="s">
        <v>167</v>
      </c>
      <c r="GGD61" s="300"/>
      <c r="GGE61" s="300"/>
      <c r="GGF61" s="300"/>
      <c r="GGG61" s="300"/>
      <c r="GGH61" s="300"/>
      <c r="GGI61" s="304"/>
      <c r="GGJ61" s="305"/>
      <c r="GGK61" s="306"/>
      <c r="GGL61" s="307"/>
      <c r="GGM61" s="308"/>
      <c r="GGN61" s="301">
        <f>SUM(GGN62:GGN72)</f>
        <v>0</v>
      </c>
      <c r="GGO61" s="309">
        <v>5</v>
      </c>
      <c r="GGP61" s="297">
        <v>2</v>
      </c>
      <c r="GGQ61" s="297">
        <v>1</v>
      </c>
      <c r="GGR61" s="298" t="s">
        <v>159</v>
      </c>
      <c r="GGS61" s="299" t="s">
        <v>167</v>
      </c>
      <c r="GGT61" s="300"/>
      <c r="GGU61" s="300"/>
      <c r="GGV61" s="300"/>
      <c r="GGW61" s="300"/>
      <c r="GGX61" s="300"/>
      <c r="GGY61" s="304"/>
      <c r="GGZ61" s="305"/>
      <c r="GHA61" s="306"/>
      <c r="GHB61" s="307"/>
      <c r="GHC61" s="308"/>
      <c r="GHD61" s="301">
        <f>SUM(GHD62:GHD72)</f>
        <v>0</v>
      </c>
      <c r="GHE61" s="309">
        <v>5</v>
      </c>
      <c r="GHF61" s="297">
        <v>2</v>
      </c>
      <c r="GHG61" s="297">
        <v>1</v>
      </c>
      <c r="GHH61" s="298" t="s">
        <v>159</v>
      </c>
      <c r="GHI61" s="299" t="s">
        <v>167</v>
      </c>
      <c r="GHJ61" s="300"/>
      <c r="GHK61" s="300"/>
      <c r="GHL61" s="300"/>
      <c r="GHM61" s="300"/>
      <c r="GHN61" s="300"/>
      <c r="GHO61" s="304"/>
      <c r="GHP61" s="305"/>
      <c r="GHQ61" s="306"/>
      <c r="GHR61" s="307"/>
      <c r="GHS61" s="308"/>
      <c r="GHT61" s="301">
        <f>SUM(GHT62:GHT72)</f>
        <v>0</v>
      </c>
      <c r="GHU61" s="309">
        <v>5</v>
      </c>
      <c r="GHV61" s="297">
        <v>2</v>
      </c>
      <c r="GHW61" s="297">
        <v>1</v>
      </c>
      <c r="GHX61" s="298" t="s">
        <v>159</v>
      </c>
      <c r="GHY61" s="299" t="s">
        <v>167</v>
      </c>
      <c r="GHZ61" s="300"/>
      <c r="GIA61" s="300"/>
      <c r="GIB61" s="300"/>
      <c r="GIC61" s="300"/>
      <c r="GID61" s="300"/>
      <c r="GIE61" s="304"/>
      <c r="GIF61" s="305"/>
      <c r="GIG61" s="306"/>
      <c r="GIH61" s="307"/>
      <c r="GII61" s="308"/>
      <c r="GIJ61" s="301">
        <f>SUM(GIJ62:GIJ72)</f>
        <v>0</v>
      </c>
      <c r="GIK61" s="309">
        <v>5</v>
      </c>
      <c r="GIL61" s="297">
        <v>2</v>
      </c>
      <c r="GIM61" s="297">
        <v>1</v>
      </c>
      <c r="GIN61" s="298" t="s">
        <v>159</v>
      </c>
      <c r="GIO61" s="299" t="s">
        <v>167</v>
      </c>
      <c r="GIP61" s="300"/>
      <c r="GIQ61" s="300"/>
      <c r="GIR61" s="300"/>
      <c r="GIS61" s="300"/>
      <c r="GIT61" s="300"/>
      <c r="GIU61" s="304"/>
      <c r="GIV61" s="305"/>
      <c r="GIW61" s="306"/>
      <c r="GIX61" s="307"/>
      <c r="GIY61" s="308"/>
      <c r="GIZ61" s="301">
        <f>SUM(GIZ62:GIZ72)</f>
        <v>0</v>
      </c>
      <c r="GJA61" s="309">
        <v>5</v>
      </c>
      <c r="GJB61" s="297">
        <v>2</v>
      </c>
      <c r="GJC61" s="297">
        <v>1</v>
      </c>
      <c r="GJD61" s="298" t="s">
        <v>159</v>
      </c>
      <c r="GJE61" s="299" t="s">
        <v>167</v>
      </c>
      <c r="GJF61" s="300"/>
      <c r="GJG61" s="300"/>
      <c r="GJH61" s="300"/>
      <c r="GJI61" s="300"/>
      <c r="GJJ61" s="300"/>
      <c r="GJK61" s="304"/>
      <c r="GJL61" s="305"/>
      <c r="GJM61" s="306"/>
      <c r="GJN61" s="307"/>
      <c r="GJO61" s="308"/>
      <c r="GJP61" s="301">
        <f>SUM(GJP62:GJP72)</f>
        <v>0</v>
      </c>
      <c r="GJQ61" s="309">
        <v>5</v>
      </c>
      <c r="GJR61" s="297">
        <v>2</v>
      </c>
      <c r="GJS61" s="297">
        <v>1</v>
      </c>
      <c r="GJT61" s="298" t="s">
        <v>159</v>
      </c>
      <c r="GJU61" s="299" t="s">
        <v>167</v>
      </c>
      <c r="GJV61" s="300"/>
      <c r="GJW61" s="300"/>
      <c r="GJX61" s="300"/>
      <c r="GJY61" s="300"/>
      <c r="GJZ61" s="300"/>
      <c r="GKA61" s="304"/>
      <c r="GKB61" s="305"/>
      <c r="GKC61" s="306"/>
      <c r="GKD61" s="307"/>
      <c r="GKE61" s="308"/>
      <c r="GKF61" s="301">
        <f>SUM(GKF62:GKF72)</f>
        <v>0</v>
      </c>
      <c r="GKG61" s="309">
        <v>5</v>
      </c>
      <c r="GKH61" s="297">
        <v>2</v>
      </c>
      <c r="GKI61" s="297">
        <v>1</v>
      </c>
      <c r="GKJ61" s="298" t="s">
        <v>159</v>
      </c>
      <c r="GKK61" s="299" t="s">
        <v>167</v>
      </c>
      <c r="GKL61" s="300"/>
      <c r="GKM61" s="300"/>
      <c r="GKN61" s="300"/>
      <c r="GKO61" s="300"/>
      <c r="GKP61" s="300"/>
      <c r="GKQ61" s="304"/>
      <c r="GKR61" s="305"/>
      <c r="GKS61" s="306"/>
      <c r="GKT61" s="307"/>
      <c r="GKU61" s="308"/>
      <c r="GKV61" s="301">
        <f>SUM(GKV62:GKV72)</f>
        <v>0</v>
      </c>
      <c r="GKW61" s="309">
        <v>5</v>
      </c>
      <c r="GKX61" s="297">
        <v>2</v>
      </c>
      <c r="GKY61" s="297">
        <v>1</v>
      </c>
      <c r="GKZ61" s="298" t="s">
        <v>159</v>
      </c>
      <c r="GLA61" s="299" t="s">
        <v>167</v>
      </c>
      <c r="GLB61" s="300"/>
      <c r="GLC61" s="300"/>
      <c r="GLD61" s="300"/>
      <c r="GLE61" s="300"/>
      <c r="GLF61" s="300"/>
      <c r="GLG61" s="304"/>
      <c r="GLH61" s="305"/>
      <c r="GLI61" s="306"/>
      <c r="GLJ61" s="307"/>
      <c r="GLK61" s="308"/>
      <c r="GLL61" s="301">
        <f>SUM(GLL62:GLL72)</f>
        <v>0</v>
      </c>
      <c r="GLM61" s="309">
        <v>5</v>
      </c>
      <c r="GLN61" s="297">
        <v>2</v>
      </c>
      <c r="GLO61" s="297">
        <v>1</v>
      </c>
      <c r="GLP61" s="298" t="s">
        <v>159</v>
      </c>
      <c r="GLQ61" s="299" t="s">
        <v>167</v>
      </c>
      <c r="GLR61" s="300"/>
      <c r="GLS61" s="300"/>
      <c r="GLT61" s="300"/>
      <c r="GLU61" s="300"/>
      <c r="GLV61" s="300"/>
      <c r="GLW61" s="304"/>
      <c r="GLX61" s="305"/>
      <c r="GLY61" s="306"/>
      <c r="GLZ61" s="307"/>
      <c r="GMA61" s="308"/>
      <c r="GMB61" s="301">
        <f>SUM(GMB62:GMB72)</f>
        <v>0</v>
      </c>
      <c r="GMC61" s="309">
        <v>5</v>
      </c>
      <c r="GMD61" s="297">
        <v>2</v>
      </c>
      <c r="GME61" s="297">
        <v>1</v>
      </c>
      <c r="GMF61" s="298" t="s">
        <v>159</v>
      </c>
      <c r="GMG61" s="299" t="s">
        <v>167</v>
      </c>
      <c r="GMH61" s="300"/>
      <c r="GMI61" s="300"/>
      <c r="GMJ61" s="300"/>
      <c r="GMK61" s="300"/>
      <c r="GML61" s="300"/>
      <c r="GMM61" s="304"/>
      <c r="GMN61" s="305"/>
      <c r="GMO61" s="306"/>
      <c r="GMP61" s="307"/>
      <c r="GMQ61" s="308"/>
      <c r="GMR61" s="301">
        <f>SUM(GMR62:GMR72)</f>
        <v>0</v>
      </c>
      <c r="GMS61" s="309">
        <v>5</v>
      </c>
      <c r="GMT61" s="297">
        <v>2</v>
      </c>
      <c r="GMU61" s="297">
        <v>1</v>
      </c>
      <c r="GMV61" s="298" t="s">
        <v>159</v>
      </c>
      <c r="GMW61" s="299" t="s">
        <v>167</v>
      </c>
      <c r="GMX61" s="300"/>
      <c r="GMY61" s="300"/>
      <c r="GMZ61" s="300"/>
      <c r="GNA61" s="300"/>
      <c r="GNB61" s="300"/>
      <c r="GNC61" s="304"/>
      <c r="GND61" s="305"/>
      <c r="GNE61" s="306"/>
      <c r="GNF61" s="307"/>
      <c r="GNG61" s="308"/>
      <c r="GNH61" s="301">
        <f>SUM(GNH62:GNH72)</f>
        <v>0</v>
      </c>
      <c r="GNI61" s="309">
        <v>5</v>
      </c>
      <c r="GNJ61" s="297">
        <v>2</v>
      </c>
      <c r="GNK61" s="297">
        <v>1</v>
      </c>
      <c r="GNL61" s="298" t="s">
        <v>159</v>
      </c>
      <c r="GNM61" s="299" t="s">
        <v>167</v>
      </c>
      <c r="GNN61" s="300"/>
      <c r="GNO61" s="300"/>
      <c r="GNP61" s="300"/>
      <c r="GNQ61" s="300"/>
      <c r="GNR61" s="300"/>
      <c r="GNS61" s="304"/>
      <c r="GNT61" s="305"/>
      <c r="GNU61" s="306"/>
      <c r="GNV61" s="307"/>
      <c r="GNW61" s="308"/>
      <c r="GNX61" s="301">
        <f>SUM(GNX62:GNX72)</f>
        <v>0</v>
      </c>
      <c r="GNY61" s="309">
        <v>5</v>
      </c>
      <c r="GNZ61" s="297">
        <v>2</v>
      </c>
      <c r="GOA61" s="297">
        <v>1</v>
      </c>
      <c r="GOB61" s="298" t="s">
        <v>159</v>
      </c>
      <c r="GOC61" s="299" t="s">
        <v>167</v>
      </c>
      <c r="GOD61" s="300"/>
      <c r="GOE61" s="300"/>
      <c r="GOF61" s="300"/>
      <c r="GOG61" s="300"/>
      <c r="GOH61" s="300"/>
      <c r="GOI61" s="304"/>
      <c r="GOJ61" s="305"/>
      <c r="GOK61" s="306"/>
      <c r="GOL61" s="307"/>
      <c r="GOM61" s="308"/>
      <c r="GON61" s="301">
        <f>SUM(GON62:GON72)</f>
        <v>0</v>
      </c>
      <c r="GOO61" s="309">
        <v>5</v>
      </c>
      <c r="GOP61" s="297">
        <v>2</v>
      </c>
      <c r="GOQ61" s="297">
        <v>1</v>
      </c>
      <c r="GOR61" s="298" t="s">
        <v>159</v>
      </c>
      <c r="GOS61" s="299" t="s">
        <v>167</v>
      </c>
      <c r="GOT61" s="300"/>
      <c r="GOU61" s="300"/>
      <c r="GOV61" s="300"/>
      <c r="GOW61" s="300"/>
      <c r="GOX61" s="300"/>
      <c r="GOY61" s="304"/>
      <c r="GOZ61" s="305"/>
      <c r="GPA61" s="306"/>
      <c r="GPB61" s="307"/>
      <c r="GPC61" s="308"/>
      <c r="GPD61" s="301">
        <f>SUM(GPD62:GPD72)</f>
        <v>0</v>
      </c>
      <c r="GPE61" s="309">
        <v>5</v>
      </c>
      <c r="GPF61" s="297">
        <v>2</v>
      </c>
      <c r="GPG61" s="297">
        <v>1</v>
      </c>
      <c r="GPH61" s="298" t="s">
        <v>159</v>
      </c>
      <c r="GPI61" s="299" t="s">
        <v>167</v>
      </c>
      <c r="GPJ61" s="300"/>
      <c r="GPK61" s="300"/>
      <c r="GPL61" s="300"/>
      <c r="GPM61" s="300"/>
      <c r="GPN61" s="300"/>
      <c r="GPO61" s="304"/>
      <c r="GPP61" s="305"/>
      <c r="GPQ61" s="306"/>
      <c r="GPR61" s="307"/>
      <c r="GPS61" s="308"/>
      <c r="GPT61" s="301">
        <f>SUM(GPT62:GPT72)</f>
        <v>0</v>
      </c>
      <c r="GPU61" s="309">
        <v>5</v>
      </c>
      <c r="GPV61" s="297">
        <v>2</v>
      </c>
      <c r="GPW61" s="297">
        <v>1</v>
      </c>
      <c r="GPX61" s="298" t="s">
        <v>159</v>
      </c>
      <c r="GPY61" s="299" t="s">
        <v>167</v>
      </c>
      <c r="GPZ61" s="300"/>
      <c r="GQA61" s="300"/>
      <c r="GQB61" s="300"/>
      <c r="GQC61" s="300"/>
      <c r="GQD61" s="300"/>
      <c r="GQE61" s="304"/>
      <c r="GQF61" s="305"/>
      <c r="GQG61" s="306"/>
      <c r="GQH61" s="307"/>
      <c r="GQI61" s="308"/>
      <c r="GQJ61" s="301">
        <f>SUM(GQJ62:GQJ72)</f>
        <v>0</v>
      </c>
      <c r="GQK61" s="309">
        <v>5</v>
      </c>
      <c r="GQL61" s="297">
        <v>2</v>
      </c>
      <c r="GQM61" s="297">
        <v>1</v>
      </c>
      <c r="GQN61" s="298" t="s">
        <v>159</v>
      </c>
      <c r="GQO61" s="299" t="s">
        <v>167</v>
      </c>
      <c r="GQP61" s="300"/>
      <c r="GQQ61" s="300"/>
      <c r="GQR61" s="300"/>
      <c r="GQS61" s="300"/>
      <c r="GQT61" s="300"/>
      <c r="GQU61" s="304"/>
      <c r="GQV61" s="305"/>
      <c r="GQW61" s="306"/>
      <c r="GQX61" s="307"/>
      <c r="GQY61" s="308"/>
      <c r="GQZ61" s="301">
        <f>SUM(GQZ62:GQZ72)</f>
        <v>0</v>
      </c>
      <c r="GRA61" s="309">
        <v>5</v>
      </c>
      <c r="GRB61" s="297">
        <v>2</v>
      </c>
      <c r="GRC61" s="297">
        <v>1</v>
      </c>
      <c r="GRD61" s="298" t="s">
        <v>159</v>
      </c>
      <c r="GRE61" s="299" t="s">
        <v>167</v>
      </c>
      <c r="GRF61" s="300"/>
      <c r="GRG61" s="300"/>
      <c r="GRH61" s="300"/>
      <c r="GRI61" s="300"/>
      <c r="GRJ61" s="300"/>
      <c r="GRK61" s="304"/>
      <c r="GRL61" s="305"/>
      <c r="GRM61" s="306"/>
      <c r="GRN61" s="307"/>
      <c r="GRO61" s="308"/>
      <c r="GRP61" s="301">
        <f>SUM(GRP62:GRP72)</f>
        <v>0</v>
      </c>
      <c r="GRQ61" s="309">
        <v>5</v>
      </c>
      <c r="GRR61" s="297">
        <v>2</v>
      </c>
      <c r="GRS61" s="297">
        <v>1</v>
      </c>
      <c r="GRT61" s="298" t="s">
        <v>159</v>
      </c>
      <c r="GRU61" s="299" t="s">
        <v>167</v>
      </c>
      <c r="GRV61" s="300"/>
      <c r="GRW61" s="300"/>
      <c r="GRX61" s="300"/>
      <c r="GRY61" s="300"/>
      <c r="GRZ61" s="300"/>
      <c r="GSA61" s="304"/>
      <c r="GSB61" s="305"/>
      <c r="GSC61" s="306"/>
      <c r="GSD61" s="307"/>
      <c r="GSE61" s="308"/>
      <c r="GSF61" s="301">
        <f>SUM(GSF62:GSF72)</f>
        <v>0</v>
      </c>
      <c r="GSG61" s="309">
        <v>5</v>
      </c>
      <c r="GSH61" s="297">
        <v>2</v>
      </c>
      <c r="GSI61" s="297">
        <v>1</v>
      </c>
      <c r="GSJ61" s="298" t="s">
        <v>159</v>
      </c>
      <c r="GSK61" s="299" t="s">
        <v>167</v>
      </c>
      <c r="GSL61" s="300"/>
      <c r="GSM61" s="300"/>
      <c r="GSN61" s="300"/>
      <c r="GSO61" s="300"/>
      <c r="GSP61" s="300"/>
      <c r="GSQ61" s="304"/>
      <c r="GSR61" s="305"/>
      <c r="GSS61" s="306"/>
      <c r="GST61" s="307"/>
      <c r="GSU61" s="308"/>
      <c r="GSV61" s="301">
        <f>SUM(GSV62:GSV72)</f>
        <v>0</v>
      </c>
      <c r="GSW61" s="309">
        <v>5</v>
      </c>
      <c r="GSX61" s="297">
        <v>2</v>
      </c>
      <c r="GSY61" s="297">
        <v>1</v>
      </c>
      <c r="GSZ61" s="298" t="s">
        <v>159</v>
      </c>
      <c r="GTA61" s="299" t="s">
        <v>167</v>
      </c>
      <c r="GTB61" s="300"/>
      <c r="GTC61" s="300"/>
      <c r="GTD61" s="300"/>
      <c r="GTE61" s="300"/>
      <c r="GTF61" s="300"/>
      <c r="GTG61" s="304"/>
      <c r="GTH61" s="305"/>
      <c r="GTI61" s="306"/>
      <c r="GTJ61" s="307"/>
      <c r="GTK61" s="308"/>
      <c r="GTL61" s="301">
        <f>SUM(GTL62:GTL72)</f>
        <v>0</v>
      </c>
      <c r="GTM61" s="309">
        <v>5</v>
      </c>
      <c r="GTN61" s="297">
        <v>2</v>
      </c>
      <c r="GTO61" s="297">
        <v>1</v>
      </c>
      <c r="GTP61" s="298" t="s">
        <v>159</v>
      </c>
      <c r="GTQ61" s="299" t="s">
        <v>167</v>
      </c>
      <c r="GTR61" s="300"/>
      <c r="GTS61" s="300"/>
      <c r="GTT61" s="300"/>
      <c r="GTU61" s="300"/>
      <c r="GTV61" s="300"/>
      <c r="GTW61" s="304"/>
      <c r="GTX61" s="305"/>
      <c r="GTY61" s="306"/>
      <c r="GTZ61" s="307"/>
      <c r="GUA61" s="308"/>
      <c r="GUB61" s="301">
        <f>SUM(GUB62:GUB72)</f>
        <v>0</v>
      </c>
      <c r="GUC61" s="309">
        <v>5</v>
      </c>
      <c r="GUD61" s="297">
        <v>2</v>
      </c>
      <c r="GUE61" s="297">
        <v>1</v>
      </c>
      <c r="GUF61" s="298" t="s">
        <v>159</v>
      </c>
      <c r="GUG61" s="299" t="s">
        <v>167</v>
      </c>
      <c r="GUH61" s="300"/>
      <c r="GUI61" s="300"/>
      <c r="GUJ61" s="300"/>
      <c r="GUK61" s="300"/>
      <c r="GUL61" s="300"/>
      <c r="GUM61" s="304"/>
      <c r="GUN61" s="305"/>
      <c r="GUO61" s="306"/>
      <c r="GUP61" s="307"/>
      <c r="GUQ61" s="308"/>
      <c r="GUR61" s="301">
        <f>SUM(GUR62:GUR72)</f>
        <v>0</v>
      </c>
      <c r="GUS61" s="309">
        <v>5</v>
      </c>
      <c r="GUT61" s="297">
        <v>2</v>
      </c>
      <c r="GUU61" s="297">
        <v>1</v>
      </c>
      <c r="GUV61" s="298" t="s">
        <v>159</v>
      </c>
      <c r="GUW61" s="299" t="s">
        <v>167</v>
      </c>
      <c r="GUX61" s="300"/>
      <c r="GUY61" s="300"/>
      <c r="GUZ61" s="300"/>
      <c r="GVA61" s="300"/>
      <c r="GVB61" s="300"/>
      <c r="GVC61" s="304"/>
      <c r="GVD61" s="305"/>
      <c r="GVE61" s="306"/>
      <c r="GVF61" s="307"/>
      <c r="GVG61" s="308"/>
      <c r="GVH61" s="301">
        <f>SUM(GVH62:GVH72)</f>
        <v>0</v>
      </c>
      <c r="GVI61" s="309">
        <v>5</v>
      </c>
      <c r="GVJ61" s="297">
        <v>2</v>
      </c>
      <c r="GVK61" s="297">
        <v>1</v>
      </c>
      <c r="GVL61" s="298" t="s">
        <v>159</v>
      </c>
      <c r="GVM61" s="299" t="s">
        <v>167</v>
      </c>
      <c r="GVN61" s="300"/>
      <c r="GVO61" s="300"/>
      <c r="GVP61" s="300"/>
      <c r="GVQ61" s="300"/>
      <c r="GVR61" s="300"/>
      <c r="GVS61" s="304"/>
      <c r="GVT61" s="305"/>
      <c r="GVU61" s="306"/>
      <c r="GVV61" s="307"/>
      <c r="GVW61" s="308"/>
      <c r="GVX61" s="301">
        <f>SUM(GVX62:GVX72)</f>
        <v>0</v>
      </c>
      <c r="GVY61" s="309">
        <v>5</v>
      </c>
      <c r="GVZ61" s="297">
        <v>2</v>
      </c>
      <c r="GWA61" s="297">
        <v>1</v>
      </c>
      <c r="GWB61" s="298" t="s">
        <v>159</v>
      </c>
      <c r="GWC61" s="299" t="s">
        <v>167</v>
      </c>
      <c r="GWD61" s="300"/>
      <c r="GWE61" s="300"/>
      <c r="GWF61" s="300"/>
      <c r="GWG61" s="300"/>
      <c r="GWH61" s="300"/>
      <c r="GWI61" s="304"/>
      <c r="GWJ61" s="305"/>
      <c r="GWK61" s="306"/>
      <c r="GWL61" s="307"/>
      <c r="GWM61" s="308"/>
      <c r="GWN61" s="301">
        <f>SUM(GWN62:GWN72)</f>
        <v>0</v>
      </c>
      <c r="GWO61" s="309">
        <v>5</v>
      </c>
      <c r="GWP61" s="297">
        <v>2</v>
      </c>
      <c r="GWQ61" s="297">
        <v>1</v>
      </c>
      <c r="GWR61" s="298" t="s">
        <v>159</v>
      </c>
      <c r="GWS61" s="299" t="s">
        <v>167</v>
      </c>
      <c r="GWT61" s="300"/>
      <c r="GWU61" s="300"/>
      <c r="GWV61" s="300"/>
      <c r="GWW61" s="300"/>
      <c r="GWX61" s="300"/>
      <c r="GWY61" s="304"/>
      <c r="GWZ61" s="305"/>
      <c r="GXA61" s="306"/>
      <c r="GXB61" s="307"/>
      <c r="GXC61" s="308"/>
      <c r="GXD61" s="301">
        <f>SUM(GXD62:GXD72)</f>
        <v>0</v>
      </c>
      <c r="GXE61" s="309">
        <v>5</v>
      </c>
      <c r="GXF61" s="297">
        <v>2</v>
      </c>
      <c r="GXG61" s="297">
        <v>1</v>
      </c>
      <c r="GXH61" s="298" t="s">
        <v>159</v>
      </c>
      <c r="GXI61" s="299" t="s">
        <v>167</v>
      </c>
      <c r="GXJ61" s="300"/>
      <c r="GXK61" s="300"/>
      <c r="GXL61" s="300"/>
      <c r="GXM61" s="300"/>
      <c r="GXN61" s="300"/>
      <c r="GXO61" s="304"/>
      <c r="GXP61" s="305"/>
      <c r="GXQ61" s="306"/>
      <c r="GXR61" s="307"/>
      <c r="GXS61" s="308"/>
      <c r="GXT61" s="301">
        <f>SUM(GXT62:GXT72)</f>
        <v>0</v>
      </c>
      <c r="GXU61" s="309">
        <v>5</v>
      </c>
      <c r="GXV61" s="297">
        <v>2</v>
      </c>
      <c r="GXW61" s="297">
        <v>1</v>
      </c>
      <c r="GXX61" s="298" t="s">
        <v>159</v>
      </c>
      <c r="GXY61" s="299" t="s">
        <v>167</v>
      </c>
      <c r="GXZ61" s="300"/>
      <c r="GYA61" s="300"/>
      <c r="GYB61" s="300"/>
      <c r="GYC61" s="300"/>
      <c r="GYD61" s="300"/>
      <c r="GYE61" s="304"/>
      <c r="GYF61" s="305"/>
      <c r="GYG61" s="306"/>
      <c r="GYH61" s="307"/>
      <c r="GYI61" s="308"/>
      <c r="GYJ61" s="301">
        <f>SUM(GYJ62:GYJ72)</f>
        <v>0</v>
      </c>
      <c r="GYK61" s="309">
        <v>5</v>
      </c>
      <c r="GYL61" s="297">
        <v>2</v>
      </c>
      <c r="GYM61" s="297">
        <v>1</v>
      </c>
      <c r="GYN61" s="298" t="s">
        <v>159</v>
      </c>
      <c r="GYO61" s="299" t="s">
        <v>167</v>
      </c>
      <c r="GYP61" s="300"/>
      <c r="GYQ61" s="300"/>
      <c r="GYR61" s="300"/>
      <c r="GYS61" s="300"/>
      <c r="GYT61" s="300"/>
      <c r="GYU61" s="304"/>
      <c r="GYV61" s="305"/>
      <c r="GYW61" s="306"/>
      <c r="GYX61" s="307"/>
      <c r="GYY61" s="308"/>
      <c r="GYZ61" s="301">
        <f>SUM(GYZ62:GYZ72)</f>
        <v>0</v>
      </c>
      <c r="GZA61" s="309">
        <v>5</v>
      </c>
      <c r="GZB61" s="297">
        <v>2</v>
      </c>
      <c r="GZC61" s="297">
        <v>1</v>
      </c>
      <c r="GZD61" s="298" t="s">
        <v>159</v>
      </c>
      <c r="GZE61" s="299" t="s">
        <v>167</v>
      </c>
      <c r="GZF61" s="300"/>
      <c r="GZG61" s="300"/>
      <c r="GZH61" s="300"/>
      <c r="GZI61" s="300"/>
      <c r="GZJ61" s="300"/>
      <c r="GZK61" s="304"/>
      <c r="GZL61" s="305"/>
      <c r="GZM61" s="306"/>
      <c r="GZN61" s="307"/>
      <c r="GZO61" s="308"/>
      <c r="GZP61" s="301">
        <f>SUM(GZP62:GZP72)</f>
        <v>0</v>
      </c>
      <c r="GZQ61" s="309">
        <v>5</v>
      </c>
      <c r="GZR61" s="297">
        <v>2</v>
      </c>
      <c r="GZS61" s="297">
        <v>1</v>
      </c>
      <c r="GZT61" s="298" t="s">
        <v>159</v>
      </c>
      <c r="GZU61" s="299" t="s">
        <v>167</v>
      </c>
      <c r="GZV61" s="300"/>
      <c r="GZW61" s="300"/>
      <c r="GZX61" s="300"/>
      <c r="GZY61" s="300"/>
      <c r="GZZ61" s="300"/>
      <c r="HAA61" s="304"/>
      <c r="HAB61" s="305"/>
      <c r="HAC61" s="306"/>
      <c r="HAD61" s="307"/>
      <c r="HAE61" s="308"/>
      <c r="HAF61" s="301">
        <f>SUM(HAF62:HAF72)</f>
        <v>0</v>
      </c>
      <c r="HAG61" s="309">
        <v>5</v>
      </c>
      <c r="HAH61" s="297">
        <v>2</v>
      </c>
      <c r="HAI61" s="297">
        <v>1</v>
      </c>
      <c r="HAJ61" s="298" t="s">
        <v>159</v>
      </c>
      <c r="HAK61" s="299" t="s">
        <v>167</v>
      </c>
      <c r="HAL61" s="300"/>
      <c r="HAM61" s="300"/>
      <c r="HAN61" s="300"/>
      <c r="HAO61" s="300"/>
      <c r="HAP61" s="300"/>
      <c r="HAQ61" s="304"/>
      <c r="HAR61" s="305"/>
      <c r="HAS61" s="306"/>
      <c r="HAT61" s="307"/>
      <c r="HAU61" s="308"/>
      <c r="HAV61" s="301">
        <f>SUM(HAV62:HAV72)</f>
        <v>0</v>
      </c>
      <c r="HAW61" s="309">
        <v>5</v>
      </c>
      <c r="HAX61" s="297">
        <v>2</v>
      </c>
      <c r="HAY61" s="297">
        <v>1</v>
      </c>
      <c r="HAZ61" s="298" t="s">
        <v>159</v>
      </c>
      <c r="HBA61" s="299" t="s">
        <v>167</v>
      </c>
      <c r="HBB61" s="300"/>
      <c r="HBC61" s="300"/>
      <c r="HBD61" s="300"/>
      <c r="HBE61" s="300"/>
      <c r="HBF61" s="300"/>
      <c r="HBG61" s="304"/>
      <c r="HBH61" s="305"/>
      <c r="HBI61" s="306"/>
      <c r="HBJ61" s="307"/>
      <c r="HBK61" s="308"/>
      <c r="HBL61" s="301">
        <f>SUM(HBL62:HBL72)</f>
        <v>0</v>
      </c>
      <c r="HBM61" s="309">
        <v>5</v>
      </c>
      <c r="HBN61" s="297">
        <v>2</v>
      </c>
      <c r="HBO61" s="297">
        <v>1</v>
      </c>
      <c r="HBP61" s="298" t="s">
        <v>159</v>
      </c>
      <c r="HBQ61" s="299" t="s">
        <v>167</v>
      </c>
      <c r="HBR61" s="300"/>
      <c r="HBS61" s="300"/>
      <c r="HBT61" s="300"/>
      <c r="HBU61" s="300"/>
      <c r="HBV61" s="300"/>
      <c r="HBW61" s="304"/>
      <c r="HBX61" s="305"/>
      <c r="HBY61" s="306"/>
      <c r="HBZ61" s="307"/>
      <c r="HCA61" s="308"/>
      <c r="HCB61" s="301">
        <f>SUM(HCB62:HCB72)</f>
        <v>0</v>
      </c>
      <c r="HCC61" s="309">
        <v>5</v>
      </c>
      <c r="HCD61" s="297">
        <v>2</v>
      </c>
      <c r="HCE61" s="297">
        <v>1</v>
      </c>
      <c r="HCF61" s="298" t="s">
        <v>159</v>
      </c>
      <c r="HCG61" s="299" t="s">
        <v>167</v>
      </c>
      <c r="HCH61" s="300"/>
      <c r="HCI61" s="300"/>
      <c r="HCJ61" s="300"/>
      <c r="HCK61" s="300"/>
      <c r="HCL61" s="300"/>
      <c r="HCM61" s="304"/>
      <c r="HCN61" s="305"/>
      <c r="HCO61" s="306"/>
      <c r="HCP61" s="307"/>
      <c r="HCQ61" s="308"/>
      <c r="HCR61" s="301">
        <f>SUM(HCR62:HCR72)</f>
        <v>0</v>
      </c>
      <c r="HCS61" s="309">
        <v>5</v>
      </c>
      <c r="HCT61" s="297">
        <v>2</v>
      </c>
      <c r="HCU61" s="297">
        <v>1</v>
      </c>
      <c r="HCV61" s="298" t="s">
        <v>159</v>
      </c>
      <c r="HCW61" s="299" t="s">
        <v>167</v>
      </c>
      <c r="HCX61" s="300"/>
      <c r="HCY61" s="300"/>
      <c r="HCZ61" s="300"/>
      <c r="HDA61" s="300"/>
      <c r="HDB61" s="300"/>
      <c r="HDC61" s="304"/>
      <c r="HDD61" s="305"/>
      <c r="HDE61" s="306"/>
      <c r="HDF61" s="307"/>
      <c r="HDG61" s="308"/>
      <c r="HDH61" s="301">
        <f>SUM(HDH62:HDH72)</f>
        <v>0</v>
      </c>
      <c r="HDI61" s="309">
        <v>5</v>
      </c>
      <c r="HDJ61" s="297">
        <v>2</v>
      </c>
      <c r="HDK61" s="297">
        <v>1</v>
      </c>
      <c r="HDL61" s="298" t="s">
        <v>159</v>
      </c>
      <c r="HDM61" s="299" t="s">
        <v>167</v>
      </c>
      <c r="HDN61" s="300"/>
      <c r="HDO61" s="300"/>
      <c r="HDP61" s="300"/>
      <c r="HDQ61" s="300"/>
      <c r="HDR61" s="300"/>
      <c r="HDS61" s="304"/>
      <c r="HDT61" s="305"/>
      <c r="HDU61" s="306"/>
      <c r="HDV61" s="307"/>
      <c r="HDW61" s="308"/>
      <c r="HDX61" s="301">
        <f>SUM(HDX62:HDX72)</f>
        <v>0</v>
      </c>
      <c r="HDY61" s="309">
        <v>5</v>
      </c>
      <c r="HDZ61" s="297">
        <v>2</v>
      </c>
      <c r="HEA61" s="297">
        <v>1</v>
      </c>
      <c r="HEB61" s="298" t="s">
        <v>159</v>
      </c>
      <c r="HEC61" s="299" t="s">
        <v>167</v>
      </c>
      <c r="HED61" s="300"/>
      <c r="HEE61" s="300"/>
      <c r="HEF61" s="300"/>
      <c r="HEG61" s="300"/>
      <c r="HEH61" s="300"/>
      <c r="HEI61" s="304"/>
      <c r="HEJ61" s="305"/>
      <c r="HEK61" s="306"/>
      <c r="HEL61" s="307"/>
      <c r="HEM61" s="308"/>
      <c r="HEN61" s="301">
        <f>SUM(HEN62:HEN72)</f>
        <v>0</v>
      </c>
      <c r="HEO61" s="309">
        <v>5</v>
      </c>
      <c r="HEP61" s="297">
        <v>2</v>
      </c>
      <c r="HEQ61" s="297">
        <v>1</v>
      </c>
      <c r="HER61" s="298" t="s">
        <v>159</v>
      </c>
      <c r="HES61" s="299" t="s">
        <v>167</v>
      </c>
      <c r="HET61" s="300"/>
      <c r="HEU61" s="300"/>
      <c r="HEV61" s="300"/>
      <c r="HEW61" s="300"/>
      <c r="HEX61" s="300"/>
      <c r="HEY61" s="304"/>
      <c r="HEZ61" s="305"/>
      <c r="HFA61" s="306"/>
      <c r="HFB61" s="307"/>
      <c r="HFC61" s="308"/>
      <c r="HFD61" s="301">
        <f>SUM(HFD62:HFD72)</f>
        <v>0</v>
      </c>
      <c r="HFE61" s="309">
        <v>5</v>
      </c>
      <c r="HFF61" s="297">
        <v>2</v>
      </c>
      <c r="HFG61" s="297">
        <v>1</v>
      </c>
      <c r="HFH61" s="298" t="s">
        <v>159</v>
      </c>
      <c r="HFI61" s="299" t="s">
        <v>167</v>
      </c>
      <c r="HFJ61" s="300"/>
      <c r="HFK61" s="300"/>
      <c r="HFL61" s="300"/>
      <c r="HFM61" s="300"/>
      <c r="HFN61" s="300"/>
      <c r="HFO61" s="304"/>
      <c r="HFP61" s="305"/>
      <c r="HFQ61" s="306"/>
      <c r="HFR61" s="307"/>
      <c r="HFS61" s="308"/>
      <c r="HFT61" s="301">
        <f>SUM(HFT62:HFT72)</f>
        <v>0</v>
      </c>
      <c r="HFU61" s="309">
        <v>5</v>
      </c>
      <c r="HFV61" s="297">
        <v>2</v>
      </c>
      <c r="HFW61" s="297">
        <v>1</v>
      </c>
      <c r="HFX61" s="298" t="s">
        <v>159</v>
      </c>
      <c r="HFY61" s="299" t="s">
        <v>167</v>
      </c>
      <c r="HFZ61" s="300"/>
      <c r="HGA61" s="300"/>
      <c r="HGB61" s="300"/>
      <c r="HGC61" s="300"/>
      <c r="HGD61" s="300"/>
      <c r="HGE61" s="304"/>
      <c r="HGF61" s="305"/>
      <c r="HGG61" s="306"/>
      <c r="HGH61" s="307"/>
      <c r="HGI61" s="308"/>
      <c r="HGJ61" s="301">
        <f>SUM(HGJ62:HGJ72)</f>
        <v>0</v>
      </c>
      <c r="HGK61" s="309">
        <v>5</v>
      </c>
      <c r="HGL61" s="297">
        <v>2</v>
      </c>
      <c r="HGM61" s="297">
        <v>1</v>
      </c>
      <c r="HGN61" s="298" t="s">
        <v>159</v>
      </c>
      <c r="HGO61" s="299" t="s">
        <v>167</v>
      </c>
      <c r="HGP61" s="300"/>
      <c r="HGQ61" s="300"/>
      <c r="HGR61" s="300"/>
      <c r="HGS61" s="300"/>
      <c r="HGT61" s="300"/>
      <c r="HGU61" s="304"/>
      <c r="HGV61" s="305"/>
      <c r="HGW61" s="306"/>
      <c r="HGX61" s="307"/>
      <c r="HGY61" s="308"/>
      <c r="HGZ61" s="301">
        <f>SUM(HGZ62:HGZ72)</f>
        <v>0</v>
      </c>
      <c r="HHA61" s="309">
        <v>5</v>
      </c>
      <c r="HHB61" s="297">
        <v>2</v>
      </c>
      <c r="HHC61" s="297">
        <v>1</v>
      </c>
      <c r="HHD61" s="298" t="s">
        <v>159</v>
      </c>
      <c r="HHE61" s="299" t="s">
        <v>167</v>
      </c>
      <c r="HHF61" s="300"/>
      <c r="HHG61" s="300"/>
      <c r="HHH61" s="300"/>
      <c r="HHI61" s="300"/>
      <c r="HHJ61" s="300"/>
      <c r="HHK61" s="304"/>
      <c r="HHL61" s="305"/>
      <c r="HHM61" s="306"/>
      <c r="HHN61" s="307"/>
      <c r="HHO61" s="308"/>
      <c r="HHP61" s="301">
        <f>SUM(HHP62:HHP72)</f>
        <v>0</v>
      </c>
      <c r="HHQ61" s="309">
        <v>5</v>
      </c>
      <c r="HHR61" s="297">
        <v>2</v>
      </c>
      <c r="HHS61" s="297">
        <v>1</v>
      </c>
      <c r="HHT61" s="298" t="s">
        <v>159</v>
      </c>
      <c r="HHU61" s="299" t="s">
        <v>167</v>
      </c>
      <c r="HHV61" s="300"/>
      <c r="HHW61" s="300"/>
      <c r="HHX61" s="300"/>
      <c r="HHY61" s="300"/>
      <c r="HHZ61" s="300"/>
      <c r="HIA61" s="304"/>
      <c r="HIB61" s="305"/>
      <c r="HIC61" s="306"/>
      <c r="HID61" s="307"/>
      <c r="HIE61" s="308"/>
      <c r="HIF61" s="301">
        <f>SUM(HIF62:HIF72)</f>
        <v>0</v>
      </c>
      <c r="HIG61" s="309">
        <v>5</v>
      </c>
      <c r="HIH61" s="297">
        <v>2</v>
      </c>
      <c r="HII61" s="297">
        <v>1</v>
      </c>
      <c r="HIJ61" s="298" t="s">
        <v>159</v>
      </c>
      <c r="HIK61" s="299" t="s">
        <v>167</v>
      </c>
      <c r="HIL61" s="300"/>
      <c r="HIM61" s="300"/>
      <c r="HIN61" s="300"/>
      <c r="HIO61" s="300"/>
      <c r="HIP61" s="300"/>
      <c r="HIQ61" s="304"/>
      <c r="HIR61" s="305"/>
      <c r="HIS61" s="306"/>
      <c r="HIT61" s="307"/>
      <c r="HIU61" s="308"/>
      <c r="HIV61" s="301">
        <f>SUM(HIV62:HIV72)</f>
        <v>0</v>
      </c>
      <c r="HIW61" s="309">
        <v>5</v>
      </c>
      <c r="HIX61" s="297">
        <v>2</v>
      </c>
      <c r="HIY61" s="297">
        <v>1</v>
      </c>
      <c r="HIZ61" s="298" t="s">
        <v>159</v>
      </c>
      <c r="HJA61" s="299" t="s">
        <v>167</v>
      </c>
      <c r="HJB61" s="300"/>
      <c r="HJC61" s="300"/>
      <c r="HJD61" s="300"/>
      <c r="HJE61" s="300"/>
      <c r="HJF61" s="300"/>
      <c r="HJG61" s="304"/>
      <c r="HJH61" s="305"/>
      <c r="HJI61" s="306"/>
      <c r="HJJ61" s="307"/>
      <c r="HJK61" s="308"/>
      <c r="HJL61" s="301">
        <f>SUM(HJL62:HJL72)</f>
        <v>0</v>
      </c>
      <c r="HJM61" s="309">
        <v>5</v>
      </c>
      <c r="HJN61" s="297">
        <v>2</v>
      </c>
      <c r="HJO61" s="297">
        <v>1</v>
      </c>
      <c r="HJP61" s="298" t="s">
        <v>159</v>
      </c>
      <c r="HJQ61" s="299" t="s">
        <v>167</v>
      </c>
      <c r="HJR61" s="300"/>
      <c r="HJS61" s="300"/>
      <c r="HJT61" s="300"/>
      <c r="HJU61" s="300"/>
      <c r="HJV61" s="300"/>
      <c r="HJW61" s="304"/>
      <c r="HJX61" s="305"/>
      <c r="HJY61" s="306"/>
      <c r="HJZ61" s="307"/>
      <c r="HKA61" s="308"/>
      <c r="HKB61" s="301">
        <f>SUM(HKB62:HKB72)</f>
        <v>0</v>
      </c>
      <c r="HKC61" s="309">
        <v>5</v>
      </c>
      <c r="HKD61" s="297">
        <v>2</v>
      </c>
      <c r="HKE61" s="297">
        <v>1</v>
      </c>
      <c r="HKF61" s="298" t="s">
        <v>159</v>
      </c>
      <c r="HKG61" s="299" t="s">
        <v>167</v>
      </c>
      <c r="HKH61" s="300"/>
      <c r="HKI61" s="300"/>
      <c r="HKJ61" s="300"/>
      <c r="HKK61" s="300"/>
      <c r="HKL61" s="300"/>
      <c r="HKM61" s="304"/>
      <c r="HKN61" s="305"/>
      <c r="HKO61" s="306"/>
      <c r="HKP61" s="307"/>
      <c r="HKQ61" s="308"/>
      <c r="HKR61" s="301">
        <f>SUM(HKR62:HKR72)</f>
        <v>0</v>
      </c>
      <c r="HKS61" s="309">
        <v>5</v>
      </c>
      <c r="HKT61" s="297">
        <v>2</v>
      </c>
      <c r="HKU61" s="297">
        <v>1</v>
      </c>
      <c r="HKV61" s="298" t="s">
        <v>159</v>
      </c>
      <c r="HKW61" s="299" t="s">
        <v>167</v>
      </c>
      <c r="HKX61" s="300"/>
      <c r="HKY61" s="300"/>
      <c r="HKZ61" s="300"/>
      <c r="HLA61" s="300"/>
      <c r="HLB61" s="300"/>
      <c r="HLC61" s="304"/>
      <c r="HLD61" s="305"/>
      <c r="HLE61" s="306"/>
      <c r="HLF61" s="307"/>
      <c r="HLG61" s="308"/>
      <c r="HLH61" s="301">
        <f>SUM(HLH62:HLH72)</f>
        <v>0</v>
      </c>
      <c r="HLI61" s="309">
        <v>5</v>
      </c>
      <c r="HLJ61" s="297">
        <v>2</v>
      </c>
      <c r="HLK61" s="297">
        <v>1</v>
      </c>
      <c r="HLL61" s="298" t="s">
        <v>159</v>
      </c>
      <c r="HLM61" s="299" t="s">
        <v>167</v>
      </c>
      <c r="HLN61" s="300"/>
      <c r="HLO61" s="300"/>
      <c r="HLP61" s="300"/>
      <c r="HLQ61" s="300"/>
      <c r="HLR61" s="300"/>
      <c r="HLS61" s="304"/>
      <c r="HLT61" s="305"/>
      <c r="HLU61" s="306"/>
      <c r="HLV61" s="307"/>
      <c r="HLW61" s="308"/>
      <c r="HLX61" s="301">
        <f>SUM(HLX62:HLX72)</f>
        <v>0</v>
      </c>
      <c r="HLY61" s="309">
        <v>5</v>
      </c>
      <c r="HLZ61" s="297">
        <v>2</v>
      </c>
      <c r="HMA61" s="297">
        <v>1</v>
      </c>
      <c r="HMB61" s="298" t="s">
        <v>159</v>
      </c>
      <c r="HMC61" s="299" t="s">
        <v>167</v>
      </c>
      <c r="HMD61" s="300"/>
      <c r="HME61" s="300"/>
      <c r="HMF61" s="300"/>
      <c r="HMG61" s="300"/>
      <c r="HMH61" s="300"/>
      <c r="HMI61" s="304"/>
      <c r="HMJ61" s="305"/>
      <c r="HMK61" s="306"/>
      <c r="HML61" s="307"/>
      <c r="HMM61" s="308"/>
      <c r="HMN61" s="301">
        <f>SUM(HMN62:HMN72)</f>
        <v>0</v>
      </c>
      <c r="HMO61" s="309">
        <v>5</v>
      </c>
      <c r="HMP61" s="297">
        <v>2</v>
      </c>
      <c r="HMQ61" s="297">
        <v>1</v>
      </c>
      <c r="HMR61" s="298" t="s">
        <v>159</v>
      </c>
      <c r="HMS61" s="299" t="s">
        <v>167</v>
      </c>
      <c r="HMT61" s="300"/>
      <c r="HMU61" s="300"/>
      <c r="HMV61" s="300"/>
      <c r="HMW61" s="300"/>
      <c r="HMX61" s="300"/>
      <c r="HMY61" s="304"/>
      <c r="HMZ61" s="305"/>
      <c r="HNA61" s="306"/>
      <c r="HNB61" s="307"/>
      <c r="HNC61" s="308"/>
      <c r="HND61" s="301">
        <f>SUM(HND62:HND72)</f>
        <v>0</v>
      </c>
      <c r="HNE61" s="309">
        <v>5</v>
      </c>
      <c r="HNF61" s="297">
        <v>2</v>
      </c>
      <c r="HNG61" s="297">
        <v>1</v>
      </c>
      <c r="HNH61" s="298" t="s">
        <v>159</v>
      </c>
      <c r="HNI61" s="299" t="s">
        <v>167</v>
      </c>
      <c r="HNJ61" s="300"/>
      <c r="HNK61" s="300"/>
      <c r="HNL61" s="300"/>
      <c r="HNM61" s="300"/>
      <c r="HNN61" s="300"/>
      <c r="HNO61" s="304"/>
      <c r="HNP61" s="305"/>
      <c r="HNQ61" s="306"/>
      <c r="HNR61" s="307"/>
      <c r="HNS61" s="308"/>
      <c r="HNT61" s="301">
        <f>SUM(HNT62:HNT72)</f>
        <v>0</v>
      </c>
      <c r="HNU61" s="309">
        <v>5</v>
      </c>
      <c r="HNV61" s="297">
        <v>2</v>
      </c>
      <c r="HNW61" s="297">
        <v>1</v>
      </c>
      <c r="HNX61" s="298" t="s">
        <v>159</v>
      </c>
      <c r="HNY61" s="299" t="s">
        <v>167</v>
      </c>
      <c r="HNZ61" s="300"/>
      <c r="HOA61" s="300"/>
      <c r="HOB61" s="300"/>
      <c r="HOC61" s="300"/>
      <c r="HOD61" s="300"/>
      <c r="HOE61" s="304"/>
      <c r="HOF61" s="305"/>
      <c r="HOG61" s="306"/>
      <c r="HOH61" s="307"/>
      <c r="HOI61" s="308"/>
      <c r="HOJ61" s="301">
        <f>SUM(HOJ62:HOJ72)</f>
        <v>0</v>
      </c>
      <c r="HOK61" s="309">
        <v>5</v>
      </c>
      <c r="HOL61" s="297">
        <v>2</v>
      </c>
      <c r="HOM61" s="297">
        <v>1</v>
      </c>
      <c r="HON61" s="298" t="s">
        <v>159</v>
      </c>
      <c r="HOO61" s="299" t="s">
        <v>167</v>
      </c>
      <c r="HOP61" s="300"/>
      <c r="HOQ61" s="300"/>
      <c r="HOR61" s="300"/>
      <c r="HOS61" s="300"/>
      <c r="HOT61" s="300"/>
      <c r="HOU61" s="304"/>
      <c r="HOV61" s="305"/>
      <c r="HOW61" s="306"/>
      <c r="HOX61" s="307"/>
      <c r="HOY61" s="308"/>
      <c r="HOZ61" s="301">
        <f>SUM(HOZ62:HOZ72)</f>
        <v>0</v>
      </c>
      <c r="HPA61" s="309">
        <v>5</v>
      </c>
      <c r="HPB61" s="297">
        <v>2</v>
      </c>
      <c r="HPC61" s="297">
        <v>1</v>
      </c>
      <c r="HPD61" s="298" t="s">
        <v>159</v>
      </c>
      <c r="HPE61" s="299" t="s">
        <v>167</v>
      </c>
      <c r="HPF61" s="300"/>
      <c r="HPG61" s="300"/>
      <c r="HPH61" s="300"/>
      <c r="HPI61" s="300"/>
      <c r="HPJ61" s="300"/>
      <c r="HPK61" s="304"/>
      <c r="HPL61" s="305"/>
      <c r="HPM61" s="306"/>
      <c r="HPN61" s="307"/>
      <c r="HPO61" s="308"/>
      <c r="HPP61" s="301">
        <f>SUM(HPP62:HPP72)</f>
        <v>0</v>
      </c>
      <c r="HPQ61" s="309">
        <v>5</v>
      </c>
      <c r="HPR61" s="297">
        <v>2</v>
      </c>
      <c r="HPS61" s="297">
        <v>1</v>
      </c>
      <c r="HPT61" s="298" t="s">
        <v>159</v>
      </c>
      <c r="HPU61" s="299" t="s">
        <v>167</v>
      </c>
      <c r="HPV61" s="300"/>
      <c r="HPW61" s="300"/>
      <c r="HPX61" s="300"/>
      <c r="HPY61" s="300"/>
      <c r="HPZ61" s="300"/>
      <c r="HQA61" s="304"/>
      <c r="HQB61" s="305"/>
      <c r="HQC61" s="306"/>
      <c r="HQD61" s="307"/>
      <c r="HQE61" s="308"/>
      <c r="HQF61" s="301">
        <f>SUM(HQF62:HQF72)</f>
        <v>0</v>
      </c>
      <c r="HQG61" s="309">
        <v>5</v>
      </c>
      <c r="HQH61" s="297">
        <v>2</v>
      </c>
      <c r="HQI61" s="297">
        <v>1</v>
      </c>
      <c r="HQJ61" s="298" t="s">
        <v>159</v>
      </c>
      <c r="HQK61" s="299" t="s">
        <v>167</v>
      </c>
      <c r="HQL61" s="300"/>
      <c r="HQM61" s="300"/>
      <c r="HQN61" s="300"/>
      <c r="HQO61" s="300"/>
      <c r="HQP61" s="300"/>
      <c r="HQQ61" s="304"/>
      <c r="HQR61" s="305"/>
      <c r="HQS61" s="306"/>
      <c r="HQT61" s="307"/>
      <c r="HQU61" s="308"/>
      <c r="HQV61" s="301">
        <f>SUM(HQV62:HQV72)</f>
        <v>0</v>
      </c>
      <c r="HQW61" s="309">
        <v>5</v>
      </c>
      <c r="HQX61" s="297">
        <v>2</v>
      </c>
      <c r="HQY61" s="297">
        <v>1</v>
      </c>
      <c r="HQZ61" s="298" t="s">
        <v>159</v>
      </c>
      <c r="HRA61" s="299" t="s">
        <v>167</v>
      </c>
      <c r="HRB61" s="300"/>
      <c r="HRC61" s="300"/>
      <c r="HRD61" s="300"/>
      <c r="HRE61" s="300"/>
      <c r="HRF61" s="300"/>
      <c r="HRG61" s="304"/>
      <c r="HRH61" s="305"/>
      <c r="HRI61" s="306"/>
      <c r="HRJ61" s="307"/>
      <c r="HRK61" s="308"/>
      <c r="HRL61" s="301">
        <f>SUM(HRL62:HRL72)</f>
        <v>0</v>
      </c>
      <c r="HRM61" s="309">
        <v>5</v>
      </c>
      <c r="HRN61" s="297">
        <v>2</v>
      </c>
      <c r="HRO61" s="297">
        <v>1</v>
      </c>
      <c r="HRP61" s="298" t="s">
        <v>159</v>
      </c>
      <c r="HRQ61" s="299" t="s">
        <v>167</v>
      </c>
      <c r="HRR61" s="300"/>
      <c r="HRS61" s="300"/>
      <c r="HRT61" s="300"/>
      <c r="HRU61" s="300"/>
      <c r="HRV61" s="300"/>
      <c r="HRW61" s="304"/>
      <c r="HRX61" s="305"/>
      <c r="HRY61" s="306"/>
      <c r="HRZ61" s="307"/>
      <c r="HSA61" s="308"/>
      <c r="HSB61" s="301">
        <f>SUM(HSB62:HSB72)</f>
        <v>0</v>
      </c>
      <c r="HSC61" s="309">
        <v>5</v>
      </c>
      <c r="HSD61" s="297">
        <v>2</v>
      </c>
      <c r="HSE61" s="297">
        <v>1</v>
      </c>
      <c r="HSF61" s="298" t="s">
        <v>159</v>
      </c>
      <c r="HSG61" s="299" t="s">
        <v>167</v>
      </c>
      <c r="HSH61" s="300"/>
      <c r="HSI61" s="300"/>
      <c r="HSJ61" s="300"/>
      <c r="HSK61" s="300"/>
      <c r="HSL61" s="300"/>
      <c r="HSM61" s="304"/>
      <c r="HSN61" s="305"/>
      <c r="HSO61" s="306"/>
      <c r="HSP61" s="307"/>
      <c r="HSQ61" s="308"/>
      <c r="HSR61" s="301">
        <f>SUM(HSR62:HSR72)</f>
        <v>0</v>
      </c>
      <c r="HSS61" s="309">
        <v>5</v>
      </c>
      <c r="HST61" s="297">
        <v>2</v>
      </c>
      <c r="HSU61" s="297">
        <v>1</v>
      </c>
      <c r="HSV61" s="298" t="s">
        <v>159</v>
      </c>
      <c r="HSW61" s="299" t="s">
        <v>167</v>
      </c>
      <c r="HSX61" s="300"/>
      <c r="HSY61" s="300"/>
      <c r="HSZ61" s="300"/>
      <c r="HTA61" s="300"/>
      <c r="HTB61" s="300"/>
      <c r="HTC61" s="304"/>
      <c r="HTD61" s="305"/>
      <c r="HTE61" s="306"/>
      <c r="HTF61" s="307"/>
      <c r="HTG61" s="308"/>
      <c r="HTH61" s="301">
        <f>SUM(HTH62:HTH72)</f>
        <v>0</v>
      </c>
      <c r="HTI61" s="309">
        <v>5</v>
      </c>
      <c r="HTJ61" s="297">
        <v>2</v>
      </c>
      <c r="HTK61" s="297">
        <v>1</v>
      </c>
      <c r="HTL61" s="298" t="s">
        <v>159</v>
      </c>
      <c r="HTM61" s="299" t="s">
        <v>167</v>
      </c>
      <c r="HTN61" s="300"/>
      <c r="HTO61" s="300"/>
      <c r="HTP61" s="300"/>
      <c r="HTQ61" s="300"/>
      <c r="HTR61" s="300"/>
      <c r="HTS61" s="304"/>
      <c r="HTT61" s="305"/>
      <c r="HTU61" s="306"/>
      <c r="HTV61" s="307"/>
      <c r="HTW61" s="308"/>
      <c r="HTX61" s="301">
        <f>SUM(HTX62:HTX72)</f>
        <v>0</v>
      </c>
      <c r="HTY61" s="309">
        <v>5</v>
      </c>
      <c r="HTZ61" s="297">
        <v>2</v>
      </c>
      <c r="HUA61" s="297">
        <v>1</v>
      </c>
      <c r="HUB61" s="298" t="s">
        <v>159</v>
      </c>
      <c r="HUC61" s="299" t="s">
        <v>167</v>
      </c>
      <c r="HUD61" s="300"/>
      <c r="HUE61" s="300"/>
      <c r="HUF61" s="300"/>
      <c r="HUG61" s="300"/>
      <c r="HUH61" s="300"/>
      <c r="HUI61" s="304"/>
      <c r="HUJ61" s="305"/>
      <c r="HUK61" s="306"/>
      <c r="HUL61" s="307"/>
      <c r="HUM61" s="308"/>
      <c r="HUN61" s="301">
        <f>SUM(HUN62:HUN72)</f>
        <v>0</v>
      </c>
      <c r="HUO61" s="309">
        <v>5</v>
      </c>
      <c r="HUP61" s="297">
        <v>2</v>
      </c>
      <c r="HUQ61" s="297">
        <v>1</v>
      </c>
      <c r="HUR61" s="298" t="s">
        <v>159</v>
      </c>
      <c r="HUS61" s="299" t="s">
        <v>167</v>
      </c>
      <c r="HUT61" s="300"/>
      <c r="HUU61" s="300"/>
      <c r="HUV61" s="300"/>
      <c r="HUW61" s="300"/>
      <c r="HUX61" s="300"/>
      <c r="HUY61" s="304"/>
      <c r="HUZ61" s="305"/>
      <c r="HVA61" s="306"/>
      <c r="HVB61" s="307"/>
      <c r="HVC61" s="308"/>
      <c r="HVD61" s="301">
        <f>SUM(HVD62:HVD72)</f>
        <v>0</v>
      </c>
      <c r="HVE61" s="309">
        <v>5</v>
      </c>
      <c r="HVF61" s="297">
        <v>2</v>
      </c>
      <c r="HVG61" s="297">
        <v>1</v>
      </c>
      <c r="HVH61" s="298" t="s">
        <v>159</v>
      </c>
      <c r="HVI61" s="299" t="s">
        <v>167</v>
      </c>
      <c r="HVJ61" s="300"/>
      <c r="HVK61" s="300"/>
      <c r="HVL61" s="300"/>
      <c r="HVM61" s="300"/>
      <c r="HVN61" s="300"/>
      <c r="HVO61" s="304"/>
      <c r="HVP61" s="305"/>
      <c r="HVQ61" s="306"/>
      <c r="HVR61" s="307"/>
      <c r="HVS61" s="308"/>
      <c r="HVT61" s="301">
        <f>SUM(HVT62:HVT72)</f>
        <v>0</v>
      </c>
      <c r="HVU61" s="309">
        <v>5</v>
      </c>
      <c r="HVV61" s="297">
        <v>2</v>
      </c>
      <c r="HVW61" s="297">
        <v>1</v>
      </c>
      <c r="HVX61" s="298" t="s">
        <v>159</v>
      </c>
      <c r="HVY61" s="299" t="s">
        <v>167</v>
      </c>
      <c r="HVZ61" s="300"/>
      <c r="HWA61" s="300"/>
      <c r="HWB61" s="300"/>
      <c r="HWC61" s="300"/>
      <c r="HWD61" s="300"/>
      <c r="HWE61" s="304"/>
      <c r="HWF61" s="305"/>
      <c r="HWG61" s="306"/>
      <c r="HWH61" s="307"/>
      <c r="HWI61" s="308"/>
      <c r="HWJ61" s="301">
        <f>SUM(HWJ62:HWJ72)</f>
        <v>0</v>
      </c>
      <c r="HWK61" s="309">
        <v>5</v>
      </c>
      <c r="HWL61" s="297">
        <v>2</v>
      </c>
      <c r="HWM61" s="297">
        <v>1</v>
      </c>
      <c r="HWN61" s="298" t="s">
        <v>159</v>
      </c>
      <c r="HWO61" s="299" t="s">
        <v>167</v>
      </c>
      <c r="HWP61" s="300"/>
      <c r="HWQ61" s="300"/>
      <c r="HWR61" s="300"/>
      <c r="HWS61" s="300"/>
      <c r="HWT61" s="300"/>
      <c r="HWU61" s="304"/>
      <c r="HWV61" s="305"/>
      <c r="HWW61" s="306"/>
      <c r="HWX61" s="307"/>
      <c r="HWY61" s="308"/>
      <c r="HWZ61" s="301">
        <f>SUM(HWZ62:HWZ72)</f>
        <v>0</v>
      </c>
      <c r="HXA61" s="309">
        <v>5</v>
      </c>
      <c r="HXB61" s="297">
        <v>2</v>
      </c>
      <c r="HXC61" s="297">
        <v>1</v>
      </c>
      <c r="HXD61" s="298" t="s">
        <v>159</v>
      </c>
      <c r="HXE61" s="299" t="s">
        <v>167</v>
      </c>
      <c r="HXF61" s="300"/>
      <c r="HXG61" s="300"/>
      <c r="HXH61" s="300"/>
      <c r="HXI61" s="300"/>
      <c r="HXJ61" s="300"/>
      <c r="HXK61" s="304"/>
      <c r="HXL61" s="305"/>
      <c r="HXM61" s="306"/>
      <c r="HXN61" s="307"/>
      <c r="HXO61" s="308"/>
      <c r="HXP61" s="301">
        <f>SUM(HXP62:HXP72)</f>
        <v>0</v>
      </c>
      <c r="HXQ61" s="309">
        <v>5</v>
      </c>
      <c r="HXR61" s="297">
        <v>2</v>
      </c>
      <c r="HXS61" s="297">
        <v>1</v>
      </c>
      <c r="HXT61" s="298" t="s">
        <v>159</v>
      </c>
      <c r="HXU61" s="299" t="s">
        <v>167</v>
      </c>
      <c r="HXV61" s="300"/>
      <c r="HXW61" s="300"/>
      <c r="HXX61" s="300"/>
      <c r="HXY61" s="300"/>
      <c r="HXZ61" s="300"/>
      <c r="HYA61" s="304"/>
      <c r="HYB61" s="305"/>
      <c r="HYC61" s="306"/>
      <c r="HYD61" s="307"/>
      <c r="HYE61" s="308"/>
      <c r="HYF61" s="301">
        <f>SUM(HYF62:HYF72)</f>
        <v>0</v>
      </c>
      <c r="HYG61" s="309">
        <v>5</v>
      </c>
      <c r="HYH61" s="297">
        <v>2</v>
      </c>
      <c r="HYI61" s="297">
        <v>1</v>
      </c>
      <c r="HYJ61" s="298" t="s">
        <v>159</v>
      </c>
      <c r="HYK61" s="299" t="s">
        <v>167</v>
      </c>
      <c r="HYL61" s="300"/>
      <c r="HYM61" s="300"/>
      <c r="HYN61" s="300"/>
      <c r="HYO61" s="300"/>
      <c r="HYP61" s="300"/>
      <c r="HYQ61" s="304"/>
      <c r="HYR61" s="305"/>
      <c r="HYS61" s="306"/>
      <c r="HYT61" s="307"/>
      <c r="HYU61" s="308"/>
      <c r="HYV61" s="301">
        <f>SUM(HYV62:HYV72)</f>
        <v>0</v>
      </c>
      <c r="HYW61" s="309">
        <v>5</v>
      </c>
      <c r="HYX61" s="297">
        <v>2</v>
      </c>
      <c r="HYY61" s="297">
        <v>1</v>
      </c>
      <c r="HYZ61" s="298" t="s">
        <v>159</v>
      </c>
      <c r="HZA61" s="299" t="s">
        <v>167</v>
      </c>
      <c r="HZB61" s="300"/>
      <c r="HZC61" s="300"/>
      <c r="HZD61" s="300"/>
      <c r="HZE61" s="300"/>
      <c r="HZF61" s="300"/>
      <c r="HZG61" s="304"/>
      <c r="HZH61" s="305"/>
      <c r="HZI61" s="306"/>
      <c r="HZJ61" s="307"/>
      <c r="HZK61" s="308"/>
      <c r="HZL61" s="301">
        <f>SUM(HZL62:HZL72)</f>
        <v>0</v>
      </c>
      <c r="HZM61" s="309">
        <v>5</v>
      </c>
      <c r="HZN61" s="297">
        <v>2</v>
      </c>
      <c r="HZO61" s="297">
        <v>1</v>
      </c>
      <c r="HZP61" s="298" t="s">
        <v>159</v>
      </c>
      <c r="HZQ61" s="299" t="s">
        <v>167</v>
      </c>
      <c r="HZR61" s="300"/>
      <c r="HZS61" s="300"/>
      <c r="HZT61" s="300"/>
      <c r="HZU61" s="300"/>
      <c r="HZV61" s="300"/>
      <c r="HZW61" s="304"/>
      <c r="HZX61" s="305"/>
      <c r="HZY61" s="306"/>
      <c r="HZZ61" s="307"/>
      <c r="IAA61" s="308"/>
      <c r="IAB61" s="301">
        <f>SUM(IAB62:IAB72)</f>
        <v>0</v>
      </c>
      <c r="IAC61" s="309">
        <v>5</v>
      </c>
      <c r="IAD61" s="297">
        <v>2</v>
      </c>
      <c r="IAE61" s="297">
        <v>1</v>
      </c>
      <c r="IAF61" s="298" t="s">
        <v>159</v>
      </c>
      <c r="IAG61" s="299" t="s">
        <v>167</v>
      </c>
      <c r="IAH61" s="300"/>
      <c r="IAI61" s="300"/>
      <c r="IAJ61" s="300"/>
      <c r="IAK61" s="300"/>
      <c r="IAL61" s="300"/>
      <c r="IAM61" s="304"/>
      <c r="IAN61" s="305"/>
      <c r="IAO61" s="306"/>
      <c r="IAP61" s="307"/>
      <c r="IAQ61" s="308"/>
      <c r="IAR61" s="301">
        <f>SUM(IAR62:IAR72)</f>
        <v>0</v>
      </c>
      <c r="IAS61" s="309">
        <v>5</v>
      </c>
      <c r="IAT61" s="297">
        <v>2</v>
      </c>
      <c r="IAU61" s="297">
        <v>1</v>
      </c>
      <c r="IAV61" s="298" t="s">
        <v>159</v>
      </c>
      <c r="IAW61" s="299" t="s">
        <v>167</v>
      </c>
      <c r="IAX61" s="300"/>
      <c r="IAY61" s="300"/>
      <c r="IAZ61" s="300"/>
      <c r="IBA61" s="300"/>
      <c r="IBB61" s="300"/>
      <c r="IBC61" s="304"/>
      <c r="IBD61" s="305"/>
      <c r="IBE61" s="306"/>
      <c r="IBF61" s="307"/>
      <c r="IBG61" s="308"/>
      <c r="IBH61" s="301">
        <f>SUM(IBH62:IBH72)</f>
        <v>0</v>
      </c>
      <c r="IBI61" s="309">
        <v>5</v>
      </c>
      <c r="IBJ61" s="297">
        <v>2</v>
      </c>
      <c r="IBK61" s="297">
        <v>1</v>
      </c>
      <c r="IBL61" s="298" t="s">
        <v>159</v>
      </c>
      <c r="IBM61" s="299" t="s">
        <v>167</v>
      </c>
      <c r="IBN61" s="300"/>
      <c r="IBO61" s="300"/>
      <c r="IBP61" s="300"/>
      <c r="IBQ61" s="300"/>
      <c r="IBR61" s="300"/>
      <c r="IBS61" s="304"/>
      <c r="IBT61" s="305"/>
      <c r="IBU61" s="306"/>
      <c r="IBV61" s="307"/>
      <c r="IBW61" s="308"/>
      <c r="IBX61" s="301">
        <f>SUM(IBX62:IBX72)</f>
        <v>0</v>
      </c>
      <c r="IBY61" s="309">
        <v>5</v>
      </c>
      <c r="IBZ61" s="297">
        <v>2</v>
      </c>
      <c r="ICA61" s="297">
        <v>1</v>
      </c>
      <c r="ICB61" s="298" t="s">
        <v>159</v>
      </c>
      <c r="ICC61" s="299" t="s">
        <v>167</v>
      </c>
      <c r="ICD61" s="300"/>
      <c r="ICE61" s="300"/>
      <c r="ICF61" s="300"/>
      <c r="ICG61" s="300"/>
      <c r="ICH61" s="300"/>
      <c r="ICI61" s="304"/>
      <c r="ICJ61" s="305"/>
      <c r="ICK61" s="306"/>
      <c r="ICL61" s="307"/>
      <c r="ICM61" s="308"/>
      <c r="ICN61" s="301">
        <f>SUM(ICN62:ICN72)</f>
        <v>0</v>
      </c>
      <c r="ICO61" s="309">
        <v>5</v>
      </c>
      <c r="ICP61" s="297">
        <v>2</v>
      </c>
      <c r="ICQ61" s="297">
        <v>1</v>
      </c>
      <c r="ICR61" s="298" t="s">
        <v>159</v>
      </c>
      <c r="ICS61" s="299" t="s">
        <v>167</v>
      </c>
      <c r="ICT61" s="300"/>
      <c r="ICU61" s="300"/>
      <c r="ICV61" s="300"/>
      <c r="ICW61" s="300"/>
      <c r="ICX61" s="300"/>
      <c r="ICY61" s="304"/>
      <c r="ICZ61" s="305"/>
      <c r="IDA61" s="306"/>
      <c r="IDB61" s="307"/>
      <c r="IDC61" s="308"/>
      <c r="IDD61" s="301">
        <f>SUM(IDD62:IDD72)</f>
        <v>0</v>
      </c>
      <c r="IDE61" s="309">
        <v>5</v>
      </c>
      <c r="IDF61" s="297">
        <v>2</v>
      </c>
      <c r="IDG61" s="297">
        <v>1</v>
      </c>
      <c r="IDH61" s="298" t="s">
        <v>159</v>
      </c>
      <c r="IDI61" s="299" t="s">
        <v>167</v>
      </c>
      <c r="IDJ61" s="300"/>
      <c r="IDK61" s="300"/>
      <c r="IDL61" s="300"/>
      <c r="IDM61" s="300"/>
      <c r="IDN61" s="300"/>
      <c r="IDO61" s="304"/>
      <c r="IDP61" s="305"/>
      <c r="IDQ61" s="306"/>
      <c r="IDR61" s="307"/>
      <c r="IDS61" s="308"/>
      <c r="IDT61" s="301">
        <f>SUM(IDT62:IDT72)</f>
        <v>0</v>
      </c>
      <c r="IDU61" s="309">
        <v>5</v>
      </c>
      <c r="IDV61" s="297">
        <v>2</v>
      </c>
      <c r="IDW61" s="297">
        <v>1</v>
      </c>
      <c r="IDX61" s="298" t="s">
        <v>159</v>
      </c>
      <c r="IDY61" s="299" t="s">
        <v>167</v>
      </c>
      <c r="IDZ61" s="300"/>
      <c r="IEA61" s="300"/>
      <c r="IEB61" s="300"/>
      <c r="IEC61" s="300"/>
      <c r="IED61" s="300"/>
      <c r="IEE61" s="304"/>
      <c r="IEF61" s="305"/>
      <c r="IEG61" s="306"/>
      <c r="IEH61" s="307"/>
      <c r="IEI61" s="308"/>
      <c r="IEJ61" s="301">
        <f>SUM(IEJ62:IEJ72)</f>
        <v>0</v>
      </c>
      <c r="IEK61" s="309">
        <v>5</v>
      </c>
      <c r="IEL61" s="297">
        <v>2</v>
      </c>
      <c r="IEM61" s="297">
        <v>1</v>
      </c>
      <c r="IEN61" s="298" t="s">
        <v>159</v>
      </c>
      <c r="IEO61" s="299" t="s">
        <v>167</v>
      </c>
      <c r="IEP61" s="300"/>
      <c r="IEQ61" s="300"/>
      <c r="IER61" s="300"/>
      <c r="IES61" s="300"/>
      <c r="IET61" s="300"/>
      <c r="IEU61" s="304"/>
      <c r="IEV61" s="305"/>
      <c r="IEW61" s="306"/>
      <c r="IEX61" s="307"/>
      <c r="IEY61" s="308"/>
      <c r="IEZ61" s="301">
        <f>SUM(IEZ62:IEZ72)</f>
        <v>0</v>
      </c>
      <c r="IFA61" s="309">
        <v>5</v>
      </c>
      <c r="IFB61" s="297">
        <v>2</v>
      </c>
      <c r="IFC61" s="297">
        <v>1</v>
      </c>
      <c r="IFD61" s="298" t="s">
        <v>159</v>
      </c>
      <c r="IFE61" s="299" t="s">
        <v>167</v>
      </c>
      <c r="IFF61" s="300"/>
      <c r="IFG61" s="300"/>
      <c r="IFH61" s="300"/>
      <c r="IFI61" s="300"/>
      <c r="IFJ61" s="300"/>
      <c r="IFK61" s="304"/>
      <c r="IFL61" s="305"/>
      <c r="IFM61" s="306"/>
      <c r="IFN61" s="307"/>
      <c r="IFO61" s="308"/>
      <c r="IFP61" s="301">
        <f>SUM(IFP62:IFP72)</f>
        <v>0</v>
      </c>
      <c r="IFQ61" s="309">
        <v>5</v>
      </c>
      <c r="IFR61" s="297">
        <v>2</v>
      </c>
      <c r="IFS61" s="297">
        <v>1</v>
      </c>
      <c r="IFT61" s="298" t="s">
        <v>159</v>
      </c>
      <c r="IFU61" s="299" t="s">
        <v>167</v>
      </c>
      <c r="IFV61" s="300"/>
      <c r="IFW61" s="300"/>
      <c r="IFX61" s="300"/>
      <c r="IFY61" s="300"/>
      <c r="IFZ61" s="300"/>
      <c r="IGA61" s="304"/>
      <c r="IGB61" s="305"/>
      <c r="IGC61" s="306"/>
      <c r="IGD61" s="307"/>
      <c r="IGE61" s="308"/>
      <c r="IGF61" s="301">
        <f>SUM(IGF62:IGF72)</f>
        <v>0</v>
      </c>
      <c r="IGG61" s="309">
        <v>5</v>
      </c>
      <c r="IGH61" s="297">
        <v>2</v>
      </c>
      <c r="IGI61" s="297">
        <v>1</v>
      </c>
      <c r="IGJ61" s="298" t="s">
        <v>159</v>
      </c>
      <c r="IGK61" s="299" t="s">
        <v>167</v>
      </c>
      <c r="IGL61" s="300"/>
      <c r="IGM61" s="300"/>
      <c r="IGN61" s="300"/>
      <c r="IGO61" s="300"/>
      <c r="IGP61" s="300"/>
      <c r="IGQ61" s="304"/>
      <c r="IGR61" s="305"/>
      <c r="IGS61" s="306"/>
      <c r="IGT61" s="307"/>
      <c r="IGU61" s="308"/>
      <c r="IGV61" s="301">
        <f>SUM(IGV62:IGV72)</f>
        <v>0</v>
      </c>
      <c r="IGW61" s="309">
        <v>5</v>
      </c>
      <c r="IGX61" s="297">
        <v>2</v>
      </c>
      <c r="IGY61" s="297">
        <v>1</v>
      </c>
      <c r="IGZ61" s="298" t="s">
        <v>159</v>
      </c>
      <c r="IHA61" s="299" t="s">
        <v>167</v>
      </c>
      <c r="IHB61" s="300"/>
      <c r="IHC61" s="300"/>
      <c r="IHD61" s="300"/>
      <c r="IHE61" s="300"/>
      <c r="IHF61" s="300"/>
      <c r="IHG61" s="304"/>
      <c r="IHH61" s="305"/>
      <c r="IHI61" s="306"/>
      <c r="IHJ61" s="307"/>
      <c r="IHK61" s="308"/>
      <c r="IHL61" s="301">
        <f>SUM(IHL62:IHL72)</f>
        <v>0</v>
      </c>
      <c r="IHM61" s="309">
        <v>5</v>
      </c>
      <c r="IHN61" s="297">
        <v>2</v>
      </c>
      <c r="IHO61" s="297">
        <v>1</v>
      </c>
      <c r="IHP61" s="298" t="s">
        <v>159</v>
      </c>
      <c r="IHQ61" s="299" t="s">
        <v>167</v>
      </c>
      <c r="IHR61" s="300"/>
      <c r="IHS61" s="300"/>
      <c r="IHT61" s="300"/>
      <c r="IHU61" s="300"/>
      <c r="IHV61" s="300"/>
      <c r="IHW61" s="304"/>
      <c r="IHX61" s="305"/>
      <c r="IHY61" s="306"/>
      <c r="IHZ61" s="307"/>
      <c r="IIA61" s="308"/>
      <c r="IIB61" s="301">
        <f>SUM(IIB62:IIB72)</f>
        <v>0</v>
      </c>
      <c r="IIC61" s="309">
        <v>5</v>
      </c>
      <c r="IID61" s="297">
        <v>2</v>
      </c>
      <c r="IIE61" s="297">
        <v>1</v>
      </c>
      <c r="IIF61" s="298" t="s">
        <v>159</v>
      </c>
      <c r="IIG61" s="299" t="s">
        <v>167</v>
      </c>
      <c r="IIH61" s="300"/>
      <c r="III61" s="300"/>
      <c r="IIJ61" s="300"/>
      <c r="IIK61" s="300"/>
      <c r="IIL61" s="300"/>
      <c r="IIM61" s="304"/>
      <c r="IIN61" s="305"/>
      <c r="IIO61" s="306"/>
      <c r="IIP61" s="307"/>
      <c r="IIQ61" s="308"/>
      <c r="IIR61" s="301">
        <f>SUM(IIR62:IIR72)</f>
        <v>0</v>
      </c>
      <c r="IIS61" s="309">
        <v>5</v>
      </c>
      <c r="IIT61" s="297">
        <v>2</v>
      </c>
      <c r="IIU61" s="297">
        <v>1</v>
      </c>
      <c r="IIV61" s="298" t="s">
        <v>159</v>
      </c>
      <c r="IIW61" s="299" t="s">
        <v>167</v>
      </c>
      <c r="IIX61" s="300"/>
      <c r="IIY61" s="300"/>
      <c r="IIZ61" s="300"/>
      <c r="IJA61" s="300"/>
      <c r="IJB61" s="300"/>
      <c r="IJC61" s="304"/>
      <c r="IJD61" s="305"/>
      <c r="IJE61" s="306"/>
      <c r="IJF61" s="307"/>
      <c r="IJG61" s="308"/>
      <c r="IJH61" s="301">
        <f>SUM(IJH62:IJH72)</f>
        <v>0</v>
      </c>
      <c r="IJI61" s="309">
        <v>5</v>
      </c>
      <c r="IJJ61" s="297">
        <v>2</v>
      </c>
      <c r="IJK61" s="297">
        <v>1</v>
      </c>
      <c r="IJL61" s="298" t="s">
        <v>159</v>
      </c>
      <c r="IJM61" s="299" t="s">
        <v>167</v>
      </c>
      <c r="IJN61" s="300"/>
      <c r="IJO61" s="300"/>
      <c r="IJP61" s="300"/>
      <c r="IJQ61" s="300"/>
      <c r="IJR61" s="300"/>
      <c r="IJS61" s="304"/>
      <c r="IJT61" s="305"/>
      <c r="IJU61" s="306"/>
      <c r="IJV61" s="307"/>
      <c r="IJW61" s="308"/>
      <c r="IJX61" s="301">
        <f>SUM(IJX62:IJX72)</f>
        <v>0</v>
      </c>
      <c r="IJY61" s="309">
        <v>5</v>
      </c>
      <c r="IJZ61" s="297">
        <v>2</v>
      </c>
      <c r="IKA61" s="297">
        <v>1</v>
      </c>
      <c r="IKB61" s="298" t="s">
        <v>159</v>
      </c>
      <c r="IKC61" s="299" t="s">
        <v>167</v>
      </c>
      <c r="IKD61" s="300"/>
      <c r="IKE61" s="300"/>
      <c r="IKF61" s="300"/>
      <c r="IKG61" s="300"/>
      <c r="IKH61" s="300"/>
      <c r="IKI61" s="304"/>
      <c r="IKJ61" s="305"/>
      <c r="IKK61" s="306"/>
      <c r="IKL61" s="307"/>
      <c r="IKM61" s="308"/>
      <c r="IKN61" s="301">
        <f>SUM(IKN62:IKN72)</f>
        <v>0</v>
      </c>
      <c r="IKO61" s="309">
        <v>5</v>
      </c>
      <c r="IKP61" s="297">
        <v>2</v>
      </c>
      <c r="IKQ61" s="297">
        <v>1</v>
      </c>
      <c r="IKR61" s="298" t="s">
        <v>159</v>
      </c>
      <c r="IKS61" s="299" t="s">
        <v>167</v>
      </c>
      <c r="IKT61" s="300"/>
      <c r="IKU61" s="300"/>
      <c r="IKV61" s="300"/>
      <c r="IKW61" s="300"/>
      <c r="IKX61" s="300"/>
      <c r="IKY61" s="304"/>
      <c r="IKZ61" s="305"/>
      <c r="ILA61" s="306"/>
      <c r="ILB61" s="307"/>
      <c r="ILC61" s="308"/>
      <c r="ILD61" s="301">
        <f>SUM(ILD62:ILD72)</f>
        <v>0</v>
      </c>
      <c r="ILE61" s="309">
        <v>5</v>
      </c>
      <c r="ILF61" s="297">
        <v>2</v>
      </c>
      <c r="ILG61" s="297">
        <v>1</v>
      </c>
      <c r="ILH61" s="298" t="s">
        <v>159</v>
      </c>
      <c r="ILI61" s="299" t="s">
        <v>167</v>
      </c>
      <c r="ILJ61" s="300"/>
      <c r="ILK61" s="300"/>
      <c r="ILL61" s="300"/>
      <c r="ILM61" s="300"/>
      <c r="ILN61" s="300"/>
      <c r="ILO61" s="304"/>
      <c r="ILP61" s="305"/>
      <c r="ILQ61" s="306"/>
      <c r="ILR61" s="307"/>
      <c r="ILS61" s="308"/>
      <c r="ILT61" s="301">
        <f>SUM(ILT62:ILT72)</f>
        <v>0</v>
      </c>
      <c r="ILU61" s="309">
        <v>5</v>
      </c>
      <c r="ILV61" s="297">
        <v>2</v>
      </c>
      <c r="ILW61" s="297">
        <v>1</v>
      </c>
      <c r="ILX61" s="298" t="s">
        <v>159</v>
      </c>
      <c r="ILY61" s="299" t="s">
        <v>167</v>
      </c>
      <c r="ILZ61" s="300"/>
      <c r="IMA61" s="300"/>
      <c r="IMB61" s="300"/>
      <c r="IMC61" s="300"/>
      <c r="IMD61" s="300"/>
      <c r="IME61" s="304"/>
      <c r="IMF61" s="305"/>
      <c r="IMG61" s="306"/>
      <c r="IMH61" s="307"/>
      <c r="IMI61" s="308"/>
      <c r="IMJ61" s="301">
        <f>SUM(IMJ62:IMJ72)</f>
        <v>0</v>
      </c>
      <c r="IMK61" s="309">
        <v>5</v>
      </c>
      <c r="IML61" s="297">
        <v>2</v>
      </c>
      <c r="IMM61" s="297">
        <v>1</v>
      </c>
      <c r="IMN61" s="298" t="s">
        <v>159</v>
      </c>
      <c r="IMO61" s="299" t="s">
        <v>167</v>
      </c>
      <c r="IMP61" s="300"/>
      <c r="IMQ61" s="300"/>
      <c r="IMR61" s="300"/>
      <c r="IMS61" s="300"/>
      <c r="IMT61" s="300"/>
      <c r="IMU61" s="304"/>
      <c r="IMV61" s="305"/>
      <c r="IMW61" s="306"/>
      <c r="IMX61" s="307"/>
      <c r="IMY61" s="308"/>
      <c r="IMZ61" s="301">
        <f>SUM(IMZ62:IMZ72)</f>
        <v>0</v>
      </c>
      <c r="INA61" s="309">
        <v>5</v>
      </c>
      <c r="INB61" s="297">
        <v>2</v>
      </c>
      <c r="INC61" s="297">
        <v>1</v>
      </c>
      <c r="IND61" s="298" t="s">
        <v>159</v>
      </c>
      <c r="INE61" s="299" t="s">
        <v>167</v>
      </c>
      <c r="INF61" s="300"/>
      <c r="ING61" s="300"/>
      <c r="INH61" s="300"/>
      <c r="INI61" s="300"/>
      <c r="INJ61" s="300"/>
      <c r="INK61" s="304"/>
      <c r="INL61" s="305"/>
      <c r="INM61" s="306"/>
      <c r="INN61" s="307"/>
      <c r="INO61" s="308"/>
      <c r="INP61" s="301">
        <f>SUM(INP62:INP72)</f>
        <v>0</v>
      </c>
      <c r="INQ61" s="309">
        <v>5</v>
      </c>
      <c r="INR61" s="297">
        <v>2</v>
      </c>
      <c r="INS61" s="297">
        <v>1</v>
      </c>
      <c r="INT61" s="298" t="s">
        <v>159</v>
      </c>
      <c r="INU61" s="299" t="s">
        <v>167</v>
      </c>
      <c r="INV61" s="300"/>
      <c r="INW61" s="300"/>
      <c r="INX61" s="300"/>
      <c r="INY61" s="300"/>
      <c r="INZ61" s="300"/>
      <c r="IOA61" s="304"/>
      <c r="IOB61" s="305"/>
      <c r="IOC61" s="306"/>
      <c r="IOD61" s="307"/>
      <c r="IOE61" s="308"/>
      <c r="IOF61" s="301">
        <f>SUM(IOF62:IOF72)</f>
        <v>0</v>
      </c>
      <c r="IOG61" s="309">
        <v>5</v>
      </c>
      <c r="IOH61" s="297">
        <v>2</v>
      </c>
      <c r="IOI61" s="297">
        <v>1</v>
      </c>
      <c r="IOJ61" s="298" t="s">
        <v>159</v>
      </c>
      <c r="IOK61" s="299" t="s">
        <v>167</v>
      </c>
      <c r="IOL61" s="300"/>
      <c r="IOM61" s="300"/>
      <c r="ION61" s="300"/>
      <c r="IOO61" s="300"/>
      <c r="IOP61" s="300"/>
      <c r="IOQ61" s="304"/>
      <c r="IOR61" s="305"/>
      <c r="IOS61" s="306"/>
      <c r="IOT61" s="307"/>
      <c r="IOU61" s="308"/>
      <c r="IOV61" s="301">
        <f>SUM(IOV62:IOV72)</f>
        <v>0</v>
      </c>
      <c r="IOW61" s="309">
        <v>5</v>
      </c>
      <c r="IOX61" s="297">
        <v>2</v>
      </c>
      <c r="IOY61" s="297">
        <v>1</v>
      </c>
      <c r="IOZ61" s="298" t="s">
        <v>159</v>
      </c>
      <c r="IPA61" s="299" t="s">
        <v>167</v>
      </c>
      <c r="IPB61" s="300"/>
      <c r="IPC61" s="300"/>
      <c r="IPD61" s="300"/>
      <c r="IPE61" s="300"/>
      <c r="IPF61" s="300"/>
      <c r="IPG61" s="304"/>
      <c r="IPH61" s="305"/>
      <c r="IPI61" s="306"/>
      <c r="IPJ61" s="307"/>
      <c r="IPK61" s="308"/>
      <c r="IPL61" s="301">
        <f>SUM(IPL62:IPL72)</f>
        <v>0</v>
      </c>
      <c r="IPM61" s="309">
        <v>5</v>
      </c>
      <c r="IPN61" s="297">
        <v>2</v>
      </c>
      <c r="IPO61" s="297">
        <v>1</v>
      </c>
      <c r="IPP61" s="298" t="s">
        <v>159</v>
      </c>
      <c r="IPQ61" s="299" t="s">
        <v>167</v>
      </c>
      <c r="IPR61" s="300"/>
      <c r="IPS61" s="300"/>
      <c r="IPT61" s="300"/>
      <c r="IPU61" s="300"/>
      <c r="IPV61" s="300"/>
      <c r="IPW61" s="304"/>
      <c r="IPX61" s="305"/>
      <c r="IPY61" s="306"/>
      <c r="IPZ61" s="307"/>
      <c r="IQA61" s="308"/>
      <c r="IQB61" s="301">
        <f>SUM(IQB62:IQB72)</f>
        <v>0</v>
      </c>
      <c r="IQC61" s="309">
        <v>5</v>
      </c>
      <c r="IQD61" s="297">
        <v>2</v>
      </c>
      <c r="IQE61" s="297">
        <v>1</v>
      </c>
      <c r="IQF61" s="298" t="s">
        <v>159</v>
      </c>
      <c r="IQG61" s="299" t="s">
        <v>167</v>
      </c>
      <c r="IQH61" s="300"/>
      <c r="IQI61" s="300"/>
      <c r="IQJ61" s="300"/>
      <c r="IQK61" s="300"/>
      <c r="IQL61" s="300"/>
      <c r="IQM61" s="304"/>
      <c r="IQN61" s="305"/>
      <c r="IQO61" s="306"/>
      <c r="IQP61" s="307"/>
      <c r="IQQ61" s="308"/>
      <c r="IQR61" s="301">
        <f>SUM(IQR62:IQR72)</f>
        <v>0</v>
      </c>
      <c r="IQS61" s="309">
        <v>5</v>
      </c>
      <c r="IQT61" s="297">
        <v>2</v>
      </c>
      <c r="IQU61" s="297">
        <v>1</v>
      </c>
      <c r="IQV61" s="298" t="s">
        <v>159</v>
      </c>
      <c r="IQW61" s="299" t="s">
        <v>167</v>
      </c>
      <c r="IQX61" s="300"/>
      <c r="IQY61" s="300"/>
      <c r="IQZ61" s="300"/>
      <c r="IRA61" s="300"/>
      <c r="IRB61" s="300"/>
      <c r="IRC61" s="304"/>
      <c r="IRD61" s="305"/>
      <c r="IRE61" s="306"/>
      <c r="IRF61" s="307"/>
      <c r="IRG61" s="308"/>
      <c r="IRH61" s="301">
        <f>SUM(IRH62:IRH72)</f>
        <v>0</v>
      </c>
      <c r="IRI61" s="309">
        <v>5</v>
      </c>
      <c r="IRJ61" s="297">
        <v>2</v>
      </c>
      <c r="IRK61" s="297">
        <v>1</v>
      </c>
      <c r="IRL61" s="298" t="s">
        <v>159</v>
      </c>
      <c r="IRM61" s="299" t="s">
        <v>167</v>
      </c>
      <c r="IRN61" s="300"/>
      <c r="IRO61" s="300"/>
      <c r="IRP61" s="300"/>
      <c r="IRQ61" s="300"/>
      <c r="IRR61" s="300"/>
      <c r="IRS61" s="304"/>
      <c r="IRT61" s="305"/>
      <c r="IRU61" s="306"/>
      <c r="IRV61" s="307"/>
      <c r="IRW61" s="308"/>
      <c r="IRX61" s="301">
        <f>SUM(IRX62:IRX72)</f>
        <v>0</v>
      </c>
      <c r="IRY61" s="309">
        <v>5</v>
      </c>
      <c r="IRZ61" s="297">
        <v>2</v>
      </c>
      <c r="ISA61" s="297">
        <v>1</v>
      </c>
      <c r="ISB61" s="298" t="s">
        <v>159</v>
      </c>
      <c r="ISC61" s="299" t="s">
        <v>167</v>
      </c>
      <c r="ISD61" s="300"/>
      <c r="ISE61" s="300"/>
      <c r="ISF61" s="300"/>
      <c r="ISG61" s="300"/>
      <c r="ISH61" s="300"/>
      <c r="ISI61" s="304"/>
      <c r="ISJ61" s="305"/>
      <c r="ISK61" s="306"/>
      <c r="ISL61" s="307"/>
      <c r="ISM61" s="308"/>
      <c r="ISN61" s="301">
        <f>SUM(ISN62:ISN72)</f>
        <v>0</v>
      </c>
      <c r="ISO61" s="309">
        <v>5</v>
      </c>
      <c r="ISP61" s="297">
        <v>2</v>
      </c>
      <c r="ISQ61" s="297">
        <v>1</v>
      </c>
      <c r="ISR61" s="298" t="s">
        <v>159</v>
      </c>
      <c r="ISS61" s="299" t="s">
        <v>167</v>
      </c>
      <c r="IST61" s="300"/>
      <c r="ISU61" s="300"/>
      <c r="ISV61" s="300"/>
      <c r="ISW61" s="300"/>
      <c r="ISX61" s="300"/>
      <c r="ISY61" s="304"/>
      <c r="ISZ61" s="305"/>
      <c r="ITA61" s="306"/>
      <c r="ITB61" s="307"/>
      <c r="ITC61" s="308"/>
      <c r="ITD61" s="301">
        <f>SUM(ITD62:ITD72)</f>
        <v>0</v>
      </c>
      <c r="ITE61" s="309">
        <v>5</v>
      </c>
      <c r="ITF61" s="297">
        <v>2</v>
      </c>
      <c r="ITG61" s="297">
        <v>1</v>
      </c>
      <c r="ITH61" s="298" t="s">
        <v>159</v>
      </c>
      <c r="ITI61" s="299" t="s">
        <v>167</v>
      </c>
      <c r="ITJ61" s="300"/>
      <c r="ITK61" s="300"/>
      <c r="ITL61" s="300"/>
      <c r="ITM61" s="300"/>
      <c r="ITN61" s="300"/>
      <c r="ITO61" s="304"/>
      <c r="ITP61" s="305"/>
      <c r="ITQ61" s="306"/>
      <c r="ITR61" s="307"/>
      <c r="ITS61" s="308"/>
      <c r="ITT61" s="301">
        <f>SUM(ITT62:ITT72)</f>
        <v>0</v>
      </c>
      <c r="ITU61" s="309">
        <v>5</v>
      </c>
      <c r="ITV61" s="297">
        <v>2</v>
      </c>
      <c r="ITW61" s="297">
        <v>1</v>
      </c>
      <c r="ITX61" s="298" t="s">
        <v>159</v>
      </c>
      <c r="ITY61" s="299" t="s">
        <v>167</v>
      </c>
      <c r="ITZ61" s="300"/>
      <c r="IUA61" s="300"/>
      <c r="IUB61" s="300"/>
      <c r="IUC61" s="300"/>
      <c r="IUD61" s="300"/>
      <c r="IUE61" s="304"/>
      <c r="IUF61" s="305"/>
      <c r="IUG61" s="306"/>
      <c r="IUH61" s="307"/>
      <c r="IUI61" s="308"/>
      <c r="IUJ61" s="301">
        <f>SUM(IUJ62:IUJ72)</f>
        <v>0</v>
      </c>
      <c r="IUK61" s="309">
        <v>5</v>
      </c>
      <c r="IUL61" s="297">
        <v>2</v>
      </c>
      <c r="IUM61" s="297">
        <v>1</v>
      </c>
      <c r="IUN61" s="298" t="s">
        <v>159</v>
      </c>
      <c r="IUO61" s="299" t="s">
        <v>167</v>
      </c>
      <c r="IUP61" s="300"/>
      <c r="IUQ61" s="300"/>
      <c r="IUR61" s="300"/>
      <c r="IUS61" s="300"/>
      <c r="IUT61" s="300"/>
      <c r="IUU61" s="304"/>
      <c r="IUV61" s="305"/>
      <c r="IUW61" s="306"/>
      <c r="IUX61" s="307"/>
      <c r="IUY61" s="308"/>
      <c r="IUZ61" s="301">
        <f>SUM(IUZ62:IUZ72)</f>
        <v>0</v>
      </c>
      <c r="IVA61" s="309">
        <v>5</v>
      </c>
      <c r="IVB61" s="297">
        <v>2</v>
      </c>
      <c r="IVC61" s="297">
        <v>1</v>
      </c>
      <c r="IVD61" s="298" t="s">
        <v>159</v>
      </c>
      <c r="IVE61" s="299" t="s">
        <v>167</v>
      </c>
      <c r="IVF61" s="300"/>
      <c r="IVG61" s="300"/>
      <c r="IVH61" s="300"/>
      <c r="IVI61" s="300"/>
      <c r="IVJ61" s="300"/>
      <c r="IVK61" s="304"/>
      <c r="IVL61" s="305"/>
      <c r="IVM61" s="306"/>
      <c r="IVN61" s="307"/>
      <c r="IVO61" s="308"/>
      <c r="IVP61" s="301">
        <f>SUM(IVP62:IVP72)</f>
        <v>0</v>
      </c>
      <c r="IVQ61" s="309">
        <v>5</v>
      </c>
      <c r="IVR61" s="297">
        <v>2</v>
      </c>
      <c r="IVS61" s="297">
        <v>1</v>
      </c>
      <c r="IVT61" s="298" t="s">
        <v>159</v>
      </c>
      <c r="IVU61" s="299" t="s">
        <v>167</v>
      </c>
      <c r="IVV61" s="300"/>
      <c r="IVW61" s="300"/>
      <c r="IVX61" s="300"/>
      <c r="IVY61" s="300"/>
      <c r="IVZ61" s="300"/>
      <c r="IWA61" s="304"/>
      <c r="IWB61" s="305"/>
      <c r="IWC61" s="306"/>
      <c r="IWD61" s="307"/>
      <c r="IWE61" s="308"/>
      <c r="IWF61" s="301">
        <f>SUM(IWF62:IWF72)</f>
        <v>0</v>
      </c>
      <c r="IWG61" s="309">
        <v>5</v>
      </c>
      <c r="IWH61" s="297">
        <v>2</v>
      </c>
      <c r="IWI61" s="297">
        <v>1</v>
      </c>
      <c r="IWJ61" s="298" t="s">
        <v>159</v>
      </c>
      <c r="IWK61" s="299" t="s">
        <v>167</v>
      </c>
      <c r="IWL61" s="300"/>
      <c r="IWM61" s="300"/>
      <c r="IWN61" s="300"/>
      <c r="IWO61" s="300"/>
      <c r="IWP61" s="300"/>
      <c r="IWQ61" s="304"/>
      <c r="IWR61" s="305"/>
      <c r="IWS61" s="306"/>
      <c r="IWT61" s="307"/>
      <c r="IWU61" s="308"/>
      <c r="IWV61" s="301">
        <f>SUM(IWV62:IWV72)</f>
        <v>0</v>
      </c>
      <c r="IWW61" s="309">
        <v>5</v>
      </c>
      <c r="IWX61" s="297">
        <v>2</v>
      </c>
      <c r="IWY61" s="297">
        <v>1</v>
      </c>
      <c r="IWZ61" s="298" t="s">
        <v>159</v>
      </c>
      <c r="IXA61" s="299" t="s">
        <v>167</v>
      </c>
      <c r="IXB61" s="300"/>
      <c r="IXC61" s="300"/>
      <c r="IXD61" s="300"/>
      <c r="IXE61" s="300"/>
      <c r="IXF61" s="300"/>
      <c r="IXG61" s="304"/>
      <c r="IXH61" s="305"/>
      <c r="IXI61" s="306"/>
      <c r="IXJ61" s="307"/>
      <c r="IXK61" s="308"/>
      <c r="IXL61" s="301">
        <f>SUM(IXL62:IXL72)</f>
        <v>0</v>
      </c>
      <c r="IXM61" s="309">
        <v>5</v>
      </c>
      <c r="IXN61" s="297">
        <v>2</v>
      </c>
      <c r="IXO61" s="297">
        <v>1</v>
      </c>
      <c r="IXP61" s="298" t="s">
        <v>159</v>
      </c>
      <c r="IXQ61" s="299" t="s">
        <v>167</v>
      </c>
      <c r="IXR61" s="300"/>
      <c r="IXS61" s="300"/>
      <c r="IXT61" s="300"/>
      <c r="IXU61" s="300"/>
      <c r="IXV61" s="300"/>
      <c r="IXW61" s="304"/>
      <c r="IXX61" s="305"/>
      <c r="IXY61" s="306"/>
      <c r="IXZ61" s="307"/>
      <c r="IYA61" s="308"/>
      <c r="IYB61" s="301">
        <f>SUM(IYB62:IYB72)</f>
        <v>0</v>
      </c>
      <c r="IYC61" s="309">
        <v>5</v>
      </c>
      <c r="IYD61" s="297">
        <v>2</v>
      </c>
      <c r="IYE61" s="297">
        <v>1</v>
      </c>
      <c r="IYF61" s="298" t="s">
        <v>159</v>
      </c>
      <c r="IYG61" s="299" t="s">
        <v>167</v>
      </c>
      <c r="IYH61" s="300"/>
      <c r="IYI61" s="300"/>
      <c r="IYJ61" s="300"/>
      <c r="IYK61" s="300"/>
      <c r="IYL61" s="300"/>
      <c r="IYM61" s="304"/>
      <c r="IYN61" s="305"/>
      <c r="IYO61" s="306"/>
      <c r="IYP61" s="307"/>
      <c r="IYQ61" s="308"/>
      <c r="IYR61" s="301">
        <f>SUM(IYR62:IYR72)</f>
        <v>0</v>
      </c>
      <c r="IYS61" s="309">
        <v>5</v>
      </c>
      <c r="IYT61" s="297">
        <v>2</v>
      </c>
      <c r="IYU61" s="297">
        <v>1</v>
      </c>
      <c r="IYV61" s="298" t="s">
        <v>159</v>
      </c>
      <c r="IYW61" s="299" t="s">
        <v>167</v>
      </c>
      <c r="IYX61" s="300"/>
      <c r="IYY61" s="300"/>
      <c r="IYZ61" s="300"/>
      <c r="IZA61" s="300"/>
      <c r="IZB61" s="300"/>
      <c r="IZC61" s="304"/>
      <c r="IZD61" s="305"/>
      <c r="IZE61" s="306"/>
      <c r="IZF61" s="307"/>
      <c r="IZG61" s="308"/>
      <c r="IZH61" s="301">
        <f>SUM(IZH62:IZH72)</f>
        <v>0</v>
      </c>
      <c r="IZI61" s="309">
        <v>5</v>
      </c>
      <c r="IZJ61" s="297">
        <v>2</v>
      </c>
      <c r="IZK61" s="297">
        <v>1</v>
      </c>
      <c r="IZL61" s="298" t="s">
        <v>159</v>
      </c>
      <c r="IZM61" s="299" t="s">
        <v>167</v>
      </c>
      <c r="IZN61" s="300"/>
      <c r="IZO61" s="300"/>
      <c r="IZP61" s="300"/>
      <c r="IZQ61" s="300"/>
      <c r="IZR61" s="300"/>
      <c r="IZS61" s="304"/>
      <c r="IZT61" s="305"/>
      <c r="IZU61" s="306"/>
      <c r="IZV61" s="307"/>
      <c r="IZW61" s="308"/>
      <c r="IZX61" s="301">
        <f>SUM(IZX62:IZX72)</f>
        <v>0</v>
      </c>
      <c r="IZY61" s="309">
        <v>5</v>
      </c>
      <c r="IZZ61" s="297">
        <v>2</v>
      </c>
      <c r="JAA61" s="297">
        <v>1</v>
      </c>
      <c r="JAB61" s="298" t="s">
        <v>159</v>
      </c>
      <c r="JAC61" s="299" t="s">
        <v>167</v>
      </c>
      <c r="JAD61" s="300"/>
      <c r="JAE61" s="300"/>
      <c r="JAF61" s="300"/>
      <c r="JAG61" s="300"/>
      <c r="JAH61" s="300"/>
      <c r="JAI61" s="304"/>
      <c r="JAJ61" s="305"/>
      <c r="JAK61" s="306"/>
      <c r="JAL61" s="307"/>
      <c r="JAM61" s="308"/>
      <c r="JAN61" s="301">
        <f>SUM(JAN62:JAN72)</f>
        <v>0</v>
      </c>
      <c r="JAO61" s="309">
        <v>5</v>
      </c>
      <c r="JAP61" s="297">
        <v>2</v>
      </c>
      <c r="JAQ61" s="297">
        <v>1</v>
      </c>
      <c r="JAR61" s="298" t="s">
        <v>159</v>
      </c>
      <c r="JAS61" s="299" t="s">
        <v>167</v>
      </c>
      <c r="JAT61" s="300"/>
      <c r="JAU61" s="300"/>
      <c r="JAV61" s="300"/>
      <c r="JAW61" s="300"/>
      <c r="JAX61" s="300"/>
      <c r="JAY61" s="304"/>
      <c r="JAZ61" s="305"/>
      <c r="JBA61" s="306"/>
      <c r="JBB61" s="307"/>
      <c r="JBC61" s="308"/>
      <c r="JBD61" s="301">
        <f>SUM(JBD62:JBD72)</f>
        <v>0</v>
      </c>
      <c r="JBE61" s="309">
        <v>5</v>
      </c>
      <c r="JBF61" s="297">
        <v>2</v>
      </c>
      <c r="JBG61" s="297">
        <v>1</v>
      </c>
      <c r="JBH61" s="298" t="s">
        <v>159</v>
      </c>
      <c r="JBI61" s="299" t="s">
        <v>167</v>
      </c>
      <c r="JBJ61" s="300"/>
      <c r="JBK61" s="300"/>
      <c r="JBL61" s="300"/>
      <c r="JBM61" s="300"/>
      <c r="JBN61" s="300"/>
      <c r="JBO61" s="304"/>
      <c r="JBP61" s="305"/>
      <c r="JBQ61" s="306"/>
      <c r="JBR61" s="307"/>
      <c r="JBS61" s="308"/>
      <c r="JBT61" s="301">
        <f>SUM(JBT62:JBT72)</f>
        <v>0</v>
      </c>
      <c r="JBU61" s="309">
        <v>5</v>
      </c>
      <c r="JBV61" s="297">
        <v>2</v>
      </c>
      <c r="JBW61" s="297">
        <v>1</v>
      </c>
      <c r="JBX61" s="298" t="s">
        <v>159</v>
      </c>
      <c r="JBY61" s="299" t="s">
        <v>167</v>
      </c>
      <c r="JBZ61" s="300"/>
      <c r="JCA61" s="300"/>
      <c r="JCB61" s="300"/>
      <c r="JCC61" s="300"/>
      <c r="JCD61" s="300"/>
      <c r="JCE61" s="304"/>
      <c r="JCF61" s="305"/>
      <c r="JCG61" s="306"/>
      <c r="JCH61" s="307"/>
      <c r="JCI61" s="308"/>
      <c r="JCJ61" s="301">
        <f>SUM(JCJ62:JCJ72)</f>
        <v>0</v>
      </c>
      <c r="JCK61" s="309">
        <v>5</v>
      </c>
      <c r="JCL61" s="297">
        <v>2</v>
      </c>
      <c r="JCM61" s="297">
        <v>1</v>
      </c>
      <c r="JCN61" s="298" t="s">
        <v>159</v>
      </c>
      <c r="JCO61" s="299" t="s">
        <v>167</v>
      </c>
      <c r="JCP61" s="300"/>
      <c r="JCQ61" s="300"/>
      <c r="JCR61" s="300"/>
      <c r="JCS61" s="300"/>
      <c r="JCT61" s="300"/>
      <c r="JCU61" s="304"/>
      <c r="JCV61" s="305"/>
      <c r="JCW61" s="306"/>
      <c r="JCX61" s="307"/>
      <c r="JCY61" s="308"/>
      <c r="JCZ61" s="301">
        <f>SUM(JCZ62:JCZ72)</f>
        <v>0</v>
      </c>
      <c r="JDA61" s="309">
        <v>5</v>
      </c>
      <c r="JDB61" s="297">
        <v>2</v>
      </c>
      <c r="JDC61" s="297">
        <v>1</v>
      </c>
      <c r="JDD61" s="298" t="s">
        <v>159</v>
      </c>
      <c r="JDE61" s="299" t="s">
        <v>167</v>
      </c>
      <c r="JDF61" s="300"/>
      <c r="JDG61" s="300"/>
      <c r="JDH61" s="300"/>
      <c r="JDI61" s="300"/>
      <c r="JDJ61" s="300"/>
      <c r="JDK61" s="304"/>
      <c r="JDL61" s="305"/>
      <c r="JDM61" s="306"/>
      <c r="JDN61" s="307"/>
      <c r="JDO61" s="308"/>
      <c r="JDP61" s="301">
        <f>SUM(JDP62:JDP72)</f>
        <v>0</v>
      </c>
      <c r="JDQ61" s="309">
        <v>5</v>
      </c>
      <c r="JDR61" s="297">
        <v>2</v>
      </c>
      <c r="JDS61" s="297">
        <v>1</v>
      </c>
      <c r="JDT61" s="298" t="s">
        <v>159</v>
      </c>
      <c r="JDU61" s="299" t="s">
        <v>167</v>
      </c>
      <c r="JDV61" s="300"/>
      <c r="JDW61" s="300"/>
      <c r="JDX61" s="300"/>
      <c r="JDY61" s="300"/>
      <c r="JDZ61" s="300"/>
      <c r="JEA61" s="304"/>
      <c r="JEB61" s="305"/>
      <c r="JEC61" s="306"/>
      <c r="JED61" s="307"/>
      <c r="JEE61" s="308"/>
      <c r="JEF61" s="301">
        <f>SUM(JEF62:JEF72)</f>
        <v>0</v>
      </c>
      <c r="JEG61" s="309">
        <v>5</v>
      </c>
      <c r="JEH61" s="297">
        <v>2</v>
      </c>
      <c r="JEI61" s="297">
        <v>1</v>
      </c>
      <c r="JEJ61" s="298" t="s">
        <v>159</v>
      </c>
      <c r="JEK61" s="299" t="s">
        <v>167</v>
      </c>
      <c r="JEL61" s="300"/>
      <c r="JEM61" s="300"/>
      <c r="JEN61" s="300"/>
      <c r="JEO61" s="300"/>
      <c r="JEP61" s="300"/>
      <c r="JEQ61" s="304"/>
      <c r="JER61" s="305"/>
      <c r="JES61" s="306"/>
      <c r="JET61" s="307"/>
      <c r="JEU61" s="308"/>
      <c r="JEV61" s="301">
        <f>SUM(JEV62:JEV72)</f>
        <v>0</v>
      </c>
      <c r="JEW61" s="309">
        <v>5</v>
      </c>
      <c r="JEX61" s="297">
        <v>2</v>
      </c>
      <c r="JEY61" s="297">
        <v>1</v>
      </c>
      <c r="JEZ61" s="298" t="s">
        <v>159</v>
      </c>
      <c r="JFA61" s="299" t="s">
        <v>167</v>
      </c>
      <c r="JFB61" s="300"/>
      <c r="JFC61" s="300"/>
      <c r="JFD61" s="300"/>
      <c r="JFE61" s="300"/>
      <c r="JFF61" s="300"/>
      <c r="JFG61" s="304"/>
      <c r="JFH61" s="305"/>
      <c r="JFI61" s="306"/>
      <c r="JFJ61" s="307"/>
      <c r="JFK61" s="308"/>
      <c r="JFL61" s="301">
        <f>SUM(JFL62:JFL72)</f>
        <v>0</v>
      </c>
      <c r="JFM61" s="309">
        <v>5</v>
      </c>
      <c r="JFN61" s="297">
        <v>2</v>
      </c>
      <c r="JFO61" s="297">
        <v>1</v>
      </c>
      <c r="JFP61" s="298" t="s">
        <v>159</v>
      </c>
      <c r="JFQ61" s="299" t="s">
        <v>167</v>
      </c>
      <c r="JFR61" s="300"/>
      <c r="JFS61" s="300"/>
      <c r="JFT61" s="300"/>
      <c r="JFU61" s="300"/>
      <c r="JFV61" s="300"/>
      <c r="JFW61" s="304"/>
      <c r="JFX61" s="305"/>
      <c r="JFY61" s="306"/>
      <c r="JFZ61" s="307"/>
      <c r="JGA61" s="308"/>
      <c r="JGB61" s="301">
        <f>SUM(JGB62:JGB72)</f>
        <v>0</v>
      </c>
      <c r="JGC61" s="309">
        <v>5</v>
      </c>
      <c r="JGD61" s="297">
        <v>2</v>
      </c>
      <c r="JGE61" s="297">
        <v>1</v>
      </c>
      <c r="JGF61" s="298" t="s">
        <v>159</v>
      </c>
      <c r="JGG61" s="299" t="s">
        <v>167</v>
      </c>
      <c r="JGH61" s="300"/>
      <c r="JGI61" s="300"/>
      <c r="JGJ61" s="300"/>
      <c r="JGK61" s="300"/>
      <c r="JGL61" s="300"/>
      <c r="JGM61" s="304"/>
      <c r="JGN61" s="305"/>
      <c r="JGO61" s="306"/>
      <c r="JGP61" s="307"/>
      <c r="JGQ61" s="308"/>
      <c r="JGR61" s="301">
        <f>SUM(JGR62:JGR72)</f>
        <v>0</v>
      </c>
      <c r="JGS61" s="309">
        <v>5</v>
      </c>
      <c r="JGT61" s="297">
        <v>2</v>
      </c>
      <c r="JGU61" s="297">
        <v>1</v>
      </c>
      <c r="JGV61" s="298" t="s">
        <v>159</v>
      </c>
      <c r="JGW61" s="299" t="s">
        <v>167</v>
      </c>
      <c r="JGX61" s="300"/>
      <c r="JGY61" s="300"/>
      <c r="JGZ61" s="300"/>
      <c r="JHA61" s="300"/>
      <c r="JHB61" s="300"/>
      <c r="JHC61" s="304"/>
      <c r="JHD61" s="305"/>
      <c r="JHE61" s="306"/>
      <c r="JHF61" s="307"/>
      <c r="JHG61" s="308"/>
      <c r="JHH61" s="301">
        <f>SUM(JHH62:JHH72)</f>
        <v>0</v>
      </c>
      <c r="JHI61" s="309">
        <v>5</v>
      </c>
      <c r="JHJ61" s="297">
        <v>2</v>
      </c>
      <c r="JHK61" s="297">
        <v>1</v>
      </c>
      <c r="JHL61" s="298" t="s">
        <v>159</v>
      </c>
      <c r="JHM61" s="299" t="s">
        <v>167</v>
      </c>
      <c r="JHN61" s="300"/>
      <c r="JHO61" s="300"/>
      <c r="JHP61" s="300"/>
      <c r="JHQ61" s="300"/>
      <c r="JHR61" s="300"/>
      <c r="JHS61" s="304"/>
      <c r="JHT61" s="305"/>
      <c r="JHU61" s="306"/>
      <c r="JHV61" s="307"/>
      <c r="JHW61" s="308"/>
      <c r="JHX61" s="301">
        <f>SUM(JHX62:JHX72)</f>
        <v>0</v>
      </c>
      <c r="JHY61" s="309">
        <v>5</v>
      </c>
      <c r="JHZ61" s="297">
        <v>2</v>
      </c>
      <c r="JIA61" s="297">
        <v>1</v>
      </c>
      <c r="JIB61" s="298" t="s">
        <v>159</v>
      </c>
      <c r="JIC61" s="299" t="s">
        <v>167</v>
      </c>
      <c r="JID61" s="300"/>
      <c r="JIE61" s="300"/>
      <c r="JIF61" s="300"/>
      <c r="JIG61" s="300"/>
      <c r="JIH61" s="300"/>
      <c r="JII61" s="304"/>
      <c r="JIJ61" s="305"/>
      <c r="JIK61" s="306"/>
      <c r="JIL61" s="307"/>
      <c r="JIM61" s="308"/>
      <c r="JIN61" s="301">
        <f>SUM(JIN62:JIN72)</f>
        <v>0</v>
      </c>
      <c r="JIO61" s="309">
        <v>5</v>
      </c>
      <c r="JIP61" s="297">
        <v>2</v>
      </c>
      <c r="JIQ61" s="297">
        <v>1</v>
      </c>
      <c r="JIR61" s="298" t="s">
        <v>159</v>
      </c>
      <c r="JIS61" s="299" t="s">
        <v>167</v>
      </c>
      <c r="JIT61" s="300"/>
      <c r="JIU61" s="300"/>
      <c r="JIV61" s="300"/>
      <c r="JIW61" s="300"/>
      <c r="JIX61" s="300"/>
      <c r="JIY61" s="304"/>
      <c r="JIZ61" s="305"/>
      <c r="JJA61" s="306"/>
      <c r="JJB61" s="307"/>
      <c r="JJC61" s="308"/>
      <c r="JJD61" s="301">
        <f>SUM(JJD62:JJD72)</f>
        <v>0</v>
      </c>
      <c r="JJE61" s="309">
        <v>5</v>
      </c>
      <c r="JJF61" s="297">
        <v>2</v>
      </c>
      <c r="JJG61" s="297">
        <v>1</v>
      </c>
      <c r="JJH61" s="298" t="s">
        <v>159</v>
      </c>
      <c r="JJI61" s="299" t="s">
        <v>167</v>
      </c>
      <c r="JJJ61" s="300"/>
      <c r="JJK61" s="300"/>
      <c r="JJL61" s="300"/>
      <c r="JJM61" s="300"/>
      <c r="JJN61" s="300"/>
      <c r="JJO61" s="304"/>
      <c r="JJP61" s="305"/>
      <c r="JJQ61" s="306"/>
      <c r="JJR61" s="307"/>
      <c r="JJS61" s="308"/>
      <c r="JJT61" s="301">
        <f>SUM(JJT62:JJT72)</f>
        <v>0</v>
      </c>
      <c r="JJU61" s="309">
        <v>5</v>
      </c>
      <c r="JJV61" s="297">
        <v>2</v>
      </c>
      <c r="JJW61" s="297">
        <v>1</v>
      </c>
      <c r="JJX61" s="298" t="s">
        <v>159</v>
      </c>
      <c r="JJY61" s="299" t="s">
        <v>167</v>
      </c>
      <c r="JJZ61" s="300"/>
      <c r="JKA61" s="300"/>
      <c r="JKB61" s="300"/>
      <c r="JKC61" s="300"/>
      <c r="JKD61" s="300"/>
      <c r="JKE61" s="304"/>
      <c r="JKF61" s="305"/>
      <c r="JKG61" s="306"/>
      <c r="JKH61" s="307"/>
      <c r="JKI61" s="308"/>
      <c r="JKJ61" s="301">
        <f>SUM(JKJ62:JKJ72)</f>
        <v>0</v>
      </c>
      <c r="JKK61" s="309">
        <v>5</v>
      </c>
      <c r="JKL61" s="297">
        <v>2</v>
      </c>
      <c r="JKM61" s="297">
        <v>1</v>
      </c>
      <c r="JKN61" s="298" t="s">
        <v>159</v>
      </c>
      <c r="JKO61" s="299" t="s">
        <v>167</v>
      </c>
      <c r="JKP61" s="300"/>
      <c r="JKQ61" s="300"/>
      <c r="JKR61" s="300"/>
      <c r="JKS61" s="300"/>
      <c r="JKT61" s="300"/>
      <c r="JKU61" s="304"/>
      <c r="JKV61" s="305"/>
      <c r="JKW61" s="306"/>
      <c r="JKX61" s="307"/>
      <c r="JKY61" s="308"/>
      <c r="JKZ61" s="301">
        <f>SUM(JKZ62:JKZ72)</f>
        <v>0</v>
      </c>
      <c r="JLA61" s="309">
        <v>5</v>
      </c>
      <c r="JLB61" s="297">
        <v>2</v>
      </c>
      <c r="JLC61" s="297">
        <v>1</v>
      </c>
      <c r="JLD61" s="298" t="s">
        <v>159</v>
      </c>
      <c r="JLE61" s="299" t="s">
        <v>167</v>
      </c>
      <c r="JLF61" s="300"/>
      <c r="JLG61" s="300"/>
      <c r="JLH61" s="300"/>
      <c r="JLI61" s="300"/>
      <c r="JLJ61" s="300"/>
      <c r="JLK61" s="304"/>
      <c r="JLL61" s="305"/>
      <c r="JLM61" s="306"/>
      <c r="JLN61" s="307"/>
      <c r="JLO61" s="308"/>
      <c r="JLP61" s="301">
        <f>SUM(JLP62:JLP72)</f>
        <v>0</v>
      </c>
      <c r="JLQ61" s="309">
        <v>5</v>
      </c>
      <c r="JLR61" s="297">
        <v>2</v>
      </c>
      <c r="JLS61" s="297">
        <v>1</v>
      </c>
      <c r="JLT61" s="298" t="s">
        <v>159</v>
      </c>
      <c r="JLU61" s="299" t="s">
        <v>167</v>
      </c>
      <c r="JLV61" s="300"/>
      <c r="JLW61" s="300"/>
      <c r="JLX61" s="300"/>
      <c r="JLY61" s="300"/>
      <c r="JLZ61" s="300"/>
      <c r="JMA61" s="304"/>
      <c r="JMB61" s="305"/>
      <c r="JMC61" s="306"/>
      <c r="JMD61" s="307"/>
      <c r="JME61" s="308"/>
      <c r="JMF61" s="301">
        <f>SUM(JMF62:JMF72)</f>
        <v>0</v>
      </c>
      <c r="JMG61" s="309">
        <v>5</v>
      </c>
      <c r="JMH61" s="297">
        <v>2</v>
      </c>
      <c r="JMI61" s="297">
        <v>1</v>
      </c>
      <c r="JMJ61" s="298" t="s">
        <v>159</v>
      </c>
      <c r="JMK61" s="299" t="s">
        <v>167</v>
      </c>
      <c r="JML61" s="300"/>
      <c r="JMM61" s="300"/>
      <c r="JMN61" s="300"/>
      <c r="JMO61" s="300"/>
      <c r="JMP61" s="300"/>
      <c r="JMQ61" s="304"/>
      <c r="JMR61" s="305"/>
      <c r="JMS61" s="306"/>
      <c r="JMT61" s="307"/>
      <c r="JMU61" s="308"/>
      <c r="JMV61" s="301">
        <f>SUM(JMV62:JMV72)</f>
        <v>0</v>
      </c>
      <c r="JMW61" s="309">
        <v>5</v>
      </c>
      <c r="JMX61" s="297">
        <v>2</v>
      </c>
      <c r="JMY61" s="297">
        <v>1</v>
      </c>
      <c r="JMZ61" s="298" t="s">
        <v>159</v>
      </c>
      <c r="JNA61" s="299" t="s">
        <v>167</v>
      </c>
      <c r="JNB61" s="300"/>
      <c r="JNC61" s="300"/>
      <c r="JND61" s="300"/>
      <c r="JNE61" s="300"/>
      <c r="JNF61" s="300"/>
      <c r="JNG61" s="304"/>
      <c r="JNH61" s="305"/>
      <c r="JNI61" s="306"/>
      <c r="JNJ61" s="307"/>
      <c r="JNK61" s="308"/>
      <c r="JNL61" s="301">
        <f>SUM(JNL62:JNL72)</f>
        <v>0</v>
      </c>
      <c r="JNM61" s="309">
        <v>5</v>
      </c>
      <c r="JNN61" s="297">
        <v>2</v>
      </c>
      <c r="JNO61" s="297">
        <v>1</v>
      </c>
      <c r="JNP61" s="298" t="s">
        <v>159</v>
      </c>
      <c r="JNQ61" s="299" t="s">
        <v>167</v>
      </c>
      <c r="JNR61" s="300"/>
      <c r="JNS61" s="300"/>
      <c r="JNT61" s="300"/>
      <c r="JNU61" s="300"/>
      <c r="JNV61" s="300"/>
      <c r="JNW61" s="304"/>
      <c r="JNX61" s="305"/>
      <c r="JNY61" s="306"/>
      <c r="JNZ61" s="307"/>
      <c r="JOA61" s="308"/>
      <c r="JOB61" s="301">
        <f>SUM(JOB62:JOB72)</f>
        <v>0</v>
      </c>
      <c r="JOC61" s="309">
        <v>5</v>
      </c>
      <c r="JOD61" s="297">
        <v>2</v>
      </c>
      <c r="JOE61" s="297">
        <v>1</v>
      </c>
      <c r="JOF61" s="298" t="s">
        <v>159</v>
      </c>
      <c r="JOG61" s="299" t="s">
        <v>167</v>
      </c>
      <c r="JOH61" s="300"/>
      <c r="JOI61" s="300"/>
      <c r="JOJ61" s="300"/>
      <c r="JOK61" s="300"/>
      <c r="JOL61" s="300"/>
      <c r="JOM61" s="304"/>
      <c r="JON61" s="305"/>
      <c r="JOO61" s="306"/>
      <c r="JOP61" s="307"/>
      <c r="JOQ61" s="308"/>
      <c r="JOR61" s="301">
        <f>SUM(JOR62:JOR72)</f>
        <v>0</v>
      </c>
      <c r="JOS61" s="309">
        <v>5</v>
      </c>
      <c r="JOT61" s="297">
        <v>2</v>
      </c>
      <c r="JOU61" s="297">
        <v>1</v>
      </c>
      <c r="JOV61" s="298" t="s">
        <v>159</v>
      </c>
      <c r="JOW61" s="299" t="s">
        <v>167</v>
      </c>
      <c r="JOX61" s="300"/>
      <c r="JOY61" s="300"/>
      <c r="JOZ61" s="300"/>
      <c r="JPA61" s="300"/>
      <c r="JPB61" s="300"/>
      <c r="JPC61" s="304"/>
      <c r="JPD61" s="305"/>
      <c r="JPE61" s="306"/>
      <c r="JPF61" s="307"/>
      <c r="JPG61" s="308"/>
      <c r="JPH61" s="301">
        <f>SUM(JPH62:JPH72)</f>
        <v>0</v>
      </c>
      <c r="JPI61" s="309">
        <v>5</v>
      </c>
      <c r="JPJ61" s="297">
        <v>2</v>
      </c>
      <c r="JPK61" s="297">
        <v>1</v>
      </c>
      <c r="JPL61" s="298" t="s">
        <v>159</v>
      </c>
      <c r="JPM61" s="299" t="s">
        <v>167</v>
      </c>
      <c r="JPN61" s="300"/>
      <c r="JPO61" s="300"/>
      <c r="JPP61" s="300"/>
      <c r="JPQ61" s="300"/>
      <c r="JPR61" s="300"/>
      <c r="JPS61" s="304"/>
      <c r="JPT61" s="305"/>
      <c r="JPU61" s="306"/>
      <c r="JPV61" s="307"/>
      <c r="JPW61" s="308"/>
      <c r="JPX61" s="301">
        <f>SUM(JPX62:JPX72)</f>
        <v>0</v>
      </c>
      <c r="JPY61" s="309">
        <v>5</v>
      </c>
      <c r="JPZ61" s="297">
        <v>2</v>
      </c>
      <c r="JQA61" s="297">
        <v>1</v>
      </c>
      <c r="JQB61" s="298" t="s">
        <v>159</v>
      </c>
      <c r="JQC61" s="299" t="s">
        <v>167</v>
      </c>
      <c r="JQD61" s="300"/>
      <c r="JQE61" s="300"/>
      <c r="JQF61" s="300"/>
      <c r="JQG61" s="300"/>
      <c r="JQH61" s="300"/>
      <c r="JQI61" s="304"/>
      <c r="JQJ61" s="305"/>
      <c r="JQK61" s="306"/>
      <c r="JQL61" s="307"/>
      <c r="JQM61" s="308"/>
      <c r="JQN61" s="301">
        <f>SUM(JQN62:JQN72)</f>
        <v>0</v>
      </c>
      <c r="JQO61" s="309">
        <v>5</v>
      </c>
      <c r="JQP61" s="297">
        <v>2</v>
      </c>
      <c r="JQQ61" s="297">
        <v>1</v>
      </c>
      <c r="JQR61" s="298" t="s">
        <v>159</v>
      </c>
      <c r="JQS61" s="299" t="s">
        <v>167</v>
      </c>
      <c r="JQT61" s="300"/>
      <c r="JQU61" s="300"/>
      <c r="JQV61" s="300"/>
      <c r="JQW61" s="300"/>
      <c r="JQX61" s="300"/>
      <c r="JQY61" s="304"/>
      <c r="JQZ61" s="305"/>
      <c r="JRA61" s="306"/>
      <c r="JRB61" s="307"/>
      <c r="JRC61" s="308"/>
      <c r="JRD61" s="301">
        <f>SUM(JRD62:JRD72)</f>
        <v>0</v>
      </c>
      <c r="JRE61" s="309">
        <v>5</v>
      </c>
      <c r="JRF61" s="297">
        <v>2</v>
      </c>
      <c r="JRG61" s="297">
        <v>1</v>
      </c>
      <c r="JRH61" s="298" t="s">
        <v>159</v>
      </c>
      <c r="JRI61" s="299" t="s">
        <v>167</v>
      </c>
      <c r="JRJ61" s="300"/>
      <c r="JRK61" s="300"/>
      <c r="JRL61" s="300"/>
      <c r="JRM61" s="300"/>
      <c r="JRN61" s="300"/>
      <c r="JRO61" s="304"/>
      <c r="JRP61" s="305"/>
      <c r="JRQ61" s="306"/>
      <c r="JRR61" s="307"/>
      <c r="JRS61" s="308"/>
      <c r="JRT61" s="301">
        <f>SUM(JRT62:JRT72)</f>
        <v>0</v>
      </c>
      <c r="JRU61" s="309">
        <v>5</v>
      </c>
      <c r="JRV61" s="297">
        <v>2</v>
      </c>
      <c r="JRW61" s="297">
        <v>1</v>
      </c>
      <c r="JRX61" s="298" t="s">
        <v>159</v>
      </c>
      <c r="JRY61" s="299" t="s">
        <v>167</v>
      </c>
      <c r="JRZ61" s="300"/>
      <c r="JSA61" s="300"/>
      <c r="JSB61" s="300"/>
      <c r="JSC61" s="300"/>
      <c r="JSD61" s="300"/>
      <c r="JSE61" s="304"/>
      <c r="JSF61" s="305"/>
      <c r="JSG61" s="306"/>
      <c r="JSH61" s="307"/>
      <c r="JSI61" s="308"/>
      <c r="JSJ61" s="301">
        <f>SUM(JSJ62:JSJ72)</f>
        <v>0</v>
      </c>
      <c r="JSK61" s="309">
        <v>5</v>
      </c>
      <c r="JSL61" s="297">
        <v>2</v>
      </c>
      <c r="JSM61" s="297">
        <v>1</v>
      </c>
      <c r="JSN61" s="298" t="s">
        <v>159</v>
      </c>
      <c r="JSO61" s="299" t="s">
        <v>167</v>
      </c>
      <c r="JSP61" s="300"/>
      <c r="JSQ61" s="300"/>
      <c r="JSR61" s="300"/>
      <c r="JSS61" s="300"/>
      <c r="JST61" s="300"/>
      <c r="JSU61" s="304"/>
      <c r="JSV61" s="305"/>
      <c r="JSW61" s="306"/>
      <c r="JSX61" s="307"/>
      <c r="JSY61" s="308"/>
      <c r="JSZ61" s="301">
        <f>SUM(JSZ62:JSZ72)</f>
        <v>0</v>
      </c>
      <c r="JTA61" s="309">
        <v>5</v>
      </c>
      <c r="JTB61" s="297">
        <v>2</v>
      </c>
      <c r="JTC61" s="297">
        <v>1</v>
      </c>
      <c r="JTD61" s="298" t="s">
        <v>159</v>
      </c>
      <c r="JTE61" s="299" t="s">
        <v>167</v>
      </c>
      <c r="JTF61" s="300"/>
      <c r="JTG61" s="300"/>
      <c r="JTH61" s="300"/>
      <c r="JTI61" s="300"/>
      <c r="JTJ61" s="300"/>
      <c r="JTK61" s="304"/>
      <c r="JTL61" s="305"/>
      <c r="JTM61" s="306"/>
      <c r="JTN61" s="307"/>
      <c r="JTO61" s="308"/>
      <c r="JTP61" s="301">
        <f>SUM(JTP62:JTP72)</f>
        <v>0</v>
      </c>
      <c r="JTQ61" s="309">
        <v>5</v>
      </c>
      <c r="JTR61" s="297">
        <v>2</v>
      </c>
      <c r="JTS61" s="297">
        <v>1</v>
      </c>
      <c r="JTT61" s="298" t="s">
        <v>159</v>
      </c>
      <c r="JTU61" s="299" t="s">
        <v>167</v>
      </c>
      <c r="JTV61" s="300"/>
      <c r="JTW61" s="300"/>
      <c r="JTX61" s="300"/>
      <c r="JTY61" s="300"/>
      <c r="JTZ61" s="300"/>
      <c r="JUA61" s="304"/>
      <c r="JUB61" s="305"/>
      <c r="JUC61" s="306"/>
      <c r="JUD61" s="307"/>
      <c r="JUE61" s="308"/>
      <c r="JUF61" s="301">
        <f>SUM(JUF62:JUF72)</f>
        <v>0</v>
      </c>
      <c r="JUG61" s="309">
        <v>5</v>
      </c>
      <c r="JUH61" s="297">
        <v>2</v>
      </c>
      <c r="JUI61" s="297">
        <v>1</v>
      </c>
      <c r="JUJ61" s="298" t="s">
        <v>159</v>
      </c>
      <c r="JUK61" s="299" t="s">
        <v>167</v>
      </c>
      <c r="JUL61" s="300"/>
      <c r="JUM61" s="300"/>
      <c r="JUN61" s="300"/>
      <c r="JUO61" s="300"/>
      <c r="JUP61" s="300"/>
      <c r="JUQ61" s="304"/>
      <c r="JUR61" s="305"/>
      <c r="JUS61" s="306"/>
      <c r="JUT61" s="307"/>
      <c r="JUU61" s="308"/>
      <c r="JUV61" s="301">
        <f>SUM(JUV62:JUV72)</f>
        <v>0</v>
      </c>
      <c r="JUW61" s="309">
        <v>5</v>
      </c>
      <c r="JUX61" s="297">
        <v>2</v>
      </c>
      <c r="JUY61" s="297">
        <v>1</v>
      </c>
      <c r="JUZ61" s="298" t="s">
        <v>159</v>
      </c>
      <c r="JVA61" s="299" t="s">
        <v>167</v>
      </c>
      <c r="JVB61" s="300"/>
      <c r="JVC61" s="300"/>
      <c r="JVD61" s="300"/>
      <c r="JVE61" s="300"/>
      <c r="JVF61" s="300"/>
      <c r="JVG61" s="304"/>
      <c r="JVH61" s="305"/>
      <c r="JVI61" s="306"/>
      <c r="JVJ61" s="307"/>
      <c r="JVK61" s="308"/>
      <c r="JVL61" s="301">
        <f>SUM(JVL62:JVL72)</f>
        <v>0</v>
      </c>
      <c r="JVM61" s="309">
        <v>5</v>
      </c>
      <c r="JVN61" s="297">
        <v>2</v>
      </c>
      <c r="JVO61" s="297">
        <v>1</v>
      </c>
      <c r="JVP61" s="298" t="s">
        <v>159</v>
      </c>
      <c r="JVQ61" s="299" t="s">
        <v>167</v>
      </c>
      <c r="JVR61" s="300"/>
      <c r="JVS61" s="300"/>
      <c r="JVT61" s="300"/>
      <c r="JVU61" s="300"/>
      <c r="JVV61" s="300"/>
      <c r="JVW61" s="304"/>
      <c r="JVX61" s="305"/>
      <c r="JVY61" s="306"/>
      <c r="JVZ61" s="307"/>
      <c r="JWA61" s="308"/>
      <c r="JWB61" s="301">
        <f>SUM(JWB62:JWB72)</f>
        <v>0</v>
      </c>
      <c r="JWC61" s="309">
        <v>5</v>
      </c>
      <c r="JWD61" s="297">
        <v>2</v>
      </c>
      <c r="JWE61" s="297">
        <v>1</v>
      </c>
      <c r="JWF61" s="298" t="s">
        <v>159</v>
      </c>
      <c r="JWG61" s="299" t="s">
        <v>167</v>
      </c>
      <c r="JWH61" s="300"/>
      <c r="JWI61" s="300"/>
      <c r="JWJ61" s="300"/>
      <c r="JWK61" s="300"/>
      <c r="JWL61" s="300"/>
      <c r="JWM61" s="304"/>
      <c r="JWN61" s="305"/>
      <c r="JWO61" s="306"/>
      <c r="JWP61" s="307"/>
      <c r="JWQ61" s="308"/>
      <c r="JWR61" s="301">
        <f>SUM(JWR62:JWR72)</f>
        <v>0</v>
      </c>
      <c r="JWS61" s="309">
        <v>5</v>
      </c>
      <c r="JWT61" s="297">
        <v>2</v>
      </c>
      <c r="JWU61" s="297">
        <v>1</v>
      </c>
      <c r="JWV61" s="298" t="s">
        <v>159</v>
      </c>
      <c r="JWW61" s="299" t="s">
        <v>167</v>
      </c>
      <c r="JWX61" s="300"/>
      <c r="JWY61" s="300"/>
      <c r="JWZ61" s="300"/>
      <c r="JXA61" s="300"/>
      <c r="JXB61" s="300"/>
      <c r="JXC61" s="304"/>
      <c r="JXD61" s="305"/>
      <c r="JXE61" s="306"/>
      <c r="JXF61" s="307"/>
      <c r="JXG61" s="308"/>
      <c r="JXH61" s="301">
        <f>SUM(JXH62:JXH72)</f>
        <v>0</v>
      </c>
      <c r="JXI61" s="309">
        <v>5</v>
      </c>
      <c r="JXJ61" s="297">
        <v>2</v>
      </c>
      <c r="JXK61" s="297">
        <v>1</v>
      </c>
      <c r="JXL61" s="298" t="s">
        <v>159</v>
      </c>
      <c r="JXM61" s="299" t="s">
        <v>167</v>
      </c>
      <c r="JXN61" s="300"/>
      <c r="JXO61" s="300"/>
      <c r="JXP61" s="300"/>
      <c r="JXQ61" s="300"/>
      <c r="JXR61" s="300"/>
      <c r="JXS61" s="304"/>
      <c r="JXT61" s="305"/>
      <c r="JXU61" s="306"/>
      <c r="JXV61" s="307"/>
      <c r="JXW61" s="308"/>
      <c r="JXX61" s="301">
        <f>SUM(JXX62:JXX72)</f>
        <v>0</v>
      </c>
      <c r="JXY61" s="309">
        <v>5</v>
      </c>
      <c r="JXZ61" s="297">
        <v>2</v>
      </c>
      <c r="JYA61" s="297">
        <v>1</v>
      </c>
      <c r="JYB61" s="298" t="s">
        <v>159</v>
      </c>
      <c r="JYC61" s="299" t="s">
        <v>167</v>
      </c>
      <c r="JYD61" s="300"/>
      <c r="JYE61" s="300"/>
      <c r="JYF61" s="300"/>
      <c r="JYG61" s="300"/>
      <c r="JYH61" s="300"/>
      <c r="JYI61" s="304"/>
      <c r="JYJ61" s="305"/>
      <c r="JYK61" s="306"/>
      <c r="JYL61" s="307"/>
      <c r="JYM61" s="308"/>
      <c r="JYN61" s="301">
        <f>SUM(JYN62:JYN72)</f>
        <v>0</v>
      </c>
      <c r="JYO61" s="309">
        <v>5</v>
      </c>
      <c r="JYP61" s="297">
        <v>2</v>
      </c>
      <c r="JYQ61" s="297">
        <v>1</v>
      </c>
      <c r="JYR61" s="298" t="s">
        <v>159</v>
      </c>
      <c r="JYS61" s="299" t="s">
        <v>167</v>
      </c>
      <c r="JYT61" s="300"/>
      <c r="JYU61" s="300"/>
      <c r="JYV61" s="300"/>
      <c r="JYW61" s="300"/>
      <c r="JYX61" s="300"/>
      <c r="JYY61" s="304"/>
      <c r="JYZ61" s="305"/>
      <c r="JZA61" s="306"/>
      <c r="JZB61" s="307"/>
      <c r="JZC61" s="308"/>
      <c r="JZD61" s="301">
        <f>SUM(JZD62:JZD72)</f>
        <v>0</v>
      </c>
      <c r="JZE61" s="309">
        <v>5</v>
      </c>
      <c r="JZF61" s="297">
        <v>2</v>
      </c>
      <c r="JZG61" s="297">
        <v>1</v>
      </c>
      <c r="JZH61" s="298" t="s">
        <v>159</v>
      </c>
      <c r="JZI61" s="299" t="s">
        <v>167</v>
      </c>
      <c r="JZJ61" s="300"/>
      <c r="JZK61" s="300"/>
      <c r="JZL61" s="300"/>
      <c r="JZM61" s="300"/>
      <c r="JZN61" s="300"/>
      <c r="JZO61" s="304"/>
      <c r="JZP61" s="305"/>
      <c r="JZQ61" s="306"/>
      <c r="JZR61" s="307"/>
      <c r="JZS61" s="308"/>
      <c r="JZT61" s="301">
        <f>SUM(JZT62:JZT72)</f>
        <v>0</v>
      </c>
      <c r="JZU61" s="309">
        <v>5</v>
      </c>
      <c r="JZV61" s="297">
        <v>2</v>
      </c>
      <c r="JZW61" s="297">
        <v>1</v>
      </c>
      <c r="JZX61" s="298" t="s">
        <v>159</v>
      </c>
      <c r="JZY61" s="299" t="s">
        <v>167</v>
      </c>
      <c r="JZZ61" s="300"/>
      <c r="KAA61" s="300"/>
      <c r="KAB61" s="300"/>
      <c r="KAC61" s="300"/>
      <c r="KAD61" s="300"/>
      <c r="KAE61" s="304"/>
      <c r="KAF61" s="305"/>
      <c r="KAG61" s="306"/>
      <c r="KAH61" s="307"/>
      <c r="KAI61" s="308"/>
      <c r="KAJ61" s="301">
        <f>SUM(KAJ62:KAJ72)</f>
        <v>0</v>
      </c>
      <c r="KAK61" s="309">
        <v>5</v>
      </c>
      <c r="KAL61" s="297">
        <v>2</v>
      </c>
      <c r="KAM61" s="297">
        <v>1</v>
      </c>
      <c r="KAN61" s="298" t="s">
        <v>159</v>
      </c>
      <c r="KAO61" s="299" t="s">
        <v>167</v>
      </c>
      <c r="KAP61" s="300"/>
      <c r="KAQ61" s="300"/>
      <c r="KAR61" s="300"/>
      <c r="KAS61" s="300"/>
      <c r="KAT61" s="300"/>
      <c r="KAU61" s="304"/>
      <c r="KAV61" s="305"/>
      <c r="KAW61" s="306"/>
      <c r="KAX61" s="307"/>
      <c r="KAY61" s="308"/>
      <c r="KAZ61" s="301">
        <f>SUM(KAZ62:KAZ72)</f>
        <v>0</v>
      </c>
      <c r="KBA61" s="309">
        <v>5</v>
      </c>
      <c r="KBB61" s="297">
        <v>2</v>
      </c>
      <c r="KBC61" s="297">
        <v>1</v>
      </c>
      <c r="KBD61" s="298" t="s">
        <v>159</v>
      </c>
      <c r="KBE61" s="299" t="s">
        <v>167</v>
      </c>
      <c r="KBF61" s="300"/>
      <c r="KBG61" s="300"/>
      <c r="KBH61" s="300"/>
      <c r="KBI61" s="300"/>
      <c r="KBJ61" s="300"/>
      <c r="KBK61" s="304"/>
      <c r="KBL61" s="305"/>
      <c r="KBM61" s="306"/>
      <c r="KBN61" s="307"/>
      <c r="KBO61" s="308"/>
      <c r="KBP61" s="301">
        <f>SUM(KBP62:KBP72)</f>
        <v>0</v>
      </c>
      <c r="KBQ61" s="309">
        <v>5</v>
      </c>
      <c r="KBR61" s="297">
        <v>2</v>
      </c>
      <c r="KBS61" s="297">
        <v>1</v>
      </c>
      <c r="KBT61" s="298" t="s">
        <v>159</v>
      </c>
      <c r="KBU61" s="299" t="s">
        <v>167</v>
      </c>
      <c r="KBV61" s="300"/>
      <c r="KBW61" s="300"/>
      <c r="KBX61" s="300"/>
      <c r="KBY61" s="300"/>
      <c r="KBZ61" s="300"/>
      <c r="KCA61" s="304"/>
      <c r="KCB61" s="305"/>
      <c r="KCC61" s="306"/>
      <c r="KCD61" s="307"/>
      <c r="KCE61" s="308"/>
      <c r="KCF61" s="301">
        <f>SUM(KCF62:KCF72)</f>
        <v>0</v>
      </c>
      <c r="KCG61" s="309">
        <v>5</v>
      </c>
      <c r="KCH61" s="297">
        <v>2</v>
      </c>
      <c r="KCI61" s="297">
        <v>1</v>
      </c>
      <c r="KCJ61" s="298" t="s">
        <v>159</v>
      </c>
      <c r="KCK61" s="299" t="s">
        <v>167</v>
      </c>
      <c r="KCL61" s="300"/>
      <c r="KCM61" s="300"/>
      <c r="KCN61" s="300"/>
      <c r="KCO61" s="300"/>
      <c r="KCP61" s="300"/>
      <c r="KCQ61" s="304"/>
      <c r="KCR61" s="305"/>
      <c r="KCS61" s="306"/>
      <c r="KCT61" s="307"/>
      <c r="KCU61" s="308"/>
      <c r="KCV61" s="301">
        <f>SUM(KCV62:KCV72)</f>
        <v>0</v>
      </c>
      <c r="KCW61" s="309">
        <v>5</v>
      </c>
      <c r="KCX61" s="297">
        <v>2</v>
      </c>
      <c r="KCY61" s="297">
        <v>1</v>
      </c>
      <c r="KCZ61" s="298" t="s">
        <v>159</v>
      </c>
      <c r="KDA61" s="299" t="s">
        <v>167</v>
      </c>
      <c r="KDB61" s="300"/>
      <c r="KDC61" s="300"/>
      <c r="KDD61" s="300"/>
      <c r="KDE61" s="300"/>
      <c r="KDF61" s="300"/>
      <c r="KDG61" s="304"/>
      <c r="KDH61" s="305"/>
      <c r="KDI61" s="306"/>
      <c r="KDJ61" s="307"/>
      <c r="KDK61" s="308"/>
      <c r="KDL61" s="301">
        <f>SUM(KDL62:KDL72)</f>
        <v>0</v>
      </c>
      <c r="KDM61" s="309">
        <v>5</v>
      </c>
      <c r="KDN61" s="297">
        <v>2</v>
      </c>
      <c r="KDO61" s="297">
        <v>1</v>
      </c>
      <c r="KDP61" s="298" t="s">
        <v>159</v>
      </c>
      <c r="KDQ61" s="299" t="s">
        <v>167</v>
      </c>
      <c r="KDR61" s="300"/>
      <c r="KDS61" s="300"/>
      <c r="KDT61" s="300"/>
      <c r="KDU61" s="300"/>
      <c r="KDV61" s="300"/>
      <c r="KDW61" s="304"/>
      <c r="KDX61" s="305"/>
      <c r="KDY61" s="306"/>
      <c r="KDZ61" s="307"/>
      <c r="KEA61" s="308"/>
      <c r="KEB61" s="301">
        <f>SUM(KEB62:KEB72)</f>
        <v>0</v>
      </c>
      <c r="KEC61" s="309">
        <v>5</v>
      </c>
      <c r="KED61" s="297">
        <v>2</v>
      </c>
      <c r="KEE61" s="297">
        <v>1</v>
      </c>
      <c r="KEF61" s="298" t="s">
        <v>159</v>
      </c>
      <c r="KEG61" s="299" t="s">
        <v>167</v>
      </c>
      <c r="KEH61" s="300"/>
      <c r="KEI61" s="300"/>
      <c r="KEJ61" s="300"/>
      <c r="KEK61" s="300"/>
      <c r="KEL61" s="300"/>
      <c r="KEM61" s="304"/>
      <c r="KEN61" s="305"/>
      <c r="KEO61" s="306"/>
      <c r="KEP61" s="307"/>
      <c r="KEQ61" s="308"/>
      <c r="KER61" s="301">
        <f>SUM(KER62:KER72)</f>
        <v>0</v>
      </c>
      <c r="KES61" s="309">
        <v>5</v>
      </c>
      <c r="KET61" s="297">
        <v>2</v>
      </c>
      <c r="KEU61" s="297">
        <v>1</v>
      </c>
      <c r="KEV61" s="298" t="s">
        <v>159</v>
      </c>
      <c r="KEW61" s="299" t="s">
        <v>167</v>
      </c>
      <c r="KEX61" s="300"/>
      <c r="KEY61" s="300"/>
      <c r="KEZ61" s="300"/>
      <c r="KFA61" s="300"/>
      <c r="KFB61" s="300"/>
      <c r="KFC61" s="304"/>
      <c r="KFD61" s="305"/>
      <c r="KFE61" s="306"/>
      <c r="KFF61" s="307"/>
      <c r="KFG61" s="308"/>
      <c r="KFH61" s="301">
        <f>SUM(KFH62:KFH72)</f>
        <v>0</v>
      </c>
      <c r="KFI61" s="309">
        <v>5</v>
      </c>
      <c r="KFJ61" s="297">
        <v>2</v>
      </c>
      <c r="KFK61" s="297">
        <v>1</v>
      </c>
      <c r="KFL61" s="298" t="s">
        <v>159</v>
      </c>
      <c r="KFM61" s="299" t="s">
        <v>167</v>
      </c>
      <c r="KFN61" s="300"/>
      <c r="KFO61" s="300"/>
      <c r="KFP61" s="300"/>
      <c r="KFQ61" s="300"/>
      <c r="KFR61" s="300"/>
      <c r="KFS61" s="304"/>
      <c r="KFT61" s="305"/>
      <c r="KFU61" s="306"/>
      <c r="KFV61" s="307"/>
      <c r="KFW61" s="308"/>
      <c r="KFX61" s="301">
        <f>SUM(KFX62:KFX72)</f>
        <v>0</v>
      </c>
      <c r="KFY61" s="309">
        <v>5</v>
      </c>
      <c r="KFZ61" s="297">
        <v>2</v>
      </c>
      <c r="KGA61" s="297">
        <v>1</v>
      </c>
      <c r="KGB61" s="298" t="s">
        <v>159</v>
      </c>
      <c r="KGC61" s="299" t="s">
        <v>167</v>
      </c>
      <c r="KGD61" s="300"/>
      <c r="KGE61" s="300"/>
      <c r="KGF61" s="300"/>
      <c r="KGG61" s="300"/>
      <c r="KGH61" s="300"/>
      <c r="KGI61" s="304"/>
      <c r="KGJ61" s="305"/>
      <c r="KGK61" s="306"/>
      <c r="KGL61" s="307"/>
      <c r="KGM61" s="308"/>
      <c r="KGN61" s="301">
        <f>SUM(KGN62:KGN72)</f>
        <v>0</v>
      </c>
      <c r="KGO61" s="309">
        <v>5</v>
      </c>
      <c r="KGP61" s="297">
        <v>2</v>
      </c>
      <c r="KGQ61" s="297">
        <v>1</v>
      </c>
      <c r="KGR61" s="298" t="s">
        <v>159</v>
      </c>
      <c r="KGS61" s="299" t="s">
        <v>167</v>
      </c>
      <c r="KGT61" s="300"/>
      <c r="KGU61" s="300"/>
      <c r="KGV61" s="300"/>
      <c r="KGW61" s="300"/>
      <c r="KGX61" s="300"/>
      <c r="KGY61" s="304"/>
      <c r="KGZ61" s="305"/>
      <c r="KHA61" s="306"/>
      <c r="KHB61" s="307"/>
      <c r="KHC61" s="308"/>
      <c r="KHD61" s="301">
        <f>SUM(KHD62:KHD72)</f>
        <v>0</v>
      </c>
      <c r="KHE61" s="309">
        <v>5</v>
      </c>
      <c r="KHF61" s="297">
        <v>2</v>
      </c>
      <c r="KHG61" s="297">
        <v>1</v>
      </c>
      <c r="KHH61" s="298" t="s">
        <v>159</v>
      </c>
      <c r="KHI61" s="299" t="s">
        <v>167</v>
      </c>
      <c r="KHJ61" s="300"/>
      <c r="KHK61" s="300"/>
      <c r="KHL61" s="300"/>
      <c r="KHM61" s="300"/>
      <c r="KHN61" s="300"/>
      <c r="KHO61" s="304"/>
      <c r="KHP61" s="305"/>
      <c r="KHQ61" s="306"/>
      <c r="KHR61" s="307"/>
      <c r="KHS61" s="308"/>
      <c r="KHT61" s="301">
        <f>SUM(KHT62:KHT72)</f>
        <v>0</v>
      </c>
      <c r="KHU61" s="309">
        <v>5</v>
      </c>
      <c r="KHV61" s="297">
        <v>2</v>
      </c>
      <c r="KHW61" s="297">
        <v>1</v>
      </c>
      <c r="KHX61" s="298" t="s">
        <v>159</v>
      </c>
      <c r="KHY61" s="299" t="s">
        <v>167</v>
      </c>
      <c r="KHZ61" s="300"/>
      <c r="KIA61" s="300"/>
      <c r="KIB61" s="300"/>
      <c r="KIC61" s="300"/>
      <c r="KID61" s="300"/>
      <c r="KIE61" s="304"/>
      <c r="KIF61" s="305"/>
      <c r="KIG61" s="306"/>
      <c r="KIH61" s="307"/>
      <c r="KII61" s="308"/>
      <c r="KIJ61" s="301">
        <f>SUM(KIJ62:KIJ72)</f>
        <v>0</v>
      </c>
      <c r="KIK61" s="309">
        <v>5</v>
      </c>
      <c r="KIL61" s="297">
        <v>2</v>
      </c>
      <c r="KIM61" s="297">
        <v>1</v>
      </c>
      <c r="KIN61" s="298" t="s">
        <v>159</v>
      </c>
      <c r="KIO61" s="299" t="s">
        <v>167</v>
      </c>
      <c r="KIP61" s="300"/>
      <c r="KIQ61" s="300"/>
      <c r="KIR61" s="300"/>
      <c r="KIS61" s="300"/>
      <c r="KIT61" s="300"/>
      <c r="KIU61" s="304"/>
      <c r="KIV61" s="305"/>
      <c r="KIW61" s="306"/>
      <c r="KIX61" s="307"/>
      <c r="KIY61" s="308"/>
      <c r="KIZ61" s="301">
        <f>SUM(KIZ62:KIZ72)</f>
        <v>0</v>
      </c>
      <c r="KJA61" s="309">
        <v>5</v>
      </c>
      <c r="KJB61" s="297">
        <v>2</v>
      </c>
      <c r="KJC61" s="297">
        <v>1</v>
      </c>
      <c r="KJD61" s="298" t="s">
        <v>159</v>
      </c>
      <c r="KJE61" s="299" t="s">
        <v>167</v>
      </c>
      <c r="KJF61" s="300"/>
      <c r="KJG61" s="300"/>
      <c r="KJH61" s="300"/>
      <c r="KJI61" s="300"/>
      <c r="KJJ61" s="300"/>
      <c r="KJK61" s="304"/>
      <c r="KJL61" s="305"/>
      <c r="KJM61" s="306"/>
      <c r="KJN61" s="307"/>
      <c r="KJO61" s="308"/>
      <c r="KJP61" s="301">
        <f>SUM(KJP62:KJP72)</f>
        <v>0</v>
      </c>
      <c r="KJQ61" s="309">
        <v>5</v>
      </c>
      <c r="KJR61" s="297">
        <v>2</v>
      </c>
      <c r="KJS61" s="297">
        <v>1</v>
      </c>
      <c r="KJT61" s="298" t="s">
        <v>159</v>
      </c>
      <c r="KJU61" s="299" t="s">
        <v>167</v>
      </c>
      <c r="KJV61" s="300"/>
      <c r="KJW61" s="300"/>
      <c r="KJX61" s="300"/>
      <c r="KJY61" s="300"/>
      <c r="KJZ61" s="300"/>
      <c r="KKA61" s="304"/>
      <c r="KKB61" s="305"/>
      <c r="KKC61" s="306"/>
      <c r="KKD61" s="307"/>
      <c r="KKE61" s="308"/>
      <c r="KKF61" s="301">
        <f>SUM(KKF62:KKF72)</f>
        <v>0</v>
      </c>
      <c r="KKG61" s="309">
        <v>5</v>
      </c>
      <c r="KKH61" s="297">
        <v>2</v>
      </c>
      <c r="KKI61" s="297">
        <v>1</v>
      </c>
      <c r="KKJ61" s="298" t="s">
        <v>159</v>
      </c>
      <c r="KKK61" s="299" t="s">
        <v>167</v>
      </c>
      <c r="KKL61" s="300"/>
      <c r="KKM61" s="300"/>
      <c r="KKN61" s="300"/>
      <c r="KKO61" s="300"/>
      <c r="KKP61" s="300"/>
      <c r="KKQ61" s="304"/>
      <c r="KKR61" s="305"/>
      <c r="KKS61" s="306"/>
      <c r="KKT61" s="307"/>
      <c r="KKU61" s="308"/>
      <c r="KKV61" s="301">
        <f>SUM(KKV62:KKV72)</f>
        <v>0</v>
      </c>
      <c r="KKW61" s="309">
        <v>5</v>
      </c>
      <c r="KKX61" s="297">
        <v>2</v>
      </c>
      <c r="KKY61" s="297">
        <v>1</v>
      </c>
      <c r="KKZ61" s="298" t="s">
        <v>159</v>
      </c>
      <c r="KLA61" s="299" t="s">
        <v>167</v>
      </c>
      <c r="KLB61" s="300"/>
      <c r="KLC61" s="300"/>
      <c r="KLD61" s="300"/>
      <c r="KLE61" s="300"/>
      <c r="KLF61" s="300"/>
      <c r="KLG61" s="304"/>
      <c r="KLH61" s="305"/>
      <c r="KLI61" s="306"/>
      <c r="KLJ61" s="307"/>
      <c r="KLK61" s="308"/>
      <c r="KLL61" s="301">
        <f>SUM(KLL62:KLL72)</f>
        <v>0</v>
      </c>
      <c r="KLM61" s="309">
        <v>5</v>
      </c>
      <c r="KLN61" s="297">
        <v>2</v>
      </c>
      <c r="KLO61" s="297">
        <v>1</v>
      </c>
      <c r="KLP61" s="298" t="s">
        <v>159</v>
      </c>
      <c r="KLQ61" s="299" t="s">
        <v>167</v>
      </c>
      <c r="KLR61" s="300"/>
      <c r="KLS61" s="300"/>
      <c r="KLT61" s="300"/>
      <c r="KLU61" s="300"/>
      <c r="KLV61" s="300"/>
      <c r="KLW61" s="304"/>
      <c r="KLX61" s="305"/>
      <c r="KLY61" s="306"/>
      <c r="KLZ61" s="307"/>
      <c r="KMA61" s="308"/>
      <c r="KMB61" s="301">
        <f>SUM(KMB62:KMB72)</f>
        <v>0</v>
      </c>
      <c r="KMC61" s="309">
        <v>5</v>
      </c>
      <c r="KMD61" s="297">
        <v>2</v>
      </c>
      <c r="KME61" s="297">
        <v>1</v>
      </c>
      <c r="KMF61" s="298" t="s">
        <v>159</v>
      </c>
      <c r="KMG61" s="299" t="s">
        <v>167</v>
      </c>
      <c r="KMH61" s="300"/>
      <c r="KMI61" s="300"/>
      <c r="KMJ61" s="300"/>
      <c r="KMK61" s="300"/>
      <c r="KML61" s="300"/>
      <c r="KMM61" s="304"/>
      <c r="KMN61" s="305"/>
      <c r="KMO61" s="306"/>
      <c r="KMP61" s="307"/>
      <c r="KMQ61" s="308"/>
      <c r="KMR61" s="301">
        <f>SUM(KMR62:KMR72)</f>
        <v>0</v>
      </c>
      <c r="KMS61" s="309">
        <v>5</v>
      </c>
      <c r="KMT61" s="297">
        <v>2</v>
      </c>
      <c r="KMU61" s="297">
        <v>1</v>
      </c>
      <c r="KMV61" s="298" t="s">
        <v>159</v>
      </c>
      <c r="KMW61" s="299" t="s">
        <v>167</v>
      </c>
      <c r="KMX61" s="300"/>
      <c r="KMY61" s="300"/>
      <c r="KMZ61" s="300"/>
      <c r="KNA61" s="300"/>
      <c r="KNB61" s="300"/>
      <c r="KNC61" s="304"/>
      <c r="KND61" s="305"/>
      <c r="KNE61" s="306"/>
      <c r="KNF61" s="307"/>
      <c r="KNG61" s="308"/>
      <c r="KNH61" s="301">
        <f>SUM(KNH62:KNH72)</f>
        <v>0</v>
      </c>
      <c r="KNI61" s="309">
        <v>5</v>
      </c>
      <c r="KNJ61" s="297">
        <v>2</v>
      </c>
      <c r="KNK61" s="297">
        <v>1</v>
      </c>
      <c r="KNL61" s="298" t="s">
        <v>159</v>
      </c>
      <c r="KNM61" s="299" t="s">
        <v>167</v>
      </c>
      <c r="KNN61" s="300"/>
      <c r="KNO61" s="300"/>
      <c r="KNP61" s="300"/>
      <c r="KNQ61" s="300"/>
      <c r="KNR61" s="300"/>
      <c r="KNS61" s="304"/>
      <c r="KNT61" s="305"/>
      <c r="KNU61" s="306"/>
      <c r="KNV61" s="307"/>
      <c r="KNW61" s="308"/>
      <c r="KNX61" s="301">
        <f>SUM(KNX62:KNX72)</f>
        <v>0</v>
      </c>
      <c r="KNY61" s="309">
        <v>5</v>
      </c>
      <c r="KNZ61" s="297">
        <v>2</v>
      </c>
      <c r="KOA61" s="297">
        <v>1</v>
      </c>
      <c r="KOB61" s="298" t="s">
        <v>159</v>
      </c>
      <c r="KOC61" s="299" t="s">
        <v>167</v>
      </c>
      <c r="KOD61" s="300"/>
      <c r="KOE61" s="300"/>
      <c r="KOF61" s="300"/>
      <c r="KOG61" s="300"/>
      <c r="KOH61" s="300"/>
      <c r="KOI61" s="304"/>
      <c r="KOJ61" s="305"/>
      <c r="KOK61" s="306"/>
      <c r="KOL61" s="307"/>
      <c r="KOM61" s="308"/>
      <c r="KON61" s="301">
        <f>SUM(KON62:KON72)</f>
        <v>0</v>
      </c>
      <c r="KOO61" s="309">
        <v>5</v>
      </c>
      <c r="KOP61" s="297">
        <v>2</v>
      </c>
      <c r="KOQ61" s="297">
        <v>1</v>
      </c>
      <c r="KOR61" s="298" t="s">
        <v>159</v>
      </c>
      <c r="KOS61" s="299" t="s">
        <v>167</v>
      </c>
      <c r="KOT61" s="300"/>
      <c r="KOU61" s="300"/>
      <c r="KOV61" s="300"/>
      <c r="KOW61" s="300"/>
      <c r="KOX61" s="300"/>
      <c r="KOY61" s="304"/>
      <c r="KOZ61" s="305"/>
      <c r="KPA61" s="306"/>
      <c r="KPB61" s="307"/>
      <c r="KPC61" s="308"/>
      <c r="KPD61" s="301">
        <f>SUM(KPD62:KPD72)</f>
        <v>0</v>
      </c>
      <c r="KPE61" s="309">
        <v>5</v>
      </c>
      <c r="KPF61" s="297">
        <v>2</v>
      </c>
      <c r="KPG61" s="297">
        <v>1</v>
      </c>
      <c r="KPH61" s="298" t="s">
        <v>159</v>
      </c>
      <c r="KPI61" s="299" t="s">
        <v>167</v>
      </c>
      <c r="KPJ61" s="300"/>
      <c r="KPK61" s="300"/>
      <c r="KPL61" s="300"/>
      <c r="KPM61" s="300"/>
      <c r="KPN61" s="300"/>
      <c r="KPO61" s="304"/>
      <c r="KPP61" s="305"/>
      <c r="KPQ61" s="306"/>
      <c r="KPR61" s="307"/>
      <c r="KPS61" s="308"/>
      <c r="KPT61" s="301">
        <f>SUM(KPT62:KPT72)</f>
        <v>0</v>
      </c>
      <c r="KPU61" s="309">
        <v>5</v>
      </c>
      <c r="KPV61" s="297">
        <v>2</v>
      </c>
      <c r="KPW61" s="297">
        <v>1</v>
      </c>
      <c r="KPX61" s="298" t="s">
        <v>159</v>
      </c>
      <c r="KPY61" s="299" t="s">
        <v>167</v>
      </c>
      <c r="KPZ61" s="300"/>
      <c r="KQA61" s="300"/>
      <c r="KQB61" s="300"/>
      <c r="KQC61" s="300"/>
      <c r="KQD61" s="300"/>
      <c r="KQE61" s="304"/>
      <c r="KQF61" s="305"/>
      <c r="KQG61" s="306"/>
      <c r="KQH61" s="307"/>
      <c r="KQI61" s="308"/>
      <c r="KQJ61" s="301">
        <f>SUM(KQJ62:KQJ72)</f>
        <v>0</v>
      </c>
      <c r="KQK61" s="309">
        <v>5</v>
      </c>
      <c r="KQL61" s="297">
        <v>2</v>
      </c>
      <c r="KQM61" s="297">
        <v>1</v>
      </c>
      <c r="KQN61" s="298" t="s">
        <v>159</v>
      </c>
      <c r="KQO61" s="299" t="s">
        <v>167</v>
      </c>
      <c r="KQP61" s="300"/>
      <c r="KQQ61" s="300"/>
      <c r="KQR61" s="300"/>
      <c r="KQS61" s="300"/>
      <c r="KQT61" s="300"/>
      <c r="KQU61" s="304"/>
      <c r="KQV61" s="305"/>
      <c r="KQW61" s="306"/>
      <c r="KQX61" s="307"/>
      <c r="KQY61" s="308"/>
      <c r="KQZ61" s="301">
        <f>SUM(KQZ62:KQZ72)</f>
        <v>0</v>
      </c>
      <c r="KRA61" s="309">
        <v>5</v>
      </c>
      <c r="KRB61" s="297">
        <v>2</v>
      </c>
      <c r="KRC61" s="297">
        <v>1</v>
      </c>
      <c r="KRD61" s="298" t="s">
        <v>159</v>
      </c>
      <c r="KRE61" s="299" t="s">
        <v>167</v>
      </c>
      <c r="KRF61" s="300"/>
      <c r="KRG61" s="300"/>
      <c r="KRH61" s="300"/>
      <c r="KRI61" s="300"/>
      <c r="KRJ61" s="300"/>
      <c r="KRK61" s="304"/>
      <c r="KRL61" s="305"/>
      <c r="KRM61" s="306"/>
      <c r="KRN61" s="307"/>
      <c r="KRO61" s="308"/>
      <c r="KRP61" s="301">
        <f>SUM(KRP62:KRP72)</f>
        <v>0</v>
      </c>
      <c r="KRQ61" s="309">
        <v>5</v>
      </c>
      <c r="KRR61" s="297">
        <v>2</v>
      </c>
      <c r="KRS61" s="297">
        <v>1</v>
      </c>
      <c r="KRT61" s="298" t="s">
        <v>159</v>
      </c>
      <c r="KRU61" s="299" t="s">
        <v>167</v>
      </c>
      <c r="KRV61" s="300"/>
      <c r="KRW61" s="300"/>
      <c r="KRX61" s="300"/>
      <c r="KRY61" s="300"/>
      <c r="KRZ61" s="300"/>
      <c r="KSA61" s="304"/>
      <c r="KSB61" s="305"/>
      <c r="KSC61" s="306"/>
      <c r="KSD61" s="307"/>
      <c r="KSE61" s="308"/>
      <c r="KSF61" s="301">
        <f>SUM(KSF62:KSF72)</f>
        <v>0</v>
      </c>
      <c r="KSG61" s="309">
        <v>5</v>
      </c>
      <c r="KSH61" s="297">
        <v>2</v>
      </c>
      <c r="KSI61" s="297">
        <v>1</v>
      </c>
      <c r="KSJ61" s="298" t="s">
        <v>159</v>
      </c>
      <c r="KSK61" s="299" t="s">
        <v>167</v>
      </c>
      <c r="KSL61" s="300"/>
      <c r="KSM61" s="300"/>
      <c r="KSN61" s="300"/>
      <c r="KSO61" s="300"/>
      <c r="KSP61" s="300"/>
      <c r="KSQ61" s="304"/>
      <c r="KSR61" s="305"/>
      <c r="KSS61" s="306"/>
      <c r="KST61" s="307"/>
      <c r="KSU61" s="308"/>
      <c r="KSV61" s="301">
        <f>SUM(KSV62:KSV72)</f>
        <v>0</v>
      </c>
      <c r="KSW61" s="309">
        <v>5</v>
      </c>
      <c r="KSX61" s="297">
        <v>2</v>
      </c>
      <c r="KSY61" s="297">
        <v>1</v>
      </c>
      <c r="KSZ61" s="298" t="s">
        <v>159</v>
      </c>
      <c r="KTA61" s="299" t="s">
        <v>167</v>
      </c>
      <c r="KTB61" s="300"/>
      <c r="KTC61" s="300"/>
      <c r="KTD61" s="300"/>
      <c r="KTE61" s="300"/>
      <c r="KTF61" s="300"/>
      <c r="KTG61" s="304"/>
      <c r="KTH61" s="305"/>
      <c r="KTI61" s="306"/>
      <c r="KTJ61" s="307"/>
      <c r="KTK61" s="308"/>
      <c r="KTL61" s="301">
        <f>SUM(KTL62:KTL72)</f>
        <v>0</v>
      </c>
      <c r="KTM61" s="309">
        <v>5</v>
      </c>
      <c r="KTN61" s="297">
        <v>2</v>
      </c>
      <c r="KTO61" s="297">
        <v>1</v>
      </c>
      <c r="KTP61" s="298" t="s">
        <v>159</v>
      </c>
      <c r="KTQ61" s="299" t="s">
        <v>167</v>
      </c>
      <c r="KTR61" s="300"/>
      <c r="KTS61" s="300"/>
      <c r="KTT61" s="300"/>
      <c r="KTU61" s="300"/>
      <c r="KTV61" s="300"/>
      <c r="KTW61" s="304"/>
      <c r="KTX61" s="305"/>
      <c r="KTY61" s="306"/>
      <c r="KTZ61" s="307"/>
      <c r="KUA61" s="308"/>
      <c r="KUB61" s="301">
        <f>SUM(KUB62:KUB72)</f>
        <v>0</v>
      </c>
      <c r="KUC61" s="309">
        <v>5</v>
      </c>
      <c r="KUD61" s="297">
        <v>2</v>
      </c>
      <c r="KUE61" s="297">
        <v>1</v>
      </c>
      <c r="KUF61" s="298" t="s">
        <v>159</v>
      </c>
      <c r="KUG61" s="299" t="s">
        <v>167</v>
      </c>
      <c r="KUH61" s="300"/>
      <c r="KUI61" s="300"/>
      <c r="KUJ61" s="300"/>
      <c r="KUK61" s="300"/>
      <c r="KUL61" s="300"/>
      <c r="KUM61" s="304"/>
      <c r="KUN61" s="305"/>
      <c r="KUO61" s="306"/>
      <c r="KUP61" s="307"/>
      <c r="KUQ61" s="308"/>
      <c r="KUR61" s="301">
        <f>SUM(KUR62:KUR72)</f>
        <v>0</v>
      </c>
      <c r="KUS61" s="309">
        <v>5</v>
      </c>
      <c r="KUT61" s="297">
        <v>2</v>
      </c>
      <c r="KUU61" s="297">
        <v>1</v>
      </c>
      <c r="KUV61" s="298" t="s">
        <v>159</v>
      </c>
      <c r="KUW61" s="299" t="s">
        <v>167</v>
      </c>
      <c r="KUX61" s="300"/>
      <c r="KUY61" s="300"/>
      <c r="KUZ61" s="300"/>
      <c r="KVA61" s="300"/>
      <c r="KVB61" s="300"/>
      <c r="KVC61" s="304"/>
      <c r="KVD61" s="305"/>
      <c r="KVE61" s="306"/>
      <c r="KVF61" s="307"/>
      <c r="KVG61" s="308"/>
      <c r="KVH61" s="301">
        <f>SUM(KVH62:KVH72)</f>
        <v>0</v>
      </c>
      <c r="KVI61" s="309">
        <v>5</v>
      </c>
      <c r="KVJ61" s="297">
        <v>2</v>
      </c>
      <c r="KVK61" s="297">
        <v>1</v>
      </c>
      <c r="KVL61" s="298" t="s">
        <v>159</v>
      </c>
      <c r="KVM61" s="299" t="s">
        <v>167</v>
      </c>
      <c r="KVN61" s="300"/>
      <c r="KVO61" s="300"/>
      <c r="KVP61" s="300"/>
      <c r="KVQ61" s="300"/>
      <c r="KVR61" s="300"/>
      <c r="KVS61" s="304"/>
      <c r="KVT61" s="305"/>
      <c r="KVU61" s="306"/>
      <c r="KVV61" s="307"/>
      <c r="KVW61" s="308"/>
      <c r="KVX61" s="301">
        <f>SUM(KVX62:KVX72)</f>
        <v>0</v>
      </c>
      <c r="KVY61" s="309">
        <v>5</v>
      </c>
      <c r="KVZ61" s="297">
        <v>2</v>
      </c>
      <c r="KWA61" s="297">
        <v>1</v>
      </c>
      <c r="KWB61" s="298" t="s">
        <v>159</v>
      </c>
      <c r="KWC61" s="299" t="s">
        <v>167</v>
      </c>
      <c r="KWD61" s="300"/>
      <c r="KWE61" s="300"/>
      <c r="KWF61" s="300"/>
      <c r="KWG61" s="300"/>
      <c r="KWH61" s="300"/>
      <c r="KWI61" s="304"/>
      <c r="KWJ61" s="305"/>
      <c r="KWK61" s="306"/>
      <c r="KWL61" s="307"/>
      <c r="KWM61" s="308"/>
      <c r="KWN61" s="301">
        <f>SUM(KWN62:KWN72)</f>
        <v>0</v>
      </c>
      <c r="KWO61" s="309">
        <v>5</v>
      </c>
      <c r="KWP61" s="297">
        <v>2</v>
      </c>
      <c r="KWQ61" s="297">
        <v>1</v>
      </c>
      <c r="KWR61" s="298" t="s">
        <v>159</v>
      </c>
      <c r="KWS61" s="299" t="s">
        <v>167</v>
      </c>
      <c r="KWT61" s="300"/>
      <c r="KWU61" s="300"/>
      <c r="KWV61" s="300"/>
      <c r="KWW61" s="300"/>
      <c r="KWX61" s="300"/>
      <c r="KWY61" s="304"/>
      <c r="KWZ61" s="305"/>
      <c r="KXA61" s="306"/>
      <c r="KXB61" s="307"/>
      <c r="KXC61" s="308"/>
      <c r="KXD61" s="301">
        <f>SUM(KXD62:KXD72)</f>
        <v>0</v>
      </c>
      <c r="KXE61" s="309">
        <v>5</v>
      </c>
      <c r="KXF61" s="297">
        <v>2</v>
      </c>
      <c r="KXG61" s="297">
        <v>1</v>
      </c>
      <c r="KXH61" s="298" t="s">
        <v>159</v>
      </c>
      <c r="KXI61" s="299" t="s">
        <v>167</v>
      </c>
      <c r="KXJ61" s="300"/>
      <c r="KXK61" s="300"/>
      <c r="KXL61" s="300"/>
      <c r="KXM61" s="300"/>
      <c r="KXN61" s="300"/>
      <c r="KXO61" s="304"/>
      <c r="KXP61" s="305"/>
      <c r="KXQ61" s="306"/>
      <c r="KXR61" s="307"/>
      <c r="KXS61" s="308"/>
      <c r="KXT61" s="301">
        <f>SUM(KXT62:KXT72)</f>
        <v>0</v>
      </c>
      <c r="KXU61" s="309">
        <v>5</v>
      </c>
      <c r="KXV61" s="297">
        <v>2</v>
      </c>
      <c r="KXW61" s="297">
        <v>1</v>
      </c>
      <c r="KXX61" s="298" t="s">
        <v>159</v>
      </c>
      <c r="KXY61" s="299" t="s">
        <v>167</v>
      </c>
      <c r="KXZ61" s="300"/>
      <c r="KYA61" s="300"/>
      <c r="KYB61" s="300"/>
      <c r="KYC61" s="300"/>
      <c r="KYD61" s="300"/>
      <c r="KYE61" s="304"/>
      <c r="KYF61" s="305"/>
      <c r="KYG61" s="306"/>
      <c r="KYH61" s="307"/>
      <c r="KYI61" s="308"/>
      <c r="KYJ61" s="301">
        <f>SUM(KYJ62:KYJ72)</f>
        <v>0</v>
      </c>
      <c r="KYK61" s="309">
        <v>5</v>
      </c>
      <c r="KYL61" s="297">
        <v>2</v>
      </c>
      <c r="KYM61" s="297">
        <v>1</v>
      </c>
      <c r="KYN61" s="298" t="s">
        <v>159</v>
      </c>
      <c r="KYO61" s="299" t="s">
        <v>167</v>
      </c>
      <c r="KYP61" s="300"/>
      <c r="KYQ61" s="300"/>
      <c r="KYR61" s="300"/>
      <c r="KYS61" s="300"/>
      <c r="KYT61" s="300"/>
      <c r="KYU61" s="304"/>
      <c r="KYV61" s="305"/>
      <c r="KYW61" s="306"/>
      <c r="KYX61" s="307"/>
      <c r="KYY61" s="308"/>
      <c r="KYZ61" s="301">
        <f>SUM(KYZ62:KYZ72)</f>
        <v>0</v>
      </c>
      <c r="KZA61" s="309">
        <v>5</v>
      </c>
      <c r="KZB61" s="297">
        <v>2</v>
      </c>
      <c r="KZC61" s="297">
        <v>1</v>
      </c>
      <c r="KZD61" s="298" t="s">
        <v>159</v>
      </c>
      <c r="KZE61" s="299" t="s">
        <v>167</v>
      </c>
      <c r="KZF61" s="300"/>
      <c r="KZG61" s="300"/>
      <c r="KZH61" s="300"/>
      <c r="KZI61" s="300"/>
      <c r="KZJ61" s="300"/>
      <c r="KZK61" s="304"/>
      <c r="KZL61" s="305"/>
      <c r="KZM61" s="306"/>
      <c r="KZN61" s="307"/>
      <c r="KZO61" s="308"/>
      <c r="KZP61" s="301">
        <f>SUM(KZP62:KZP72)</f>
        <v>0</v>
      </c>
      <c r="KZQ61" s="309">
        <v>5</v>
      </c>
      <c r="KZR61" s="297">
        <v>2</v>
      </c>
      <c r="KZS61" s="297">
        <v>1</v>
      </c>
      <c r="KZT61" s="298" t="s">
        <v>159</v>
      </c>
      <c r="KZU61" s="299" t="s">
        <v>167</v>
      </c>
      <c r="KZV61" s="300"/>
      <c r="KZW61" s="300"/>
      <c r="KZX61" s="300"/>
      <c r="KZY61" s="300"/>
      <c r="KZZ61" s="300"/>
      <c r="LAA61" s="304"/>
      <c r="LAB61" s="305"/>
      <c r="LAC61" s="306"/>
      <c r="LAD61" s="307"/>
      <c r="LAE61" s="308"/>
      <c r="LAF61" s="301">
        <f>SUM(LAF62:LAF72)</f>
        <v>0</v>
      </c>
      <c r="LAG61" s="309">
        <v>5</v>
      </c>
      <c r="LAH61" s="297">
        <v>2</v>
      </c>
      <c r="LAI61" s="297">
        <v>1</v>
      </c>
      <c r="LAJ61" s="298" t="s">
        <v>159</v>
      </c>
      <c r="LAK61" s="299" t="s">
        <v>167</v>
      </c>
      <c r="LAL61" s="300"/>
      <c r="LAM61" s="300"/>
      <c r="LAN61" s="300"/>
      <c r="LAO61" s="300"/>
      <c r="LAP61" s="300"/>
      <c r="LAQ61" s="304"/>
      <c r="LAR61" s="305"/>
      <c r="LAS61" s="306"/>
      <c r="LAT61" s="307"/>
      <c r="LAU61" s="308"/>
      <c r="LAV61" s="301">
        <f>SUM(LAV62:LAV72)</f>
        <v>0</v>
      </c>
      <c r="LAW61" s="309">
        <v>5</v>
      </c>
      <c r="LAX61" s="297">
        <v>2</v>
      </c>
      <c r="LAY61" s="297">
        <v>1</v>
      </c>
      <c r="LAZ61" s="298" t="s">
        <v>159</v>
      </c>
      <c r="LBA61" s="299" t="s">
        <v>167</v>
      </c>
      <c r="LBB61" s="300"/>
      <c r="LBC61" s="300"/>
      <c r="LBD61" s="300"/>
      <c r="LBE61" s="300"/>
      <c r="LBF61" s="300"/>
      <c r="LBG61" s="304"/>
      <c r="LBH61" s="305"/>
      <c r="LBI61" s="306"/>
      <c r="LBJ61" s="307"/>
      <c r="LBK61" s="308"/>
      <c r="LBL61" s="301">
        <f>SUM(LBL62:LBL72)</f>
        <v>0</v>
      </c>
      <c r="LBM61" s="309">
        <v>5</v>
      </c>
      <c r="LBN61" s="297">
        <v>2</v>
      </c>
      <c r="LBO61" s="297">
        <v>1</v>
      </c>
      <c r="LBP61" s="298" t="s">
        <v>159</v>
      </c>
      <c r="LBQ61" s="299" t="s">
        <v>167</v>
      </c>
      <c r="LBR61" s="300"/>
      <c r="LBS61" s="300"/>
      <c r="LBT61" s="300"/>
      <c r="LBU61" s="300"/>
      <c r="LBV61" s="300"/>
      <c r="LBW61" s="304"/>
      <c r="LBX61" s="305"/>
      <c r="LBY61" s="306"/>
      <c r="LBZ61" s="307"/>
      <c r="LCA61" s="308"/>
      <c r="LCB61" s="301">
        <f>SUM(LCB62:LCB72)</f>
        <v>0</v>
      </c>
      <c r="LCC61" s="309">
        <v>5</v>
      </c>
      <c r="LCD61" s="297">
        <v>2</v>
      </c>
      <c r="LCE61" s="297">
        <v>1</v>
      </c>
      <c r="LCF61" s="298" t="s">
        <v>159</v>
      </c>
      <c r="LCG61" s="299" t="s">
        <v>167</v>
      </c>
      <c r="LCH61" s="300"/>
      <c r="LCI61" s="300"/>
      <c r="LCJ61" s="300"/>
      <c r="LCK61" s="300"/>
      <c r="LCL61" s="300"/>
      <c r="LCM61" s="304"/>
      <c r="LCN61" s="305"/>
      <c r="LCO61" s="306"/>
      <c r="LCP61" s="307"/>
      <c r="LCQ61" s="308"/>
      <c r="LCR61" s="301">
        <f>SUM(LCR62:LCR72)</f>
        <v>0</v>
      </c>
      <c r="LCS61" s="309">
        <v>5</v>
      </c>
      <c r="LCT61" s="297">
        <v>2</v>
      </c>
      <c r="LCU61" s="297">
        <v>1</v>
      </c>
      <c r="LCV61" s="298" t="s">
        <v>159</v>
      </c>
      <c r="LCW61" s="299" t="s">
        <v>167</v>
      </c>
      <c r="LCX61" s="300"/>
      <c r="LCY61" s="300"/>
      <c r="LCZ61" s="300"/>
      <c r="LDA61" s="300"/>
      <c r="LDB61" s="300"/>
      <c r="LDC61" s="304"/>
      <c r="LDD61" s="305"/>
      <c r="LDE61" s="306"/>
      <c r="LDF61" s="307"/>
      <c r="LDG61" s="308"/>
      <c r="LDH61" s="301">
        <f>SUM(LDH62:LDH72)</f>
        <v>0</v>
      </c>
      <c r="LDI61" s="309">
        <v>5</v>
      </c>
      <c r="LDJ61" s="297">
        <v>2</v>
      </c>
      <c r="LDK61" s="297">
        <v>1</v>
      </c>
      <c r="LDL61" s="298" t="s">
        <v>159</v>
      </c>
      <c r="LDM61" s="299" t="s">
        <v>167</v>
      </c>
      <c r="LDN61" s="300"/>
      <c r="LDO61" s="300"/>
      <c r="LDP61" s="300"/>
      <c r="LDQ61" s="300"/>
      <c r="LDR61" s="300"/>
      <c r="LDS61" s="304"/>
      <c r="LDT61" s="305"/>
      <c r="LDU61" s="306"/>
      <c r="LDV61" s="307"/>
      <c r="LDW61" s="308"/>
      <c r="LDX61" s="301">
        <f>SUM(LDX62:LDX72)</f>
        <v>0</v>
      </c>
      <c r="LDY61" s="309">
        <v>5</v>
      </c>
      <c r="LDZ61" s="297">
        <v>2</v>
      </c>
      <c r="LEA61" s="297">
        <v>1</v>
      </c>
      <c r="LEB61" s="298" t="s">
        <v>159</v>
      </c>
      <c r="LEC61" s="299" t="s">
        <v>167</v>
      </c>
      <c r="LED61" s="300"/>
      <c r="LEE61" s="300"/>
      <c r="LEF61" s="300"/>
      <c r="LEG61" s="300"/>
      <c r="LEH61" s="300"/>
      <c r="LEI61" s="304"/>
      <c r="LEJ61" s="305"/>
      <c r="LEK61" s="306"/>
      <c r="LEL61" s="307"/>
      <c r="LEM61" s="308"/>
      <c r="LEN61" s="301">
        <f>SUM(LEN62:LEN72)</f>
        <v>0</v>
      </c>
      <c r="LEO61" s="309">
        <v>5</v>
      </c>
      <c r="LEP61" s="297">
        <v>2</v>
      </c>
      <c r="LEQ61" s="297">
        <v>1</v>
      </c>
      <c r="LER61" s="298" t="s">
        <v>159</v>
      </c>
      <c r="LES61" s="299" t="s">
        <v>167</v>
      </c>
      <c r="LET61" s="300"/>
      <c r="LEU61" s="300"/>
      <c r="LEV61" s="300"/>
      <c r="LEW61" s="300"/>
      <c r="LEX61" s="300"/>
      <c r="LEY61" s="304"/>
      <c r="LEZ61" s="305"/>
      <c r="LFA61" s="306"/>
      <c r="LFB61" s="307"/>
      <c r="LFC61" s="308"/>
      <c r="LFD61" s="301">
        <f>SUM(LFD62:LFD72)</f>
        <v>0</v>
      </c>
      <c r="LFE61" s="309">
        <v>5</v>
      </c>
      <c r="LFF61" s="297">
        <v>2</v>
      </c>
      <c r="LFG61" s="297">
        <v>1</v>
      </c>
      <c r="LFH61" s="298" t="s">
        <v>159</v>
      </c>
      <c r="LFI61" s="299" t="s">
        <v>167</v>
      </c>
      <c r="LFJ61" s="300"/>
      <c r="LFK61" s="300"/>
      <c r="LFL61" s="300"/>
      <c r="LFM61" s="300"/>
      <c r="LFN61" s="300"/>
      <c r="LFO61" s="304"/>
      <c r="LFP61" s="305"/>
      <c r="LFQ61" s="306"/>
      <c r="LFR61" s="307"/>
      <c r="LFS61" s="308"/>
      <c r="LFT61" s="301">
        <f>SUM(LFT62:LFT72)</f>
        <v>0</v>
      </c>
      <c r="LFU61" s="309">
        <v>5</v>
      </c>
      <c r="LFV61" s="297">
        <v>2</v>
      </c>
      <c r="LFW61" s="297">
        <v>1</v>
      </c>
      <c r="LFX61" s="298" t="s">
        <v>159</v>
      </c>
      <c r="LFY61" s="299" t="s">
        <v>167</v>
      </c>
      <c r="LFZ61" s="300"/>
      <c r="LGA61" s="300"/>
      <c r="LGB61" s="300"/>
      <c r="LGC61" s="300"/>
      <c r="LGD61" s="300"/>
      <c r="LGE61" s="304"/>
      <c r="LGF61" s="305"/>
      <c r="LGG61" s="306"/>
      <c r="LGH61" s="307"/>
      <c r="LGI61" s="308"/>
      <c r="LGJ61" s="301">
        <f>SUM(LGJ62:LGJ72)</f>
        <v>0</v>
      </c>
      <c r="LGK61" s="309">
        <v>5</v>
      </c>
      <c r="LGL61" s="297">
        <v>2</v>
      </c>
      <c r="LGM61" s="297">
        <v>1</v>
      </c>
      <c r="LGN61" s="298" t="s">
        <v>159</v>
      </c>
      <c r="LGO61" s="299" t="s">
        <v>167</v>
      </c>
      <c r="LGP61" s="300"/>
      <c r="LGQ61" s="300"/>
      <c r="LGR61" s="300"/>
      <c r="LGS61" s="300"/>
      <c r="LGT61" s="300"/>
      <c r="LGU61" s="304"/>
      <c r="LGV61" s="305"/>
      <c r="LGW61" s="306"/>
      <c r="LGX61" s="307"/>
      <c r="LGY61" s="308"/>
      <c r="LGZ61" s="301">
        <f>SUM(LGZ62:LGZ72)</f>
        <v>0</v>
      </c>
      <c r="LHA61" s="309">
        <v>5</v>
      </c>
      <c r="LHB61" s="297">
        <v>2</v>
      </c>
      <c r="LHC61" s="297">
        <v>1</v>
      </c>
      <c r="LHD61" s="298" t="s">
        <v>159</v>
      </c>
      <c r="LHE61" s="299" t="s">
        <v>167</v>
      </c>
      <c r="LHF61" s="300"/>
      <c r="LHG61" s="300"/>
      <c r="LHH61" s="300"/>
      <c r="LHI61" s="300"/>
      <c r="LHJ61" s="300"/>
      <c r="LHK61" s="304"/>
      <c r="LHL61" s="305"/>
      <c r="LHM61" s="306"/>
      <c r="LHN61" s="307"/>
      <c r="LHO61" s="308"/>
      <c r="LHP61" s="301">
        <f>SUM(LHP62:LHP72)</f>
        <v>0</v>
      </c>
      <c r="LHQ61" s="309">
        <v>5</v>
      </c>
      <c r="LHR61" s="297">
        <v>2</v>
      </c>
      <c r="LHS61" s="297">
        <v>1</v>
      </c>
      <c r="LHT61" s="298" t="s">
        <v>159</v>
      </c>
      <c r="LHU61" s="299" t="s">
        <v>167</v>
      </c>
      <c r="LHV61" s="300"/>
      <c r="LHW61" s="300"/>
      <c r="LHX61" s="300"/>
      <c r="LHY61" s="300"/>
      <c r="LHZ61" s="300"/>
      <c r="LIA61" s="304"/>
      <c r="LIB61" s="305"/>
      <c r="LIC61" s="306"/>
      <c r="LID61" s="307"/>
      <c r="LIE61" s="308"/>
      <c r="LIF61" s="301">
        <f>SUM(LIF62:LIF72)</f>
        <v>0</v>
      </c>
      <c r="LIG61" s="309">
        <v>5</v>
      </c>
      <c r="LIH61" s="297">
        <v>2</v>
      </c>
      <c r="LII61" s="297">
        <v>1</v>
      </c>
      <c r="LIJ61" s="298" t="s">
        <v>159</v>
      </c>
      <c r="LIK61" s="299" t="s">
        <v>167</v>
      </c>
      <c r="LIL61" s="300"/>
      <c r="LIM61" s="300"/>
      <c r="LIN61" s="300"/>
      <c r="LIO61" s="300"/>
      <c r="LIP61" s="300"/>
      <c r="LIQ61" s="304"/>
      <c r="LIR61" s="305"/>
      <c r="LIS61" s="306"/>
      <c r="LIT61" s="307"/>
      <c r="LIU61" s="308"/>
      <c r="LIV61" s="301">
        <f>SUM(LIV62:LIV72)</f>
        <v>0</v>
      </c>
      <c r="LIW61" s="309">
        <v>5</v>
      </c>
      <c r="LIX61" s="297">
        <v>2</v>
      </c>
      <c r="LIY61" s="297">
        <v>1</v>
      </c>
      <c r="LIZ61" s="298" t="s">
        <v>159</v>
      </c>
      <c r="LJA61" s="299" t="s">
        <v>167</v>
      </c>
      <c r="LJB61" s="300"/>
      <c r="LJC61" s="300"/>
      <c r="LJD61" s="300"/>
      <c r="LJE61" s="300"/>
      <c r="LJF61" s="300"/>
      <c r="LJG61" s="304"/>
      <c r="LJH61" s="305"/>
      <c r="LJI61" s="306"/>
      <c r="LJJ61" s="307"/>
      <c r="LJK61" s="308"/>
      <c r="LJL61" s="301">
        <f>SUM(LJL62:LJL72)</f>
        <v>0</v>
      </c>
      <c r="LJM61" s="309">
        <v>5</v>
      </c>
      <c r="LJN61" s="297">
        <v>2</v>
      </c>
      <c r="LJO61" s="297">
        <v>1</v>
      </c>
      <c r="LJP61" s="298" t="s">
        <v>159</v>
      </c>
      <c r="LJQ61" s="299" t="s">
        <v>167</v>
      </c>
      <c r="LJR61" s="300"/>
      <c r="LJS61" s="300"/>
      <c r="LJT61" s="300"/>
      <c r="LJU61" s="300"/>
      <c r="LJV61" s="300"/>
      <c r="LJW61" s="304"/>
      <c r="LJX61" s="305"/>
      <c r="LJY61" s="306"/>
      <c r="LJZ61" s="307"/>
      <c r="LKA61" s="308"/>
      <c r="LKB61" s="301">
        <f>SUM(LKB62:LKB72)</f>
        <v>0</v>
      </c>
      <c r="LKC61" s="309">
        <v>5</v>
      </c>
      <c r="LKD61" s="297">
        <v>2</v>
      </c>
      <c r="LKE61" s="297">
        <v>1</v>
      </c>
      <c r="LKF61" s="298" t="s">
        <v>159</v>
      </c>
      <c r="LKG61" s="299" t="s">
        <v>167</v>
      </c>
      <c r="LKH61" s="300"/>
      <c r="LKI61" s="300"/>
      <c r="LKJ61" s="300"/>
      <c r="LKK61" s="300"/>
      <c r="LKL61" s="300"/>
      <c r="LKM61" s="304"/>
      <c r="LKN61" s="305"/>
      <c r="LKO61" s="306"/>
      <c r="LKP61" s="307"/>
      <c r="LKQ61" s="308"/>
      <c r="LKR61" s="301">
        <f>SUM(LKR62:LKR72)</f>
        <v>0</v>
      </c>
      <c r="LKS61" s="309">
        <v>5</v>
      </c>
      <c r="LKT61" s="297">
        <v>2</v>
      </c>
      <c r="LKU61" s="297">
        <v>1</v>
      </c>
      <c r="LKV61" s="298" t="s">
        <v>159</v>
      </c>
      <c r="LKW61" s="299" t="s">
        <v>167</v>
      </c>
      <c r="LKX61" s="300"/>
      <c r="LKY61" s="300"/>
      <c r="LKZ61" s="300"/>
      <c r="LLA61" s="300"/>
      <c r="LLB61" s="300"/>
      <c r="LLC61" s="304"/>
      <c r="LLD61" s="305"/>
      <c r="LLE61" s="306"/>
      <c r="LLF61" s="307"/>
      <c r="LLG61" s="308"/>
      <c r="LLH61" s="301">
        <f>SUM(LLH62:LLH72)</f>
        <v>0</v>
      </c>
      <c r="LLI61" s="309">
        <v>5</v>
      </c>
      <c r="LLJ61" s="297">
        <v>2</v>
      </c>
      <c r="LLK61" s="297">
        <v>1</v>
      </c>
      <c r="LLL61" s="298" t="s">
        <v>159</v>
      </c>
      <c r="LLM61" s="299" t="s">
        <v>167</v>
      </c>
      <c r="LLN61" s="300"/>
      <c r="LLO61" s="300"/>
      <c r="LLP61" s="300"/>
      <c r="LLQ61" s="300"/>
      <c r="LLR61" s="300"/>
      <c r="LLS61" s="304"/>
      <c r="LLT61" s="305"/>
      <c r="LLU61" s="306"/>
      <c r="LLV61" s="307"/>
      <c r="LLW61" s="308"/>
      <c r="LLX61" s="301">
        <f>SUM(LLX62:LLX72)</f>
        <v>0</v>
      </c>
      <c r="LLY61" s="309">
        <v>5</v>
      </c>
      <c r="LLZ61" s="297">
        <v>2</v>
      </c>
      <c r="LMA61" s="297">
        <v>1</v>
      </c>
      <c r="LMB61" s="298" t="s">
        <v>159</v>
      </c>
      <c r="LMC61" s="299" t="s">
        <v>167</v>
      </c>
      <c r="LMD61" s="300"/>
      <c r="LME61" s="300"/>
      <c r="LMF61" s="300"/>
      <c r="LMG61" s="300"/>
      <c r="LMH61" s="300"/>
      <c r="LMI61" s="304"/>
      <c r="LMJ61" s="305"/>
      <c r="LMK61" s="306"/>
      <c r="LML61" s="307"/>
      <c r="LMM61" s="308"/>
      <c r="LMN61" s="301">
        <f>SUM(LMN62:LMN72)</f>
        <v>0</v>
      </c>
      <c r="LMO61" s="309">
        <v>5</v>
      </c>
      <c r="LMP61" s="297">
        <v>2</v>
      </c>
      <c r="LMQ61" s="297">
        <v>1</v>
      </c>
      <c r="LMR61" s="298" t="s">
        <v>159</v>
      </c>
      <c r="LMS61" s="299" t="s">
        <v>167</v>
      </c>
      <c r="LMT61" s="300"/>
      <c r="LMU61" s="300"/>
      <c r="LMV61" s="300"/>
      <c r="LMW61" s="300"/>
      <c r="LMX61" s="300"/>
      <c r="LMY61" s="304"/>
      <c r="LMZ61" s="305"/>
      <c r="LNA61" s="306"/>
      <c r="LNB61" s="307"/>
      <c r="LNC61" s="308"/>
      <c r="LND61" s="301">
        <f>SUM(LND62:LND72)</f>
        <v>0</v>
      </c>
      <c r="LNE61" s="309">
        <v>5</v>
      </c>
      <c r="LNF61" s="297">
        <v>2</v>
      </c>
      <c r="LNG61" s="297">
        <v>1</v>
      </c>
      <c r="LNH61" s="298" t="s">
        <v>159</v>
      </c>
      <c r="LNI61" s="299" t="s">
        <v>167</v>
      </c>
      <c r="LNJ61" s="300"/>
      <c r="LNK61" s="300"/>
      <c r="LNL61" s="300"/>
      <c r="LNM61" s="300"/>
      <c r="LNN61" s="300"/>
      <c r="LNO61" s="304"/>
      <c r="LNP61" s="305"/>
      <c r="LNQ61" s="306"/>
      <c r="LNR61" s="307"/>
      <c r="LNS61" s="308"/>
      <c r="LNT61" s="301">
        <f>SUM(LNT62:LNT72)</f>
        <v>0</v>
      </c>
      <c r="LNU61" s="309">
        <v>5</v>
      </c>
      <c r="LNV61" s="297">
        <v>2</v>
      </c>
      <c r="LNW61" s="297">
        <v>1</v>
      </c>
      <c r="LNX61" s="298" t="s">
        <v>159</v>
      </c>
      <c r="LNY61" s="299" t="s">
        <v>167</v>
      </c>
      <c r="LNZ61" s="300"/>
      <c r="LOA61" s="300"/>
      <c r="LOB61" s="300"/>
      <c r="LOC61" s="300"/>
      <c r="LOD61" s="300"/>
      <c r="LOE61" s="304"/>
      <c r="LOF61" s="305"/>
      <c r="LOG61" s="306"/>
      <c r="LOH61" s="307"/>
      <c r="LOI61" s="308"/>
      <c r="LOJ61" s="301">
        <f>SUM(LOJ62:LOJ72)</f>
        <v>0</v>
      </c>
      <c r="LOK61" s="309">
        <v>5</v>
      </c>
      <c r="LOL61" s="297">
        <v>2</v>
      </c>
      <c r="LOM61" s="297">
        <v>1</v>
      </c>
      <c r="LON61" s="298" t="s">
        <v>159</v>
      </c>
      <c r="LOO61" s="299" t="s">
        <v>167</v>
      </c>
      <c r="LOP61" s="300"/>
      <c r="LOQ61" s="300"/>
      <c r="LOR61" s="300"/>
      <c r="LOS61" s="300"/>
      <c r="LOT61" s="300"/>
      <c r="LOU61" s="304"/>
      <c r="LOV61" s="305"/>
      <c r="LOW61" s="306"/>
      <c r="LOX61" s="307"/>
      <c r="LOY61" s="308"/>
      <c r="LOZ61" s="301">
        <f>SUM(LOZ62:LOZ72)</f>
        <v>0</v>
      </c>
      <c r="LPA61" s="309">
        <v>5</v>
      </c>
      <c r="LPB61" s="297">
        <v>2</v>
      </c>
      <c r="LPC61" s="297">
        <v>1</v>
      </c>
      <c r="LPD61" s="298" t="s">
        <v>159</v>
      </c>
      <c r="LPE61" s="299" t="s">
        <v>167</v>
      </c>
      <c r="LPF61" s="300"/>
      <c r="LPG61" s="300"/>
      <c r="LPH61" s="300"/>
      <c r="LPI61" s="300"/>
      <c r="LPJ61" s="300"/>
      <c r="LPK61" s="304"/>
      <c r="LPL61" s="305"/>
      <c r="LPM61" s="306"/>
      <c r="LPN61" s="307"/>
      <c r="LPO61" s="308"/>
      <c r="LPP61" s="301">
        <f>SUM(LPP62:LPP72)</f>
        <v>0</v>
      </c>
      <c r="LPQ61" s="309">
        <v>5</v>
      </c>
      <c r="LPR61" s="297">
        <v>2</v>
      </c>
      <c r="LPS61" s="297">
        <v>1</v>
      </c>
      <c r="LPT61" s="298" t="s">
        <v>159</v>
      </c>
      <c r="LPU61" s="299" t="s">
        <v>167</v>
      </c>
      <c r="LPV61" s="300"/>
      <c r="LPW61" s="300"/>
      <c r="LPX61" s="300"/>
      <c r="LPY61" s="300"/>
      <c r="LPZ61" s="300"/>
      <c r="LQA61" s="304"/>
      <c r="LQB61" s="305"/>
      <c r="LQC61" s="306"/>
      <c r="LQD61" s="307"/>
      <c r="LQE61" s="308"/>
      <c r="LQF61" s="301">
        <f>SUM(LQF62:LQF72)</f>
        <v>0</v>
      </c>
      <c r="LQG61" s="309">
        <v>5</v>
      </c>
      <c r="LQH61" s="297">
        <v>2</v>
      </c>
      <c r="LQI61" s="297">
        <v>1</v>
      </c>
      <c r="LQJ61" s="298" t="s">
        <v>159</v>
      </c>
      <c r="LQK61" s="299" t="s">
        <v>167</v>
      </c>
      <c r="LQL61" s="300"/>
      <c r="LQM61" s="300"/>
      <c r="LQN61" s="300"/>
      <c r="LQO61" s="300"/>
      <c r="LQP61" s="300"/>
      <c r="LQQ61" s="304"/>
      <c r="LQR61" s="305"/>
      <c r="LQS61" s="306"/>
      <c r="LQT61" s="307"/>
      <c r="LQU61" s="308"/>
      <c r="LQV61" s="301">
        <f>SUM(LQV62:LQV72)</f>
        <v>0</v>
      </c>
      <c r="LQW61" s="309">
        <v>5</v>
      </c>
      <c r="LQX61" s="297">
        <v>2</v>
      </c>
      <c r="LQY61" s="297">
        <v>1</v>
      </c>
      <c r="LQZ61" s="298" t="s">
        <v>159</v>
      </c>
      <c r="LRA61" s="299" t="s">
        <v>167</v>
      </c>
      <c r="LRB61" s="300"/>
      <c r="LRC61" s="300"/>
      <c r="LRD61" s="300"/>
      <c r="LRE61" s="300"/>
      <c r="LRF61" s="300"/>
      <c r="LRG61" s="304"/>
      <c r="LRH61" s="305"/>
      <c r="LRI61" s="306"/>
      <c r="LRJ61" s="307"/>
      <c r="LRK61" s="308"/>
      <c r="LRL61" s="301">
        <f>SUM(LRL62:LRL72)</f>
        <v>0</v>
      </c>
      <c r="LRM61" s="309">
        <v>5</v>
      </c>
      <c r="LRN61" s="297">
        <v>2</v>
      </c>
      <c r="LRO61" s="297">
        <v>1</v>
      </c>
      <c r="LRP61" s="298" t="s">
        <v>159</v>
      </c>
      <c r="LRQ61" s="299" t="s">
        <v>167</v>
      </c>
      <c r="LRR61" s="300"/>
      <c r="LRS61" s="300"/>
      <c r="LRT61" s="300"/>
      <c r="LRU61" s="300"/>
      <c r="LRV61" s="300"/>
      <c r="LRW61" s="304"/>
      <c r="LRX61" s="305"/>
      <c r="LRY61" s="306"/>
      <c r="LRZ61" s="307"/>
      <c r="LSA61" s="308"/>
      <c r="LSB61" s="301">
        <f>SUM(LSB62:LSB72)</f>
        <v>0</v>
      </c>
      <c r="LSC61" s="309">
        <v>5</v>
      </c>
      <c r="LSD61" s="297">
        <v>2</v>
      </c>
      <c r="LSE61" s="297">
        <v>1</v>
      </c>
      <c r="LSF61" s="298" t="s">
        <v>159</v>
      </c>
      <c r="LSG61" s="299" t="s">
        <v>167</v>
      </c>
      <c r="LSH61" s="300"/>
      <c r="LSI61" s="300"/>
      <c r="LSJ61" s="300"/>
      <c r="LSK61" s="300"/>
      <c r="LSL61" s="300"/>
      <c r="LSM61" s="304"/>
      <c r="LSN61" s="305"/>
      <c r="LSO61" s="306"/>
      <c r="LSP61" s="307"/>
      <c r="LSQ61" s="308"/>
      <c r="LSR61" s="301">
        <f>SUM(LSR62:LSR72)</f>
        <v>0</v>
      </c>
      <c r="LSS61" s="309">
        <v>5</v>
      </c>
      <c r="LST61" s="297">
        <v>2</v>
      </c>
      <c r="LSU61" s="297">
        <v>1</v>
      </c>
      <c r="LSV61" s="298" t="s">
        <v>159</v>
      </c>
      <c r="LSW61" s="299" t="s">
        <v>167</v>
      </c>
      <c r="LSX61" s="300"/>
      <c r="LSY61" s="300"/>
      <c r="LSZ61" s="300"/>
      <c r="LTA61" s="300"/>
      <c r="LTB61" s="300"/>
      <c r="LTC61" s="304"/>
      <c r="LTD61" s="305"/>
      <c r="LTE61" s="306"/>
      <c r="LTF61" s="307"/>
      <c r="LTG61" s="308"/>
      <c r="LTH61" s="301">
        <f>SUM(LTH62:LTH72)</f>
        <v>0</v>
      </c>
      <c r="LTI61" s="309">
        <v>5</v>
      </c>
      <c r="LTJ61" s="297">
        <v>2</v>
      </c>
      <c r="LTK61" s="297">
        <v>1</v>
      </c>
      <c r="LTL61" s="298" t="s">
        <v>159</v>
      </c>
      <c r="LTM61" s="299" t="s">
        <v>167</v>
      </c>
      <c r="LTN61" s="300"/>
      <c r="LTO61" s="300"/>
      <c r="LTP61" s="300"/>
      <c r="LTQ61" s="300"/>
      <c r="LTR61" s="300"/>
      <c r="LTS61" s="304"/>
      <c r="LTT61" s="305"/>
      <c r="LTU61" s="306"/>
      <c r="LTV61" s="307"/>
      <c r="LTW61" s="308"/>
      <c r="LTX61" s="301">
        <f>SUM(LTX62:LTX72)</f>
        <v>0</v>
      </c>
      <c r="LTY61" s="309">
        <v>5</v>
      </c>
      <c r="LTZ61" s="297">
        <v>2</v>
      </c>
      <c r="LUA61" s="297">
        <v>1</v>
      </c>
      <c r="LUB61" s="298" t="s">
        <v>159</v>
      </c>
      <c r="LUC61" s="299" t="s">
        <v>167</v>
      </c>
      <c r="LUD61" s="300"/>
      <c r="LUE61" s="300"/>
      <c r="LUF61" s="300"/>
      <c r="LUG61" s="300"/>
      <c r="LUH61" s="300"/>
      <c r="LUI61" s="304"/>
      <c r="LUJ61" s="305"/>
      <c r="LUK61" s="306"/>
      <c r="LUL61" s="307"/>
      <c r="LUM61" s="308"/>
      <c r="LUN61" s="301">
        <f>SUM(LUN62:LUN72)</f>
        <v>0</v>
      </c>
      <c r="LUO61" s="309">
        <v>5</v>
      </c>
      <c r="LUP61" s="297">
        <v>2</v>
      </c>
      <c r="LUQ61" s="297">
        <v>1</v>
      </c>
      <c r="LUR61" s="298" t="s">
        <v>159</v>
      </c>
      <c r="LUS61" s="299" t="s">
        <v>167</v>
      </c>
      <c r="LUT61" s="300"/>
      <c r="LUU61" s="300"/>
      <c r="LUV61" s="300"/>
      <c r="LUW61" s="300"/>
      <c r="LUX61" s="300"/>
      <c r="LUY61" s="304"/>
      <c r="LUZ61" s="305"/>
      <c r="LVA61" s="306"/>
      <c r="LVB61" s="307"/>
      <c r="LVC61" s="308"/>
      <c r="LVD61" s="301">
        <f>SUM(LVD62:LVD72)</f>
        <v>0</v>
      </c>
      <c r="LVE61" s="309">
        <v>5</v>
      </c>
      <c r="LVF61" s="297">
        <v>2</v>
      </c>
      <c r="LVG61" s="297">
        <v>1</v>
      </c>
      <c r="LVH61" s="298" t="s">
        <v>159</v>
      </c>
      <c r="LVI61" s="299" t="s">
        <v>167</v>
      </c>
      <c r="LVJ61" s="300"/>
      <c r="LVK61" s="300"/>
      <c r="LVL61" s="300"/>
      <c r="LVM61" s="300"/>
      <c r="LVN61" s="300"/>
      <c r="LVO61" s="304"/>
      <c r="LVP61" s="305"/>
      <c r="LVQ61" s="306"/>
      <c r="LVR61" s="307"/>
      <c r="LVS61" s="308"/>
      <c r="LVT61" s="301">
        <f>SUM(LVT62:LVT72)</f>
        <v>0</v>
      </c>
      <c r="LVU61" s="309">
        <v>5</v>
      </c>
      <c r="LVV61" s="297">
        <v>2</v>
      </c>
      <c r="LVW61" s="297">
        <v>1</v>
      </c>
      <c r="LVX61" s="298" t="s">
        <v>159</v>
      </c>
      <c r="LVY61" s="299" t="s">
        <v>167</v>
      </c>
      <c r="LVZ61" s="300"/>
      <c r="LWA61" s="300"/>
      <c r="LWB61" s="300"/>
      <c r="LWC61" s="300"/>
      <c r="LWD61" s="300"/>
      <c r="LWE61" s="304"/>
      <c r="LWF61" s="305"/>
      <c r="LWG61" s="306"/>
      <c r="LWH61" s="307"/>
      <c r="LWI61" s="308"/>
      <c r="LWJ61" s="301">
        <f>SUM(LWJ62:LWJ72)</f>
        <v>0</v>
      </c>
      <c r="LWK61" s="309">
        <v>5</v>
      </c>
      <c r="LWL61" s="297">
        <v>2</v>
      </c>
      <c r="LWM61" s="297">
        <v>1</v>
      </c>
      <c r="LWN61" s="298" t="s">
        <v>159</v>
      </c>
      <c r="LWO61" s="299" t="s">
        <v>167</v>
      </c>
      <c r="LWP61" s="300"/>
      <c r="LWQ61" s="300"/>
      <c r="LWR61" s="300"/>
      <c r="LWS61" s="300"/>
      <c r="LWT61" s="300"/>
      <c r="LWU61" s="304"/>
      <c r="LWV61" s="305"/>
      <c r="LWW61" s="306"/>
      <c r="LWX61" s="307"/>
      <c r="LWY61" s="308"/>
      <c r="LWZ61" s="301">
        <f>SUM(LWZ62:LWZ72)</f>
        <v>0</v>
      </c>
      <c r="LXA61" s="309">
        <v>5</v>
      </c>
      <c r="LXB61" s="297">
        <v>2</v>
      </c>
      <c r="LXC61" s="297">
        <v>1</v>
      </c>
      <c r="LXD61" s="298" t="s">
        <v>159</v>
      </c>
      <c r="LXE61" s="299" t="s">
        <v>167</v>
      </c>
      <c r="LXF61" s="300"/>
      <c r="LXG61" s="300"/>
      <c r="LXH61" s="300"/>
      <c r="LXI61" s="300"/>
      <c r="LXJ61" s="300"/>
      <c r="LXK61" s="304"/>
      <c r="LXL61" s="305"/>
      <c r="LXM61" s="306"/>
      <c r="LXN61" s="307"/>
      <c r="LXO61" s="308"/>
      <c r="LXP61" s="301">
        <f>SUM(LXP62:LXP72)</f>
        <v>0</v>
      </c>
      <c r="LXQ61" s="309">
        <v>5</v>
      </c>
      <c r="LXR61" s="297">
        <v>2</v>
      </c>
      <c r="LXS61" s="297">
        <v>1</v>
      </c>
      <c r="LXT61" s="298" t="s">
        <v>159</v>
      </c>
      <c r="LXU61" s="299" t="s">
        <v>167</v>
      </c>
      <c r="LXV61" s="300"/>
      <c r="LXW61" s="300"/>
      <c r="LXX61" s="300"/>
      <c r="LXY61" s="300"/>
      <c r="LXZ61" s="300"/>
      <c r="LYA61" s="304"/>
      <c r="LYB61" s="305"/>
      <c r="LYC61" s="306"/>
      <c r="LYD61" s="307"/>
      <c r="LYE61" s="308"/>
      <c r="LYF61" s="301">
        <f>SUM(LYF62:LYF72)</f>
        <v>0</v>
      </c>
      <c r="LYG61" s="309">
        <v>5</v>
      </c>
      <c r="LYH61" s="297">
        <v>2</v>
      </c>
      <c r="LYI61" s="297">
        <v>1</v>
      </c>
      <c r="LYJ61" s="298" t="s">
        <v>159</v>
      </c>
      <c r="LYK61" s="299" t="s">
        <v>167</v>
      </c>
      <c r="LYL61" s="300"/>
      <c r="LYM61" s="300"/>
      <c r="LYN61" s="300"/>
      <c r="LYO61" s="300"/>
      <c r="LYP61" s="300"/>
      <c r="LYQ61" s="304"/>
      <c r="LYR61" s="305"/>
      <c r="LYS61" s="306"/>
      <c r="LYT61" s="307"/>
      <c r="LYU61" s="308"/>
      <c r="LYV61" s="301">
        <f>SUM(LYV62:LYV72)</f>
        <v>0</v>
      </c>
      <c r="LYW61" s="309">
        <v>5</v>
      </c>
      <c r="LYX61" s="297">
        <v>2</v>
      </c>
      <c r="LYY61" s="297">
        <v>1</v>
      </c>
      <c r="LYZ61" s="298" t="s">
        <v>159</v>
      </c>
      <c r="LZA61" s="299" t="s">
        <v>167</v>
      </c>
      <c r="LZB61" s="300"/>
      <c r="LZC61" s="300"/>
      <c r="LZD61" s="300"/>
      <c r="LZE61" s="300"/>
      <c r="LZF61" s="300"/>
      <c r="LZG61" s="304"/>
      <c r="LZH61" s="305"/>
      <c r="LZI61" s="306"/>
      <c r="LZJ61" s="307"/>
      <c r="LZK61" s="308"/>
      <c r="LZL61" s="301">
        <f>SUM(LZL62:LZL72)</f>
        <v>0</v>
      </c>
      <c r="LZM61" s="309">
        <v>5</v>
      </c>
      <c r="LZN61" s="297">
        <v>2</v>
      </c>
      <c r="LZO61" s="297">
        <v>1</v>
      </c>
      <c r="LZP61" s="298" t="s">
        <v>159</v>
      </c>
      <c r="LZQ61" s="299" t="s">
        <v>167</v>
      </c>
      <c r="LZR61" s="300"/>
      <c r="LZS61" s="300"/>
      <c r="LZT61" s="300"/>
      <c r="LZU61" s="300"/>
      <c r="LZV61" s="300"/>
      <c r="LZW61" s="304"/>
      <c r="LZX61" s="305"/>
      <c r="LZY61" s="306"/>
      <c r="LZZ61" s="307"/>
      <c r="MAA61" s="308"/>
      <c r="MAB61" s="301">
        <f>SUM(MAB62:MAB72)</f>
        <v>0</v>
      </c>
      <c r="MAC61" s="309">
        <v>5</v>
      </c>
      <c r="MAD61" s="297">
        <v>2</v>
      </c>
      <c r="MAE61" s="297">
        <v>1</v>
      </c>
      <c r="MAF61" s="298" t="s">
        <v>159</v>
      </c>
      <c r="MAG61" s="299" t="s">
        <v>167</v>
      </c>
      <c r="MAH61" s="300"/>
      <c r="MAI61" s="300"/>
      <c r="MAJ61" s="300"/>
      <c r="MAK61" s="300"/>
      <c r="MAL61" s="300"/>
      <c r="MAM61" s="304"/>
      <c r="MAN61" s="305"/>
      <c r="MAO61" s="306"/>
      <c r="MAP61" s="307"/>
      <c r="MAQ61" s="308"/>
      <c r="MAR61" s="301">
        <f>SUM(MAR62:MAR72)</f>
        <v>0</v>
      </c>
      <c r="MAS61" s="309">
        <v>5</v>
      </c>
      <c r="MAT61" s="297">
        <v>2</v>
      </c>
      <c r="MAU61" s="297">
        <v>1</v>
      </c>
      <c r="MAV61" s="298" t="s">
        <v>159</v>
      </c>
      <c r="MAW61" s="299" t="s">
        <v>167</v>
      </c>
      <c r="MAX61" s="300"/>
      <c r="MAY61" s="300"/>
      <c r="MAZ61" s="300"/>
      <c r="MBA61" s="300"/>
      <c r="MBB61" s="300"/>
      <c r="MBC61" s="304"/>
      <c r="MBD61" s="305"/>
      <c r="MBE61" s="306"/>
      <c r="MBF61" s="307"/>
      <c r="MBG61" s="308"/>
      <c r="MBH61" s="301">
        <f>SUM(MBH62:MBH72)</f>
        <v>0</v>
      </c>
      <c r="MBI61" s="309">
        <v>5</v>
      </c>
      <c r="MBJ61" s="297">
        <v>2</v>
      </c>
      <c r="MBK61" s="297">
        <v>1</v>
      </c>
      <c r="MBL61" s="298" t="s">
        <v>159</v>
      </c>
      <c r="MBM61" s="299" t="s">
        <v>167</v>
      </c>
      <c r="MBN61" s="300"/>
      <c r="MBO61" s="300"/>
      <c r="MBP61" s="300"/>
      <c r="MBQ61" s="300"/>
      <c r="MBR61" s="300"/>
      <c r="MBS61" s="304"/>
      <c r="MBT61" s="305"/>
      <c r="MBU61" s="306"/>
      <c r="MBV61" s="307"/>
      <c r="MBW61" s="308"/>
      <c r="MBX61" s="301">
        <f>SUM(MBX62:MBX72)</f>
        <v>0</v>
      </c>
      <c r="MBY61" s="309">
        <v>5</v>
      </c>
      <c r="MBZ61" s="297">
        <v>2</v>
      </c>
      <c r="MCA61" s="297">
        <v>1</v>
      </c>
      <c r="MCB61" s="298" t="s">
        <v>159</v>
      </c>
      <c r="MCC61" s="299" t="s">
        <v>167</v>
      </c>
      <c r="MCD61" s="300"/>
      <c r="MCE61" s="300"/>
      <c r="MCF61" s="300"/>
      <c r="MCG61" s="300"/>
      <c r="MCH61" s="300"/>
      <c r="MCI61" s="304"/>
      <c r="MCJ61" s="305"/>
      <c r="MCK61" s="306"/>
      <c r="MCL61" s="307"/>
      <c r="MCM61" s="308"/>
      <c r="MCN61" s="301">
        <f>SUM(MCN62:MCN72)</f>
        <v>0</v>
      </c>
      <c r="MCO61" s="309">
        <v>5</v>
      </c>
      <c r="MCP61" s="297">
        <v>2</v>
      </c>
      <c r="MCQ61" s="297">
        <v>1</v>
      </c>
      <c r="MCR61" s="298" t="s">
        <v>159</v>
      </c>
      <c r="MCS61" s="299" t="s">
        <v>167</v>
      </c>
      <c r="MCT61" s="300"/>
      <c r="MCU61" s="300"/>
      <c r="MCV61" s="300"/>
      <c r="MCW61" s="300"/>
      <c r="MCX61" s="300"/>
      <c r="MCY61" s="304"/>
      <c r="MCZ61" s="305"/>
      <c r="MDA61" s="306"/>
      <c r="MDB61" s="307"/>
      <c r="MDC61" s="308"/>
      <c r="MDD61" s="301">
        <f>SUM(MDD62:MDD72)</f>
        <v>0</v>
      </c>
      <c r="MDE61" s="309">
        <v>5</v>
      </c>
      <c r="MDF61" s="297">
        <v>2</v>
      </c>
      <c r="MDG61" s="297">
        <v>1</v>
      </c>
      <c r="MDH61" s="298" t="s">
        <v>159</v>
      </c>
      <c r="MDI61" s="299" t="s">
        <v>167</v>
      </c>
      <c r="MDJ61" s="300"/>
      <c r="MDK61" s="300"/>
      <c r="MDL61" s="300"/>
      <c r="MDM61" s="300"/>
      <c r="MDN61" s="300"/>
      <c r="MDO61" s="304"/>
      <c r="MDP61" s="305"/>
      <c r="MDQ61" s="306"/>
      <c r="MDR61" s="307"/>
      <c r="MDS61" s="308"/>
      <c r="MDT61" s="301">
        <f>SUM(MDT62:MDT72)</f>
        <v>0</v>
      </c>
      <c r="MDU61" s="309">
        <v>5</v>
      </c>
      <c r="MDV61" s="297">
        <v>2</v>
      </c>
      <c r="MDW61" s="297">
        <v>1</v>
      </c>
      <c r="MDX61" s="298" t="s">
        <v>159</v>
      </c>
      <c r="MDY61" s="299" t="s">
        <v>167</v>
      </c>
      <c r="MDZ61" s="300"/>
      <c r="MEA61" s="300"/>
      <c r="MEB61" s="300"/>
      <c r="MEC61" s="300"/>
      <c r="MED61" s="300"/>
      <c r="MEE61" s="304"/>
      <c r="MEF61" s="305"/>
      <c r="MEG61" s="306"/>
      <c r="MEH61" s="307"/>
      <c r="MEI61" s="308"/>
      <c r="MEJ61" s="301">
        <f>SUM(MEJ62:MEJ72)</f>
        <v>0</v>
      </c>
      <c r="MEK61" s="309">
        <v>5</v>
      </c>
      <c r="MEL61" s="297">
        <v>2</v>
      </c>
      <c r="MEM61" s="297">
        <v>1</v>
      </c>
      <c r="MEN61" s="298" t="s">
        <v>159</v>
      </c>
      <c r="MEO61" s="299" t="s">
        <v>167</v>
      </c>
      <c r="MEP61" s="300"/>
      <c r="MEQ61" s="300"/>
      <c r="MER61" s="300"/>
      <c r="MES61" s="300"/>
      <c r="MET61" s="300"/>
      <c r="MEU61" s="304"/>
      <c r="MEV61" s="305"/>
      <c r="MEW61" s="306"/>
      <c r="MEX61" s="307"/>
      <c r="MEY61" s="308"/>
      <c r="MEZ61" s="301">
        <f>SUM(MEZ62:MEZ72)</f>
        <v>0</v>
      </c>
      <c r="MFA61" s="309">
        <v>5</v>
      </c>
      <c r="MFB61" s="297">
        <v>2</v>
      </c>
      <c r="MFC61" s="297">
        <v>1</v>
      </c>
      <c r="MFD61" s="298" t="s">
        <v>159</v>
      </c>
      <c r="MFE61" s="299" t="s">
        <v>167</v>
      </c>
      <c r="MFF61" s="300"/>
      <c r="MFG61" s="300"/>
      <c r="MFH61" s="300"/>
      <c r="MFI61" s="300"/>
      <c r="MFJ61" s="300"/>
      <c r="MFK61" s="304"/>
      <c r="MFL61" s="305"/>
      <c r="MFM61" s="306"/>
      <c r="MFN61" s="307"/>
      <c r="MFO61" s="308"/>
      <c r="MFP61" s="301">
        <f>SUM(MFP62:MFP72)</f>
        <v>0</v>
      </c>
      <c r="MFQ61" s="309">
        <v>5</v>
      </c>
      <c r="MFR61" s="297">
        <v>2</v>
      </c>
      <c r="MFS61" s="297">
        <v>1</v>
      </c>
      <c r="MFT61" s="298" t="s">
        <v>159</v>
      </c>
      <c r="MFU61" s="299" t="s">
        <v>167</v>
      </c>
      <c r="MFV61" s="300"/>
      <c r="MFW61" s="300"/>
      <c r="MFX61" s="300"/>
      <c r="MFY61" s="300"/>
      <c r="MFZ61" s="300"/>
      <c r="MGA61" s="304"/>
      <c r="MGB61" s="305"/>
      <c r="MGC61" s="306"/>
      <c r="MGD61" s="307"/>
      <c r="MGE61" s="308"/>
      <c r="MGF61" s="301">
        <f>SUM(MGF62:MGF72)</f>
        <v>0</v>
      </c>
      <c r="MGG61" s="309">
        <v>5</v>
      </c>
      <c r="MGH61" s="297">
        <v>2</v>
      </c>
      <c r="MGI61" s="297">
        <v>1</v>
      </c>
      <c r="MGJ61" s="298" t="s">
        <v>159</v>
      </c>
      <c r="MGK61" s="299" t="s">
        <v>167</v>
      </c>
      <c r="MGL61" s="300"/>
      <c r="MGM61" s="300"/>
      <c r="MGN61" s="300"/>
      <c r="MGO61" s="300"/>
      <c r="MGP61" s="300"/>
      <c r="MGQ61" s="304"/>
      <c r="MGR61" s="305"/>
      <c r="MGS61" s="306"/>
      <c r="MGT61" s="307"/>
      <c r="MGU61" s="308"/>
      <c r="MGV61" s="301">
        <f>SUM(MGV62:MGV72)</f>
        <v>0</v>
      </c>
      <c r="MGW61" s="309">
        <v>5</v>
      </c>
      <c r="MGX61" s="297">
        <v>2</v>
      </c>
      <c r="MGY61" s="297">
        <v>1</v>
      </c>
      <c r="MGZ61" s="298" t="s">
        <v>159</v>
      </c>
      <c r="MHA61" s="299" t="s">
        <v>167</v>
      </c>
      <c r="MHB61" s="300"/>
      <c r="MHC61" s="300"/>
      <c r="MHD61" s="300"/>
      <c r="MHE61" s="300"/>
      <c r="MHF61" s="300"/>
      <c r="MHG61" s="304"/>
      <c r="MHH61" s="305"/>
      <c r="MHI61" s="306"/>
      <c r="MHJ61" s="307"/>
      <c r="MHK61" s="308"/>
      <c r="MHL61" s="301">
        <f>SUM(MHL62:MHL72)</f>
        <v>0</v>
      </c>
      <c r="MHM61" s="309">
        <v>5</v>
      </c>
      <c r="MHN61" s="297">
        <v>2</v>
      </c>
      <c r="MHO61" s="297">
        <v>1</v>
      </c>
      <c r="MHP61" s="298" t="s">
        <v>159</v>
      </c>
      <c r="MHQ61" s="299" t="s">
        <v>167</v>
      </c>
      <c r="MHR61" s="300"/>
      <c r="MHS61" s="300"/>
      <c r="MHT61" s="300"/>
      <c r="MHU61" s="300"/>
      <c r="MHV61" s="300"/>
      <c r="MHW61" s="304"/>
      <c r="MHX61" s="305"/>
      <c r="MHY61" s="306"/>
      <c r="MHZ61" s="307"/>
      <c r="MIA61" s="308"/>
      <c r="MIB61" s="301">
        <f>SUM(MIB62:MIB72)</f>
        <v>0</v>
      </c>
      <c r="MIC61" s="309">
        <v>5</v>
      </c>
      <c r="MID61" s="297">
        <v>2</v>
      </c>
      <c r="MIE61" s="297">
        <v>1</v>
      </c>
      <c r="MIF61" s="298" t="s">
        <v>159</v>
      </c>
      <c r="MIG61" s="299" t="s">
        <v>167</v>
      </c>
      <c r="MIH61" s="300"/>
      <c r="MII61" s="300"/>
      <c r="MIJ61" s="300"/>
      <c r="MIK61" s="300"/>
      <c r="MIL61" s="300"/>
      <c r="MIM61" s="304"/>
      <c r="MIN61" s="305"/>
      <c r="MIO61" s="306"/>
      <c r="MIP61" s="307"/>
      <c r="MIQ61" s="308"/>
      <c r="MIR61" s="301">
        <f>SUM(MIR62:MIR72)</f>
        <v>0</v>
      </c>
      <c r="MIS61" s="309">
        <v>5</v>
      </c>
      <c r="MIT61" s="297">
        <v>2</v>
      </c>
      <c r="MIU61" s="297">
        <v>1</v>
      </c>
      <c r="MIV61" s="298" t="s">
        <v>159</v>
      </c>
      <c r="MIW61" s="299" t="s">
        <v>167</v>
      </c>
      <c r="MIX61" s="300"/>
      <c r="MIY61" s="300"/>
      <c r="MIZ61" s="300"/>
      <c r="MJA61" s="300"/>
      <c r="MJB61" s="300"/>
      <c r="MJC61" s="304"/>
      <c r="MJD61" s="305"/>
      <c r="MJE61" s="306"/>
      <c r="MJF61" s="307"/>
      <c r="MJG61" s="308"/>
      <c r="MJH61" s="301">
        <f>SUM(MJH62:MJH72)</f>
        <v>0</v>
      </c>
      <c r="MJI61" s="309">
        <v>5</v>
      </c>
      <c r="MJJ61" s="297">
        <v>2</v>
      </c>
      <c r="MJK61" s="297">
        <v>1</v>
      </c>
      <c r="MJL61" s="298" t="s">
        <v>159</v>
      </c>
      <c r="MJM61" s="299" t="s">
        <v>167</v>
      </c>
      <c r="MJN61" s="300"/>
      <c r="MJO61" s="300"/>
      <c r="MJP61" s="300"/>
      <c r="MJQ61" s="300"/>
      <c r="MJR61" s="300"/>
      <c r="MJS61" s="304"/>
      <c r="MJT61" s="305"/>
      <c r="MJU61" s="306"/>
      <c r="MJV61" s="307"/>
      <c r="MJW61" s="308"/>
      <c r="MJX61" s="301">
        <f>SUM(MJX62:MJX72)</f>
        <v>0</v>
      </c>
      <c r="MJY61" s="309">
        <v>5</v>
      </c>
      <c r="MJZ61" s="297">
        <v>2</v>
      </c>
      <c r="MKA61" s="297">
        <v>1</v>
      </c>
      <c r="MKB61" s="298" t="s">
        <v>159</v>
      </c>
      <c r="MKC61" s="299" t="s">
        <v>167</v>
      </c>
      <c r="MKD61" s="300"/>
      <c r="MKE61" s="300"/>
      <c r="MKF61" s="300"/>
      <c r="MKG61" s="300"/>
      <c r="MKH61" s="300"/>
      <c r="MKI61" s="304"/>
      <c r="MKJ61" s="305"/>
      <c r="MKK61" s="306"/>
      <c r="MKL61" s="307"/>
      <c r="MKM61" s="308"/>
      <c r="MKN61" s="301">
        <f>SUM(MKN62:MKN72)</f>
        <v>0</v>
      </c>
      <c r="MKO61" s="309">
        <v>5</v>
      </c>
      <c r="MKP61" s="297">
        <v>2</v>
      </c>
      <c r="MKQ61" s="297">
        <v>1</v>
      </c>
      <c r="MKR61" s="298" t="s">
        <v>159</v>
      </c>
      <c r="MKS61" s="299" t="s">
        <v>167</v>
      </c>
      <c r="MKT61" s="300"/>
      <c r="MKU61" s="300"/>
      <c r="MKV61" s="300"/>
      <c r="MKW61" s="300"/>
      <c r="MKX61" s="300"/>
      <c r="MKY61" s="304"/>
      <c r="MKZ61" s="305"/>
      <c r="MLA61" s="306"/>
      <c r="MLB61" s="307"/>
      <c r="MLC61" s="308"/>
      <c r="MLD61" s="301">
        <f>SUM(MLD62:MLD72)</f>
        <v>0</v>
      </c>
      <c r="MLE61" s="309">
        <v>5</v>
      </c>
      <c r="MLF61" s="297">
        <v>2</v>
      </c>
      <c r="MLG61" s="297">
        <v>1</v>
      </c>
      <c r="MLH61" s="298" t="s">
        <v>159</v>
      </c>
      <c r="MLI61" s="299" t="s">
        <v>167</v>
      </c>
      <c r="MLJ61" s="300"/>
      <c r="MLK61" s="300"/>
      <c r="MLL61" s="300"/>
      <c r="MLM61" s="300"/>
      <c r="MLN61" s="300"/>
      <c r="MLO61" s="304"/>
      <c r="MLP61" s="305"/>
      <c r="MLQ61" s="306"/>
      <c r="MLR61" s="307"/>
      <c r="MLS61" s="308"/>
      <c r="MLT61" s="301">
        <f>SUM(MLT62:MLT72)</f>
        <v>0</v>
      </c>
      <c r="MLU61" s="309">
        <v>5</v>
      </c>
      <c r="MLV61" s="297">
        <v>2</v>
      </c>
      <c r="MLW61" s="297">
        <v>1</v>
      </c>
      <c r="MLX61" s="298" t="s">
        <v>159</v>
      </c>
      <c r="MLY61" s="299" t="s">
        <v>167</v>
      </c>
      <c r="MLZ61" s="300"/>
      <c r="MMA61" s="300"/>
      <c r="MMB61" s="300"/>
      <c r="MMC61" s="300"/>
      <c r="MMD61" s="300"/>
      <c r="MME61" s="304"/>
      <c r="MMF61" s="305"/>
      <c r="MMG61" s="306"/>
      <c r="MMH61" s="307"/>
      <c r="MMI61" s="308"/>
      <c r="MMJ61" s="301">
        <f>SUM(MMJ62:MMJ72)</f>
        <v>0</v>
      </c>
      <c r="MMK61" s="309">
        <v>5</v>
      </c>
      <c r="MML61" s="297">
        <v>2</v>
      </c>
      <c r="MMM61" s="297">
        <v>1</v>
      </c>
      <c r="MMN61" s="298" t="s">
        <v>159</v>
      </c>
      <c r="MMO61" s="299" t="s">
        <v>167</v>
      </c>
      <c r="MMP61" s="300"/>
      <c r="MMQ61" s="300"/>
      <c r="MMR61" s="300"/>
      <c r="MMS61" s="300"/>
      <c r="MMT61" s="300"/>
      <c r="MMU61" s="304"/>
      <c r="MMV61" s="305"/>
      <c r="MMW61" s="306"/>
      <c r="MMX61" s="307"/>
      <c r="MMY61" s="308"/>
      <c r="MMZ61" s="301">
        <f>SUM(MMZ62:MMZ72)</f>
        <v>0</v>
      </c>
      <c r="MNA61" s="309">
        <v>5</v>
      </c>
      <c r="MNB61" s="297">
        <v>2</v>
      </c>
      <c r="MNC61" s="297">
        <v>1</v>
      </c>
      <c r="MND61" s="298" t="s">
        <v>159</v>
      </c>
      <c r="MNE61" s="299" t="s">
        <v>167</v>
      </c>
      <c r="MNF61" s="300"/>
      <c r="MNG61" s="300"/>
      <c r="MNH61" s="300"/>
      <c r="MNI61" s="300"/>
      <c r="MNJ61" s="300"/>
      <c r="MNK61" s="304"/>
      <c r="MNL61" s="305"/>
      <c r="MNM61" s="306"/>
      <c r="MNN61" s="307"/>
      <c r="MNO61" s="308"/>
      <c r="MNP61" s="301">
        <f>SUM(MNP62:MNP72)</f>
        <v>0</v>
      </c>
      <c r="MNQ61" s="309">
        <v>5</v>
      </c>
      <c r="MNR61" s="297">
        <v>2</v>
      </c>
      <c r="MNS61" s="297">
        <v>1</v>
      </c>
      <c r="MNT61" s="298" t="s">
        <v>159</v>
      </c>
      <c r="MNU61" s="299" t="s">
        <v>167</v>
      </c>
      <c r="MNV61" s="300"/>
      <c r="MNW61" s="300"/>
      <c r="MNX61" s="300"/>
      <c r="MNY61" s="300"/>
      <c r="MNZ61" s="300"/>
      <c r="MOA61" s="304"/>
      <c r="MOB61" s="305"/>
      <c r="MOC61" s="306"/>
      <c r="MOD61" s="307"/>
      <c r="MOE61" s="308"/>
      <c r="MOF61" s="301">
        <f>SUM(MOF62:MOF72)</f>
        <v>0</v>
      </c>
      <c r="MOG61" s="309">
        <v>5</v>
      </c>
      <c r="MOH61" s="297">
        <v>2</v>
      </c>
      <c r="MOI61" s="297">
        <v>1</v>
      </c>
      <c r="MOJ61" s="298" t="s">
        <v>159</v>
      </c>
      <c r="MOK61" s="299" t="s">
        <v>167</v>
      </c>
      <c r="MOL61" s="300"/>
      <c r="MOM61" s="300"/>
      <c r="MON61" s="300"/>
      <c r="MOO61" s="300"/>
      <c r="MOP61" s="300"/>
      <c r="MOQ61" s="304"/>
      <c r="MOR61" s="305"/>
      <c r="MOS61" s="306"/>
      <c r="MOT61" s="307"/>
      <c r="MOU61" s="308"/>
      <c r="MOV61" s="301">
        <f>SUM(MOV62:MOV72)</f>
        <v>0</v>
      </c>
      <c r="MOW61" s="309">
        <v>5</v>
      </c>
      <c r="MOX61" s="297">
        <v>2</v>
      </c>
      <c r="MOY61" s="297">
        <v>1</v>
      </c>
      <c r="MOZ61" s="298" t="s">
        <v>159</v>
      </c>
      <c r="MPA61" s="299" t="s">
        <v>167</v>
      </c>
      <c r="MPB61" s="300"/>
      <c r="MPC61" s="300"/>
      <c r="MPD61" s="300"/>
      <c r="MPE61" s="300"/>
      <c r="MPF61" s="300"/>
      <c r="MPG61" s="304"/>
      <c r="MPH61" s="305"/>
      <c r="MPI61" s="306"/>
      <c r="MPJ61" s="307"/>
      <c r="MPK61" s="308"/>
      <c r="MPL61" s="301">
        <f>SUM(MPL62:MPL72)</f>
        <v>0</v>
      </c>
      <c r="MPM61" s="309">
        <v>5</v>
      </c>
      <c r="MPN61" s="297">
        <v>2</v>
      </c>
      <c r="MPO61" s="297">
        <v>1</v>
      </c>
      <c r="MPP61" s="298" t="s">
        <v>159</v>
      </c>
      <c r="MPQ61" s="299" t="s">
        <v>167</v>
      </c>
      <c r="MPR61" s="300"/>
      <c r="MPS61" s="300"/>
      <c r="MPT61" s="300"/>
      <c r="MPU61" s="300"/>
      <c r="MPV61" s="300"/>
      <c r="MPW61" s="304"/>
      <c r="MPX61" s="305"/>
      <c r="MPY61" s="306"/>
      <c r="MPZ61" s="307"/>
      <c r="MQA61" s="308"/>
      <c r="MQB61" s="301">
        <f>SUM(MQB62:MQB72)</f>
        <v>0</v>
      </c>
      <c r="MQC61" s="309">
        <v>5</v>
      </c>
      <c r="MQD61" s="297">
        <v>2</v>
      </c>
      <c r="MQE61" s="297">
        <v>1</v>
      </c>
      <c r="MQF61" s="298" t="s">
        <v>159</v>
      </c>
      <c r="MQG61" s="299" t="s">
        <v>167</v>
      </c>
      <c r="MQH61" s="300"/>
      <c r="MQI61" s="300"/>
      <c r="MQJ61" s="300"/>
      <c r="MQK61" s="300"/>
      <c r="MQL61" s="300"/>
      <c r="MQM61" s="304"/>
      <c r="MQN61" s="305"/>
      <c r="MQO61" s="306"/>
      <c r="MQP61" s="307"/>
      <c r="MQQ61" s="308"/>
      <c r="MQR61" s="301">
        <f>SUM(MQR62:MQR72)</f>
        <v>0</v>
      </c>
      <c r="MQS61" s="309">
        <v>5</v>
      </c>
      <c r="MQT61" s="297">
        <v>2</v>
      </c>
      <c r="MQU61" s="297">
        <v>1</v>
      </c>
      <c r="MQV61" s="298" t="s">
        <v>159</v>
      </c>
      <c r="MQW61" s="299" t="s">
        <v>167</v>
      </c>
      <c r="MQX61" s="300"/>
      <c r="MQY61" s="300"/>
      <c r="MQZ61" s="300"/>
      <c r="MRA61" s="300"/>
      <c r="MRB61" s="300"/>
      <c r="MRC61" s="304"/>
      <c r="MRD61" s="305"/>
      <c r="MRE61" s="306"/>
      <c r="MRF61" s="307"/>
      <c r="MRG61" s="308"/>
      <c r="MRH61" s="301">
        <f>SUM(MRH62:MRH72)</f>
        <v>0</v>
      </c>
      <c r="MRI61" s="309">
        <v>5</v>
      </c>
      <c r="MRJ61" s="297">
        <v>2</v>
      </c>
      <c r="MRK61" s="297">
        <v>1</v>
      </c>
      <c r="MRL61" s="298" t="s">
        <v>159</v>
      </c>
      <c r="MRM61" s="299" t="s">
        <v>167</v>
      </c>
      <c r="MRN61" s="300"/>
      <c r="MRO61" s="300"/>
      <c r="MRP61" s="300"/>
      <c r="MRQ61" s="300"/>
      <c r="MRR61" s="300"/>
      <c r="MRS61" s="304"/>
      <c r="MRT61" s="305"/>
      <c r="MRU61" s="306"/>
      <c r="MRV61" s="307"/>
      <c r="MRW61" s="308"/>
      <c r="MRX61" s="301">
        <f>SUM(MRX62:MRX72)</f>
        <v>0</v>
      </c>
      <c r="MRY61" s="309">
        <v>5</v>
      </c>
      <c r="MRZ61" s="297">
        <v>2</v>
      </c>
      <c r="MSA61" s="297">
        <v>1</v>
      </c>
      <c r="MSB61" s="298" t="s">
        <v>159</v>
      </c>
      <c r="MSC61" s="299" t="s">
        <v>167</v>
      </c>
      <c r="MSD61" s="300"/>
      <c r="MSE61" s="300"/>
      <c r="MSF61" s="300"/>
      <c r="MSG61" s="300"/>
      <c r="MSH61" s="300"/>
      <c r="MSI61" s="304"/>
      <c r="MSJ61" s="305"/>
      <c r="MSK61" s="306"/>
      <c r="MSL61" s="307"/>
      <c r="MSM61" s="308"/>
      <c r="MSN61" s="301">
        <f>SUM(MSN62:MSN72)</f>
        <v>0</v>
      </c>
      <c r="MSO61" s="309">
        <v>5</v>
      </c>
      <c r="MSP61" s="297">
        <v>2</v>
      </c>
      <c r="MSQ61" s="297">
        <v>1</v>
      </c>
      <c r="MSR61" s="298" t="s">
        <v>159</v>
      </c>
      <c r="MSS61" s="299" t="s">
        <v>167</v>
      </c>
      <c r="MST61" s="300"/>
      <c r="MSU61" s="300"/>
      <c r="MSV61" s="300"/>
      <c r="MSW61" s="300"/>
      <c r="MSX61" s="300"/>
      <c r="MSY61" s="304"/>
      <c r="MSZ61" s="305"/>
      <c r="MTA61" s="306"/>
      <c r="MTB61" s="307"/>
      <c r="MTC61" s="308"/>
      <c r="MTD61" s="301">
        <f>SUM(MTD62:MTD72)</f>
        <v>0</v>
      </c>
      <c r="MTE61" s="309">
        <v>5</v>
      </c>
      <c r="MTF61" s="297">
        <v>2</v>
      </c>
      <c r="MTG61" s="297">
        <v>1</v>
      </c>
      <c r="MTH61" s="298" t="s">
        <v>159</v>
      </c>
      <c r="MTI61" s="299" t="s">
        <v>167</v>
      </c>
      <c r="MTJ61" s="300"/>
      <c r="MTK61" s="300"/>
      <c r="MTL61" s="300"/>
      <c r="MTM61" s="300"/>
      <c r="MTN61" s="300"/>
      <c r="MTO61" s="304"/>
      <c r="MTP61" s="305"/>
      <c r="MTQ61" s="306"/>
      <c r="MTR61" s="307"/>
      <c r="MTS61" s="308"/>
      <c r="MTT61" s="301">
        <f>SUM(MTT62:MTT72)</f>
        <v>0</v>
      </c>
      <c r="MTU61" s="309">
        <v>5</v>
      </c>
      <c r="MTV61" s="297">
        <v>2</v>
      </c>
      <c r="MTW61" s="297">
        <v>1</v>
      </c>
      <c r="MTX61" s="298" t="s">
        <v>159</v>
      </c>
      <c r="MTY61" s="299" t="s">
        <v>167</v>
      </c>
      <c r="MTZ61" s="300"/>
      <c r="MUA61" s="300"/>
      <c r="MUB61" s="300"/>
      <c r="MUC61" s="300"/>
      <c r="MUD61" s="300"/>
      <c r="MUE61" s="304"/>
      <c r="MUF61" s="305"/>
      <c r="MUG61" s="306"/>
      <c r="MUH61" s="307"/>
      <c r="MUI61" s="308"/>
      <c r="MUJ61" s="301">
        <f>SUM(MUJ62:MUJ72)</f>
        <v>0</v>
      </c>
      <c r="MUK61" s="309">
        <v>5</v>
      </c>
      <c r="MUL61" s="297">
        <v>2</v>
      </c>
      <c r="MUM61" s="297">
        <v>1</v>
      </c>
      <c r="MUN61" s="298" t="s">
        <v>159</v>
      </c>
      <c r="MUO61" s="299" t="s">
        <v>167</v>
      </c>
      <c r="MUP61" s="300"/>
      <c r="MUQ61" s="300"/>
      <c r="MUR61" s="300"/>
      <c r="MUS61" s="300"/>
      <c r="MUT61" s="300"/>
      <c r="MUU61" s="304"/>
      <c r="MUV61" s="305"/>
      <c r="MUW61" s="306"/>
      <c r="MUX61" s="307"/>
      <c r="MUY61" s="308"/>
      <c r="MUZ61" s="301">
        <f>SUM(MUZ62:MUZ72)</f>
        <v>0</v>
      </c>
      <c r="MVA61" s="309">
        <v>5</v>
      </c>
      <c r="MVB61" s="297">
        <v>2</v>
      </c>
      <c r="MVC61" s="297">
        <v>1</v>
      </c>
      <c r="MVD61" s="298" t="s">
        <v>159</v>
      </c>
      <c r="MVE61" s="299" t="s">
        <v>167</v>
      </c>
      <c r="MVF61" s="300"/>
      <c r="MVG61" s="300"/>
      <c r="MVH61" s="300"/>
      <c r="MVI61" s="300"/>
      <c r="MVJ61" s="300"/>
      <c r="MVK61" s="304"/>
      <c r="MVL61" s="305"/>
      <c r="MVM61" s="306"/>
      <c r="MVN61" s="307"/>
      <c r="MVO61" s="308"/>
      <c r="MVP61" s="301">
        <f>SUM(MVP62:MVP72)</f>
        <v>0</v>
      </c>
      <c r="MVQ61" s="309">
        <v>5</v>
      </c>
      <c r="MVR61" s="297">
        <v>2</v>
      </c>
      <c r="MVS61" s="297">
        <v>1</v>
      </c>
      <c r="MVT61" s="298" t="s">
        <v>159</v>
      </c>
      <c r="MVU61" s="299" t="s">
        <v>167</v>
      </c>
      <c r="MVV61" s="300"/>
      <c r="MVW61" s="300"/>
      <c r="MVX61" s="300"/>
      <c r="MVY61" s="300"/>
      <c r="MVZ61" s="300"/>
      <c r="MWA61" s="304"/>
      <c r="MWB61" s="305"/>
      <c r="MWC61" s="306"/>
      <c r="MWD61" s="307"/>
      <c r="MWE61" s="308"/>
      <c r="MWF61" s="301">
        <f>SUM(MWF62:MWF72)</f>
        <v>0</v>
      </c>
      <c r="MWG61" s="309">
        <v>5</v>
      </c>
      <c r="MWH61" s="297">
        <v>2</v>
      </c>
      <c r="MWI61" s="297">
        <v>1</v>
      </c>
      <c r="MWJ61" s="298" t="s">
        <v>159</v>
      </c>
      <c r="MWK61" s="299" t="s">
        <v>167</v>
      </c>
      <c r="MWL61" s="300"/>
      <c r="MWM61" s="300"/>
      <c r="MWN61" s="300"/>
      <c r="MWO61" s="300"/>
      <c r="MWP61" s="300"/>
      <c r="MWQ61" s="304"/>
      <c r="MWR61" s="305"/>
      <c r="MWS61" s="306"/>
      <c r="MWT61" s="307"/>
      <c r="MWU61" s="308"/>
      <c r="MWV61" s="301">
        <f>SUM(MWV62:MWV72)</f>
        <v>0</v>
      </c>
      <c r="MWW61" s="309">
        <v>5</v>
      </c>
      <c r="MWX61" s="297">
        <v>2</v>
      </c>
      <c r="MWY61" s="297">
        <v>1</v>
      </c>
      <c r="MWZ61" s="298" t="s">
        <v>159</v>
      </c>
      <c r="MXA61" s="299" t="s">
        <v>167</v>
      </c>
      <c r="MXB61" s="300"/>
      <c r="MXC61" s="300"/>
      <c r="MXD61" s="300"/>
      <c r="MXE61" s="300"/>
      <c r="MXF61" s="300"/>
      <c r="MXG61" s="304"/>
      <c r="MXH61" s="305"/>
      <c r="MXI61" s="306"/>
      <c r="MXJ61" s="307"/>
      <c r="MXK61" s="308"/>
      <c r="MXL61" s="301">
        <f>SUM(MXL62:MXL72)</f>
        <v>0</v>
      </c>
      <c r="MXM61" s="309">
        <v>5</v>
      </c>
      <c r="MXN61" s="297">
        <v>2</v>
      </c>
      <c r="MXO61" s="297">
        <v>1</v>
      </c>
      <c r="MXP61" s="298" t="s">
        <v>159</v>
      </c>
      <c r="MXQ61" s="299" t="s">
        <v>167</v>
      </c>
      <c r="MXR61" s="300"/>
      <c r="MXS61" s="300"/>
      <c r="MXT61" s="300"/>
      <c r="MXU61" s="300"/>
      <c r="MXV61" s="300"/>
      <c r="MXW61" s="304"/>
      <c r="MXX61" s="305"/>
      <c r="MXY61" s="306"/>
      <c r="MXZ61" s="307"/>
      <c r="MYA61" s="308"/>
      <c r="MYB61" s="301">
        <f>SUM(MYB62:MYB72)</f>
        <v>0</v>
      </c>
      <c r="MYC61" s="309">
        <v>5</v>
      </c>
      <c r="MYD61" s="297">
        <v>2</v>
      </c>
      <c r="MYE61" s="297">
        <v>1</v>
      </c>
      <c r="MYF61" s="298" t="s">
        <v>159</v>
      </c>
      <c r="MYG61" s="299" t="s">
        <v>167</v>
      </c>
      <c r="MYH61" s="300"/>
      <c r="MYI61" s="300"/>
      <c r="MYJ61" s="300"/>
      <c r="MYK61" s="300"/>
      <c r="MYL61" s="300"/>
      <c r="MYM61" s="304"/>
      <c r="MYN61" s="305"/>
      <c r="MYO61" s="306"/>
      <c r="MYP61" s="307"/>
      <c r="MYQ61" s="308"/>
      <c r="MYR61" s="301">
        <f>SUM(MYR62:MYR72)</f>
        <v>0</v>
      </c>
      <c r="MYS61" s="309">
        <v>5</v>
      </c>
      <c r="MYT61" s="297">
        <v>2</v>
      </c>
      <c r="MYU61" s="297">
        <v>1</v>
      </c>
      <c r="MYV61" s="298" t="s">
        <v>159</v>
      </c>
      <c r="MYW61" s="299" t="s">
        <v>167</v>
      </c>
      <c r="MYX61" s="300"/>
      <c r="MYY61" s="300"/>
      <c r="MYZ61" s="300"/>
      <c r="MZA61" s="300"/>
      <c r="MZB61" s="300"/>
      <c r="MZC61" s="304"/>
      <c r="MZD61" s="305"/>
      <c r="MZE61" s="306"/>
      <c r="MZF61" s="307"/>
      <c r="MZG61" s="308"/>
      <c r="MZH61" s="301">
        <f>SUM(MZH62:MZH72)</f>
        <v>0</v>
      </c>
      <c r="MZI61" s="309">
        <v>5</v>
      </c>
      <c r="MZJ61" s="297">
        <v>2</v>
      </c>
      <c r="MZK61" s="297">
        <v>1</v>
      </c>
      <c r="MZL61" s="298" t="s">
        <v>159</v>
      </c>
      <c r="MZM61" s="299" t="s">
        <v>167</v>
      </c>
      <c r="MZN61" s="300"/>
      <c r="MZO61" s="300"/>
      <c r="MZP61" s="300"/>
      <c r="MZQ61" s="300"/>
      <c r="MZR61" s="300"/>
      <c r="MZS61" s="304"/>
      <c r="MZT61" s="305"/>
      <c r="MZU61" s="306"/>
      <c r="MZV61" s="307"/>
      <c r="MZW61" s="308"/>
      <c r="MZX61" s="301">
        <f>SUM(MZX62:MZX72)</f>
        <v>0</v>
      </c>
      <c r="MZY61" s="309">
        <v>5</v>
      </c>
      <c r="MZZ61" s="297">
        <v>2</v>
      </c>
      <c r="NAA61" s="297">
        <v>1</v>
      </c>
      <c r="NAB61" s="298" t="s">
        <v>159</v>
      </c>
      <c r="NAC61" s="299" t="s">
        <v>167</v>
      </c>
      <c r="NAD61" s="300"/>
      <c r="NAE61" s="300"/>
      <c r="NAF61" s="300"/>
      <c r="NAG61" s="300"/>
      <c r="NAH61" s="300"/>
      <c r="NAI61" s="304"/>
      <c r="NAJ61" s="305"/>
      <c r="NAK61" s="306"/>
      <c r="NAL61" s="307"/>
      <c r="NAM61" s="308"/>
      <c r="NAN61" s="301">
        <f>SUM(NAN62:NAN72)</f>
        <v>0</v>
      </c>
      <c r="NAO61" s="309">
        <v>5</v>
      </c>
      <c r="NAP61" s="297">
        <v>2</v>
      </c>
      <c r="NAQ61" s="297">
        <v>1</v>
      </c>
      <c r="NAR61" s="298" t="s">
        <v>159</v>
      </c>
      <c r="NAS61" s="299" t="s">
        <v>167</v>
      </c>
      <c r="NAT61" s="300"/>
      <c r="NAU61" s="300"/>
      <c r="NAV61" s="300"/>
      <c r="NAW61" s="300"/>
      <c r="NAX61" s="300"/>
      <c r="NAY61" s="304"/>
      <c r="NAZ61" s="305"/>
      <c r="NBA61" s="306"/>
      <c r="NBB61" s="307"/>
      <c r="NBC61" s="308"/>
      <c r="NBD61" s="301">
        <f>SUM(NBD62:NBD72)</f>
        <v>0</v>
      </c>
      <c r="NBE61" s="309">
        <v>5</v>
      </c>
      <c r="NBF61" s="297">
        <v>2</v>
      </c>
      <c r="NBG61" s="297">
        <v>1</v>
      </c>
      <c r="NBH61" s="298" t="s">
        <v>159</v>
      </c>
      <c r="NBI61" s="299" t="s">
        <v>167</v>
      </c>
      <c r="NBJ61" s="300"/>
      <c r="NBK61" s="300"/>
      <c r="NBL61" s="300"/>
      <c r="NBM61" s="300"/>
      <c r="NBN61" s="300"/>
      <c r="NBO61" s="304"/>
      <c r="NBP61" s="305"/>
      <c r="NBQ61" s="306"/>
      <c r="NBR61" s="307"/>
      <c r="NBS61" s="308"/>
      <c r="NBT61" s="301">
        <f>SUM(NBT62:NBT72)</f>
        <v>0</v>
      </c>
      <c r="NBU61" s="309">
        <v>5</v>
      </c>
      <c r="NBV61" s="297">
        <v>2</v>
      </c>
      <c r="NBW61" s="297">
        <v>1</v>
      </c>
      <c r="NBX61" s="298" t="s">
        <v>159</v>
      </c>
      <c r="NBY61" s="299" t="s">
        <v>167</v>
      </c>
      <c r="NBZ61" s="300"/>
      <c r="NCA61" s="300"/>
      <c r="NCB61" s="300"/>
      <c r="NCC61" s="300"/>
      <c r="NCD61" s="300"/>
      <c r="NCE61" s="304"/>
      <c r="NCF61" s="305"/>
      <c r="NCG61" s="306"/>
      <c r="NCH61" s="307"/>
      <c r="NCI61" s="308"/>
      <c r="NCJ61" s="301">
        <f>SUM(NCJ62:NCJ72)</f>
        <v>0</v>
      </c>
      <c r="NCK61" s="309">
        <v>5</v>
      </c>
      <c r="NCL61" s="297">
        <v>2</v>
      </c>
      <c r="NCM61" s="297">
        <v>1</v>
      </c>
      <c r="NCN61" s="298" t="s">
        <v>159</v>
      </c>
      <c r="NCO61" s="299" t="s">
        <v>167</v>
      </c>
      <c r="NCP61" s="300"/>
      <c r="NCQ61" s="300"/>
      <c r="NCR61" s="300"/>
      <c r="NCS61" s="300"/>
      <c r="NCT61" s="300"/>
      <c r="NCU61" s="304"/>
      <c r="NCV61" s="305"/>
      <c r="NCW61" s="306"/>
      <c r="NCX61" s="307"/>
      <c r="NCY61" s="308"/>
      <c r="NCZ61" s="301">
        <f>SUM(NCZ62:NCZ72)</f>
        <v>0</v>
      </c>
      <c r="NDA61" s="309">
        <v>5</v>
      </c>
      <c r="NDB61" s="297">
        <v>2</v>
      </c>
      <c r="NDC61" s="297">
        <v>1</v>
      </c>
      <c r="NDD61" s="298" t="s">
        <v>159</v>
      </c>
      <c r="NDE61" s="299" t="s">
        <v>167</v>
      </c>
      <c r="NDF61" s="300"/>
      <c r="NDG61" s="300"/>
      <c r="NDH61" s="300"/>
      <c r="NDI61" s="300"/>
      <c r="NDJ61" s="300"/>
      <c r="NDK61" s="304"/>
      <c r="NDL61" s="305"/>
      <c r="NDM61" s="306"/>
      <c r="NDN61" s="307"/>
      <c r="NDO61" s="308"/>
      <c r="NDP61" s="301">
        <f>SUM(NDP62:NDP72)</f>
        <v>0</v>
      </c>
      <c r="NDQ61" s="309">
        <v>5</v>
      </c>
      <c r="NDR61" s="297">
        <v>2</v>
      </c>
      <c r="NDS61" s="297">
        <v>1</v>
      </c>
      <c r="NDT61" s="298" t="s">
        <v>159</v>
      </c>
      <c r="NDU61" s="299" t="s">
        <v>167</v>
      </c>
      <c r="NDV61" s="300"/>
      <c r="NDW61" s="300"/>
      <c r="NDX61" s="300"/>
      <c r="NDY61" s="300"/>
      <c r="NDZ61" s="300"/>
      <c r="NEA61" s="304"/>
      <c r="NEB61" s="305"/>
      <c r="NEC61" s="306"/>
      <c r="NED61" s="307"/>
      <c r="NEE61" s="308"/>
      <c r="NEF61" s="301">
        <f>SUM(NEF62:NEF72)</f>
        <v>0</v>
      </c>
      <c r="NEG61" s="309">
        <v>5</v>
      </c>
      <c r="NEH61" s="297">
        <v>2</v>
      </c>
      <c r="NEI61" s="297">
        <v>1</v>
      </c>
      <c r="NEJ61" s="298" t="s">
        <v>159</v>
      </c>
      <c r="NEK61" s="299" t="s">
        <v>167</v>
      </c>
      <c r="NEL61" s="300"/>
      <c r="NEM61" s="300"/>
      <c r="NEN61" s="300"/>
      <c r="NEO61" s="300"/>
      <c r="NEP61" s="300"/>
      <c r="NEQ61" s="304"/>
      <c r="NER61" s="305"/>
      <c r="NES61" s="306"/>
      <c r="NET61" s="307"/>
      <c r="NEU61" s="308"/>
      <c r="NEV61" s="301">
        <f>SUM(NEV62:NEV72)</f>
        <v>0</v>
      </c>
      <c r="NEW61" s="309">
        <v>5</v>
      </c>
      <c r="NEX61" s="297">
        <v>2</v>
      </c>
      <c r="NEY61" s="297">
        <v>1</v>
      </c>
      <c r="NEZ61" s="298" t="s">
        <v>159</v>
      </c>
      <c r="NFA61" s="299" t="s">
        <v>167</v>
      </c>
      <c r="NFB61" s="300"/>
      <c r="NFC61" s="300"/>
      <c r="NFD61" s="300"/>
      <c r="NFE61" s="300"/>
      <c r="NFF61" s="300"/>
      <c r="NFG61" s="304"/>
      <c r="NFH61" s="305"/>
      <c r="NFI61" s="306"/>
      <c r="NFJ61" s="307"/>
      <c r="NFK61" s="308"/>
      <c r="NFL61" s="301">
        <f>SUM(NFL62:NFL72)</f>
        <v>0</v>
      </c>
      <c r="NFM61" s="309">
        <v>5</v>
      </c>
      <c r="NFN61" s="297">
        <v>2</v>
      </c>
      <c r="NFO61" s="297">
        <v>1</v>
      </c>
      <c r="NFP61" s="298" t="s">
        <v>159</v>
      </c>
      <c r="NFQ61" s="299" t="s">
        <v>167</v>
      </c>
      <c r="NFR61" s="300"/>
      <c r="NFS61" s="300"/>
      <c r="NFT61" s="300"/>
      <c r="NFU61" s="300"/>
      <c r="NFV61" s="300"/>
      <c r="NFW61" s="304"/>
      <c r="NFX61" s="305"/>
      <c r="NFY61" s="306"/>
      <c r="NFZ61" s="307"/>
      <c r="NGA61" s="308"/>
      <c r="NGB61" s="301">
        <f>SUM(NGB62:NGB72)</f>
        <v>0</v>
      </c>
      <c r="NGC61" s="309">
        <v>5</v>
      </c>
      <c r="NGD61" s="297">
        <v>2</v>
      </c>
      <c r="NGE61" s="297">
        <v>1</v>
      </c>
      <c r="NGF61" s="298" t="s">
        <v>159</v>
      </c>
      <c r="NGG61" s="299" t="s">
        <v>167</v>
      </c>
      <c r="NGH61" s="300"/>
      <c r="NGI61" s="300"/>
      <c r="NGJ61" s="300"/>
      <c r="NGK61" s="300"/>
      <c r="NGL61" s="300"/>
      <c r="NGM61" s="304"/>
      <c r="NGN61" s="305"/>
      <c r="NGO61" s="306"/>
      <c r="NGP61" s="307"/>
      <c r="NGQ61" s="308"/>
      <c r="NGR61" s="301">
        <f>SUM(NGR62:NGR72)</f>
        <v>0</v>
      </c>
      <c r="NGS61" s="309">
        <v>5</v>
      </c>
      <c r="NGT61" s="297">
        <v>2</v>
      </c>
      <c r="NGU61" s="297">
        <v>1</v>
      </c>
      <c r="NGV61" s="298" t="s">
        <v>159</v>
      </c>
      <c r="NGW61" s="299" t="s">
        <v>167</v>
      </c>
      <c r="NGX61" s="300"/>
      <c r="NGY61" s="300"/>
      <c r="NGZ61" s="300"/>
      <c r="NHA61" s="300"/>
      <c r="NHB61" s="300"/>
      <c r="NHC61" s="304"/>
      <c r="NHD61" s="305"/>
      <c r="NHE61" s="306"/>
      <c r="NHF61" s="307"/>
      <c r="NHG61" s="308"/>
      <c r="NHH61" s="301">
        <f>SUM(NHH62:NHH72)</f>
        <v>0</v>
      </c>
      <c r="NHI61" s="309">
        <v>5</v>
      </c>
      <c r="NHJ61" s="297">
        <v>2</v>
      </c>
      <c r="NHK61" s="297">
        <v>1</v>
      </c>
      <c r="NHL61" s="298" t="s">
        <v>159</v>
      </c>
      <c r="NHM61" s="299" t="s">
        <v>167</v>
      </c>
      <c r="NHN61" s="300"/>
      <c r="NHO61" s="300"/>
      <c r="NHP61" s="300"/>
      <c r="NHQ61" s="300"/>
      <c r="NHR61" s="300"/>
      <c r="NHS61" s="304"/>
      <c r="NHT61" s="305"/>
      <c r="NHU61" s="306"/>
      <c r="NHV61" s="307"/>
      <c r="NHW61" s="308"/>
      <c r="NHX61" s="301">
        <f>SUM(NHX62:NHX72)</f>
        <v>0</v>
      </c>
      <c r="NHY61" s="309">
        <v>5</v>
      </c>
      <c r="NHZ61" s="297">
        <v>2</v>
      </c>
      <c r="NIA61" s="297">
        <v>1</v>
      </c>
      <c r="NIB61" s="298" t="s">
        <v>159</v>
      </c>
      <c r="NIC61" s="299" t="s">
        <v>167</v>
      </c>
      <c r="NID61" s="300"/>
      <c r="NIE61" s="300"/>
      <c r="NIF61" s="300"/>
      <c r="NIG61" s="300"/>
      <c r="NIH61" s="300"/>
      <c r="NII61" s="304"/>
      <c r="NIJ61" s="305"/>
      <c r="NIK61" s="306"/>
      <c r="NIL61" s="307"/>
      <c r="NIM61" s="308"/>
      <c r="NIN61" s="301">
        <f>SUM(NIN62:NIN72)</f>
        <v>0</v>
      </c>
      <c r="NIO61" s="309">
        <v>5</v>
      </c>
      <c r="NIP61" s="297">
        <v>2</v>
      </c>
      <c r="NIQ61" s="297">
        <v>1</v>
      </c>
      <c r="NIR61" s="298" t="s">
        <v>159</v>
      </c>
      <c r="NIS61" s="299" t="s">
        <v>167</v>
      </c>
      <c r="NIT61" s="300"/>
      <c r="NIU61" s="300"/>
      <c r="NIV61" s="300"/>
      <c r="NIW61" s="300"/>
      <c r="NIX61" s="300"/>
      <c r="NIY61" s="304"/>
      <c r="NIZ61" s="305"/>
      <c r="NJA61" s="306"/>
      <c r="NJB61" s="307"/>
      <c r="NJC61" s="308"/>
      <c r="NJD61" s="301">
        <f>SUM(NJD62:NJD72)</f>
        <v>0</v>
      </c>
      <c r="NJE61" s="309">
        <v>5</v>
      </c>
      <c r="NJF61" s="297">
        <v>2</v>
      </c>
      <c r="NJG61" s="297">
        <v>1</v>
      </c>
      <c r="NJH61" s="298" t="s">
        <v>159</v>
      </c>
      <c r="NJI61" s="299" t="s">
        <v>167</v>
      </c>
      <c r="NJJ61" s="300"/>
      <c r="NJK61" s="300"/>
      <c r="NJL61" s="300"/>
      <c r="NJM61" s="300"/>
      <c r="NJN61" s="300"/>
      <c r="NJO61" s="304"/>
      <c r="NJP61" s="305"/>
      <c r="NJQ61" s="306"/>
      <c r="NJR61" s="307"/>
      <c r="NJS61" s="308"/>
      <c r="NJT61" s="301">
        <f>SUM(NJT62:NJT72)</f>
        <v>0</v>
      </c>
      <c r="NJU61" s="309">
        <v>5</v>
      </c>
      <c r="NJV61" s="297">
        <v>2</v>
      </c>
      <c r="NJW61" s="297">
        <v>1</v>
      </c>
      <c r="NJX61" s="298" t="s">
        <v>159</v>
      </c>
      <c r="NJY61" s="299" t="s">
        <v>167</v>
      </c>
      <c r="NJZ61" s="300"/>
      <c r="NKA61" s="300"/>
      <c r="NKB61" s="300"/>
      <c r="NKC61" s="300"/>
      <c r="NKD61" s="300"/>
      <c r="NKE61" s="304"/>
      <c r="NKF61" s="305"/>
      <c r="NKG61" s="306"/>
      <c r="NKH61" s="307"/>
      <c r="NKI61" s="308"/>
      <c r="NKJ61" s="301">
        <f>SUM(NKJ62:NKJ72)</f>
        <v>0</v>
      </c>
      <c r="NKK61" s="309">
        <v>5</v>
      </c>
      <c r="NKL61" s="297">
        <v>2</v>
      </c>
      <c r="NKM61" s="297">
        <v>1</v>
      </c>
      <c r="NKN61" s="298" t="s">
        <v>159</v>
      </c>
      <c r="NKO61" s="299" t="s">
        <v>167</v>
      </c>
      <c r="NKP61" s="300"/>
      <c r="NKQ61" s="300"/>
      <c r="NKR61" s="300"/>
      <c r="NKS61" s="300"/>
      <c r="NKT61" s="300"/>
      <c r="NKU61" s="304"/>
      <c r="NKV61" s="305"/>
      <c r="NKW61" s="306"/>
      <c r="NKX61" s="307"/>
      <c r="NKY61" s="308"/>
      <c r="NKZ61" s="301">
        <f>SUM(NKZ62:NKZ72)</f>
        <v>0</v>
      </c>
      <c r="NLA61" s="309">
        <v>5</v>
      </c>
      <c r="NLB61" s="297">
        <v>2</v>
      </c>
      <c r="NLC61" s="297">
        <v>1</v>
      </c>
      <c r="NLD61" s="298" t="s">
        <v>159</v>
      </c>
      <c r="NLE61" s="299" t="s">
        <v>167</v>
      </c>
      <c r="NLF61" s="300"/>
      <c r="NLG61" s="300"/>
      <c r="NLH61" s="300"/>
      <c r="NLI61" s="300"/>
      <c r="NLJ61" s="300"/>
      <c r="NLK61" s="304"/>
      <c r="NLL61" s="305"/>
      <c r="NLM61" s="306"/>
      <c r="NLN61" s="307"/>
      <c r="NLO61" s="308"/>
      <c r="NLP61" s="301">
        <f>SUM(NLP62:NLP72)</f>
        <v>0</v>
      </c>
      <c r="NLQ61" s="309">
        <v>5</v>
      </c>
      <c r="NLR61" s="297">
        <v>2</v>
      </c>
      <c r="NLS61" s="297">
        <v>1</v>
      </c>
      <c r="NLT61" s="298" t="s">
        <v>159</v>
      </c>
      <c r="NLU61" s="299" t="s">
        <v>167</v>
      </c>
      <c r="NLV61" s="300"/>
      <c r="NLW61" s="300"/>
      <c r="NLX61" s="300"/>
      <c r="NLY61" s="300"/>
      <c r="NLZ61" s="300"/>
      <c r="NMA61" s="304"/>
      <c r="NMB61" s="305"/>
      <c r="NMC61" s="306"/>
      <c r="NMD61" s="307"/>
      <c r="NME61" s="308"/>
      <c r="NMF61" s="301">
        <f>SUM(NMF62:NMF72)</f>
        <v>0</v>
      </c>
      <c r="NMG61" s="309">
        <v>5</v>
      </c>
      <c r="NMH61" s="297">
        <v>2</v>
      </c>
      <c r="NMI61" s="297">
        <v>1</v>
      </c>
      <c r="NMJ61" s="298" t="s">
        <v>159</v>
      </c>
      <c r="NMK61" s="299" t="s">
        <v>167</v>
      </c>
      <c r="NML61" s="300"/>
      <c r="NMM61" s="300"/>
      <c r="NMN61" s="300"/>
      <c r="NMO61" s="300"/>
      <c r="NMP61" s="300"/>
      <c r="NMQ61" s="304"/>
      <c r="NMR61" s="305"/>
      <c r="NMS61" s="306"/>
      <c r="NMT61" s="307"/>
      <c r="NMU61" s="308"/>
      <c r="NMV61" s="301">
        <f>SUM(NMV62:NMV72)</f>
        <v>0</v>
      </c>
      <c r="NMW61" s="309">
        <v>5</v>
      </c>
      <c r="NMX61" s="297">
        <v>2</v>
      </c>
      <c r="NMY61" s="297">
        <v>1</v>
      </c>
      <c r="NMZ61" s="298" t="s">
        <v>159</v>
      </c>
      <c r="NNA61" s="299" t="s">
        <v>167</v>
      </c>
      <c r="NNB61" s="300"/>
      <c r="NNC61" s="300"/>
      <c r="NND61" s="300"/>
      <c r="NNE61" s="300"/>
      <c r="NNF61" s="300"/>
      <c r="NNG61" s="304"/>
      <c r="NNH61" s="305"/>
      <c r="NNI61" s="306"/>
      <c r="NNJ61" s="307"/>
      <c r="NNK61" s="308"/>
      <c r="NNL61" s="301">
        <f>SUM(NNL62:NNL72)</f>
        <v>0</v>
      </c>
      <c r="NNM61" s="309">
        <v>5</v>
      </c>
      <c r="NNN61" s="297">
        <v>2</v>
      </c>
      <c r="NNO61" s="297">
        <v>1</v>
      </c>
      <c r="NNP61" s="298" t="s">
        <v>159</v>
      </c>
      <c r="NNQ61" s="299" t="s">
        <v>167</v>
      </c>
      <c r="NNR61" s="300"/>
      <c r="NNS61" s="300"/>
      <c r="NNT61" s="300"/>
      <c r="NNU61" s="300"/>
      <c r="NNV61" s="300"/>
      <c r="NNW61" s="304"/>
      <c r="NNX61" s="305"/>
      <c r="NNY61" s="306"/>
      <c r="NNZ61" s="307"/>
      <c r="NOA61" s="308"/>
      <c r="NOB61" s="301">
        <f>SUM(NOB62:NOB72)</f>
        <v>0</v>
      </c>
      <c r="NOC61" s="309">
        <v>5</v>
      </c>
      <c r="NOD61" s="297">
        <v>2</v>
      </c>
      <c r="NOE61" s="297">
        <v>1</v>
      </c>
      <c r="NOF61" s="298" t="s">
        <v>159</v>
      </c>
      <c r="NOG61" s="299" t="s">
        <v>167</v>
      </c>
      <c r="NOH61" s="300"/>
      <c r="NOI61" s="300"/>
      <c r="NOJ61" s="300"/>
      <c r="NOK61" s="300"/>
      <c r="NOL61" s="300"/>
      <c r="NOM61" s="304"/>
      <c r="NON61" s="305"/>
      <c r="NOO61" s="306"/>
      <c r="NOP61" s="307"/>
      <c r="NOQ61" s="308"/>
      <c r="NOR61" s="301">
        <f>SUM(NOR62:NOR72)</f>
        <v>0</v>
      </c>
      <c r="NOS61" s="309">
        <v>5</v>
      </c>
      <c r="NOT61" s="297">
        <v>2</v>
      </c>
      <c r="NOU61" s="297">
        <v>1</v>
      </c>
      <c r="NOV61" s="298" t="s">
        <v>159</v>
      </c>
      <c r="NOW61" s="299" t="s">
        <v>167</v>
      </c>
      <c r="NOX61" s="300"/>
      <c r="NOY61" s="300"/>
      <c r="NOZ61" s="300"/>
      <c r="NPA61" s="300"/>
      <c r="NPB61" s="300"/>
      <c r="NPC61" s="304"/>
      <c r="NPD61" s="305"/>
      <c r="NPE61" s="306"/>
      <c r="NPF61" s="307"/>
      <c r="NPG61" s="308"/>
      <c r="NPH61" s="301">
        <f>SUM(NPH62:NPH72)</f>
        <v>0</v>
      </c>
      <c r="NPI61" s="309">
        <v>5</v>
      </c>
      <c r="NPJ61" s="297">
        <v>2</v>
      </c>
      <c r="NPK61" s="297">
        <v>1</v>
      </c>
      <c r="NPL61" s="298" t="s">
        <v>159</v>
      </c>
      <c r="NPM61" s="299" t="s">
        <v>167</v>
      </c>
      <c r="NPN61" s="300"/>
      <c r="NPO61" s="300"/>
      <c r="NPP61" s="300"/>
      <c r="NPQ61" s="300"/>
      <c r="NPR61" s="300"/>
      <c r="NPS61" s="304"/>
      <c r="NPT61" s="305"/>
      <c r="NPU61" s="306"/>
      <c r="NPV61" s="307"/>
      <c r="NPW61" s="308"/>
      <c r="NPX61" s="301">
        <f>SUM(NPX62:NPX72)</f>
        <v>0</v>
      </c>
      <c r="NPY61" s="309">
        <v>5</v>
      </c>
      <c r="NPZ61" s="297">
        <v>2</v>
      </c>
      <c r="NQA61" s="297">
        <v>1</v>
      </c>
      <c r="NQB61" s="298" t="s">
        <v>159</v>
      </c>
      <c r="NQC61" s="299" t="s">
        <v>167</v>
      </c>
      <c r="NQD61" s="300"/>
      <c r="NQE61" s="300"/>
      <c r="NQF61" s="300"/>
      <c r="NQG61" s="300"/>
      <c r="NQH61" s="300"/>
      <c r="NQI61" s="304"/>
      <c r="NQJ61" s="305"/>
      <c r="NQK61" s="306"/>
      <c r="NQL61" s="307"/>
      <c r="NQM61" s="308"/>
      <c r="NQN61" s="301">
        <f>SUM(NQN62:NQN72)</f>
        <v>0</v>
      </c>
      <c r="NQO61" s="309">
        <v>5</v>
      </c>
      <c r="NQP61" s="297">
        <v>2</v>
      </c>
      <c r="NQQ61" s="297">
        <v>1</v>
      </c>
      <c r="NQR61" s="298" t="s">
        <v>159</v>
      </c>
      <c r="NQS61" s="299" t="s">
        <v>167</v>
      </c>
      <c r="NQT61" s="300"/>
      <c r="NQU61" s="300"/>
      <c r="NQV61" s="300"/>
      <c r="NQW61" s="300"/>
      <c r="NQX61" s="300"/>
      <c r="NQY61" s="304"/>
      <c r="NQZ61" s="305"/>
      <c r="NRA61" s="306"/>
      <c r="NRB61" s="307"/>
      <c r="NRC61" s="308"/>
      <c r="NRD61" s="301">
        <f>SUM(NRD62:NRD72)</f>
        <v>0</v>
      </c>
      <c r="NRE61" s="309">
        <v>5</v>
      </c>
      <c r="NRF61" s="297">
        <v>2</v>
      </c>
      <c r="NRG61" s="297">
        <v>1</v>
      </c>
      <c r="NRH61" s="298" t="s">
        <v>159</v>
      </c>
      <c r="NRI61" s="299" t="s">
        <v>167</v>
      </c>
      <c r="NRJ61" s="300"/>
      <c r="NRK61" s="300"/>
      <c r="NRL61" s="300"/>
      <c r="NRM61" s="300"/>
      <c r="NRN61" s="300"/>
      <c r="NRO61" s="304"/>
      <c r="NRP61" s="305"/>
      <c r="NRQ61" s="306"/>
      <c r="NRR61" s="307"/>
      <c r="NRS61" s="308"/>
      <c r="NRT61" s="301">
        <f>SUM(NRT62:NRT72)</f>
        <v>0</v>
      </c>
      <c r="NRU61" s="309">
        <v>5</v>
      </c>
      <c r="NRV61" s="297">
        <v>2</v>
      </c>
      <c r="NRW61" s="297">
        <v>1</v>
      </c>
      <c r="NRX61" s="298" t="s">
        <v>159</v>
      </c>
      <c r="NRY61" s="299" t="s">
        <v>167</v>
      </c>
      <c r="NRZ61" s="300"/>
      <c r="NSA61" s="300"/>
      <c r="NSB61" s="300"/>
      <c r="NSC61" s="300"/>
      <c r="NSD61" s="300"/>
      <c r="NSE61" s="304"/>
      <c r="NSF61" s="305"/>
      <c r="NSG61" s="306"/>
      <c r="NSH61" s="307"/>
      <c r="NSI61" s="308"/>
      <c r="NSJ61" s="301">
        <f>SUM(NSJ62:NSJ72)</f>
        <v>0</v>
      </c>
      <c r="NSK61" s="309">
        <v>5</v>
      </c>
      <c r="NSL61" s="297">
        <v>2</v>
      </c>
      <c r="NSM61" s="297">
        <v>1</v>
      </c>
      <c r="NSN61" s="298" t="s">
        <v>159</v>
      </c>
      <c r="NSO61" s="299" t="s">
        <v>167</v>
      </c>
      <c r="NSP61" s="300"/>
      <c r="NSQ61" s="300"/>
      <c r="NSR61" s="300"/>
      <c r="NSS61" s="300"/>
      <c r="NST61" s="300"/>
      <c r="NSU61" s="304"/>
      <c r="NSV61" s="305"/>
      <c r="NSW61" s="306"/>
      <c r="NSX61" s="307"/>
      <c r="NSY61" s="308"/>
      <c r="NSZ61" s="301">
        <f>SUM(NSZ62:NSZ72)</f>
        <v>0</v>
      </c>
      <c r="NTA61" s="309">
        <v>5</v>
      </c>
      <c r="NTB61" s="297">
        <v>2</v>
      </c>
      <c r="NTC61" s="297">
        <v>1</v>
      </c>
      <c r="NTD61" s="298" t="s">
        <v>159</v>
      </c>
      <c r="NTE61" s="299" t="s">
        <v>167</v>
      </c>
      <c r="NTF61" s="300"/>
      <c r="NTG61" s="300"/>
      <c r="NTH61" s="300"/>
      <c r="NTI61" s="300"/>
      <c r="NTJ61" s="300"/>
      <c r="NTK61" s="304"/>
      <c r="NTL61" s="305"/>
      <c r="NTM61" s="306"/>
      <c r="NTN61" s="307"/>
      <c r="NTO61" s="308"/>
      <c r="NTP61" s="301">
        <f>SUM(NTP62:NTP72)</f>
        <v>0</v>
      </c>
      <c r="NTQ61" s="309">
        <v>5</v>
      </c>
      <c r="NTR61" s="297">
        <v>2</v>
      </c>
      <c r="NTS61" s="297">
        <v>1</v>
      </c>
      <c r="NTT61" s="298" t="s">
        <v>159</v>
      </c>
      <c r="NTU61" s="299" t="s">
        <v>167</v>
      </c>
      <c r="NTV61" s="300"/>
      <c r="NTW61" s="300"/>
      <c r="NTX61" s="300"/>
      <c r="NTY61" s="300"/>
      <c r="NTZ61" s="300"/>
      <c r="NUA61" s="304"/>
      <c r="NUB61" s="305"/>
      <c r="NUC61" s="306"/>
      <c r="NUD61" s="307"/>
      <c r="NUE61" s="308"/>
      <c r="NUF61" s="301">
        <f>SUM(NUF62:NUF72)</f>
        <v>0</v>
      </c>
      <c r="NUG61" s="309">
        <v>5</v>
      </c>
      <c r="NUH61" s="297">
        <v>2</v>
      </c>
      <c r="NUI61" s="297">
        <v>1</v>
      </c>
      <c r="NUJ61" s="298" t="s">
        <v>159</v>
      </c>
      <c r="NUK61" s="299" t="s">
        <v>167</v>
      </c>
      <c r="NUL61" s="300"/>
      <c r="NUM61" s="300"/>
      <c r="NUN61" s="300"/>
      <c r="NUO61" s="300"/>
      <c r="NUP61" s="300"/>
      <c r="NUQ61" s="304"/>
      <c r="NUR61" s="305"/>
      <c r="NUS61" s="306"/>
      <c r="NUT61" s="307"/>
      <c r="NUU61" s="308"/>
      <c r="NUV61" s="301">
        <f>SUM(NUV62:NUV72)</f>
        <v>0</v>
      </c>
      <c r="NUW61" s="309">
        <v>5</v>
      </c>
      <c r="NUX61" s="297">
        <v>2</v>
      </c>
      <c r="NUY61" s="297">
        <v>1</v>
      </c>
      <c r="NUZ61" s="298" t="s">
        <v>159</v>
      </c>
      <c r="NVA61" s="299" t="s">
        <v>167</v>
      </c>
      <c r="NVB61" s="300"/>
      <c r="NVC61" s="300"/>
      <c r="NVD61" s="300"/>
      <c r="NVE61" s="300"/>
      <c r="NVF61" s="300"/>
      <c r="NVG61" s="304"/>
      <c r="NVH61" s="305"/>
      <c r="NVI61" s="306"/>
      <c r="NVJ61" s="307"/>
      <c r="NVK61" s="308"/>
      <c r="NVL61" s="301">
        <f>SUM(NVL62:NVL72)</f>
        <v>0</v>
      </c>
      <c r="NVM61" s="309">
        <v>5</v>
      </c>
      <c r="NVN61" s="297">
        <v>2</v>
      </c>
      <c r="NVO61" s="297">
        <v>1</v>
      </c>
      <c r="NVP61" s="298" t="s">
        <v>159</v>
      </c>
      <c r="NVQ61" s="299" t="s">
        <v>167</v>
      </c>
      <c r="NVR61" s="300"/>
      <c r="NVS61" s="300"/>
      <c r="NVT61" s="300"/>
      <c r="NVU61" s="300"/>
      <c r="NVV61" s="300"/>
      <c r="NVW61" s="304"/>
      <c r="NVX61" s="305"/>
      <c r="NVY61" s="306"/>
      <c r="NVZ61" s="307"/>
      <c r="NWA61" s="308"/>
      <c r="NWB61" s="301">
        <f>SUM(NWB62:NWB72)</f>
        <v>0</v>
      </c>
      <c r="NWC61" s="309">
        <v>5</v>
      </c>
      <c r="NWD61" s="297">
        <v>2</v>
      </c>
      <c r="NWE61" s="297">
        <v>1</v>
      </c>
      <c r="NWF61" s="298" t="s">
        <v>159</v>
      </c>
      <c r="NWG61" s="299" t="s">
        <v>167</v>
      </c>
      <c r="NWH61" s="300"/>
      <c r="NWI61" s="300"/>
      <c r="NWJ61" s="300"/>
      <c r="NWK61" s="300"/>
      <c r="NWL61" s="300"/>
      <c r="NWM61" s="304"/>
      <c r="NWN61" s="305"/>
      <c r="NWO61" s="306"/>
      <c r="NWP61" s="307"/>
      <c r="NWQ61" s="308"/>
      <c r="NWR61" s="301">
        <f>SUM(NWR62:NWR72)</f>
        <v>0</v>
      </c>
      <c r="NWS61" s="309">
        <v>5</v>
      </c>
      <c r="NWT61" s="297">
        <v>2</v>
      </c>
      <c r="NWU61" s="297">
        <v>1</v>
      </c>
      <c r="NWV61" s="298" t="s">
        <v>159</v>
      </c>
      <c r="NWW61" s="299" t="s">
        <v>167</v>
      </c>
      <c r="NWX61" s="300"/>
      <c r="NWY61" s="300"/>
      <c r="NWZ61" s="300"/>
      <c r="NXA61" s="300"/>
      <c r="NXB61" s="300"/>
      <c r="NXC61" s="304"/>
      <c r="NXD61" s="305"/>
      <c r="NXE61" s="306"/>
      <c r="NXF61" s="307"/>
      <c r="NXG61" s="308"/>
      <c r="NXH61" s="301">
        <f>SUM(NXH62:NXH72)</f>
        <v>0</v>
      </c>
      <c r="NXI61" s="309">
        <v>5</v>
      </c>
      <c r="NXJ61" s="297">
        <v>2</v>
      </c>
      <c r="NXK61" s="297">
        <v>1</v>
      </c>
      <c r="NXL61" s="298" t="s">
        <v>159</v>
      </c>
      <c r="NXM61" s="299" t="s">
        <v>167</v>
      </c>
      <c r="NXN61" s="300"/>
      <c r="NXO61" s="300"/>
      <c r="NXP61" s="300"/>
      <c r="NXQ61" s="300"/>
      <c r="NXR61" s="300"/>
      <c r="NXS61" s="304"/>
      <c r="NXT61" s="305"/>
      <c r="NXU61" s="306"/>
      <c r="NXV61" s="307"/>
      <c r="NXW61" s="308"/>
      <c r="NXX61" s="301">
        <f>SUM(NXX62:NXX72)</f>
        <v>0</v>
      </c>
      <c r="NXY61" s="309">
        <v>5</v>
      </c>
      <c r="NXZ61" s="297">
        <v>2</v>
      </c>
      <c r="NYA61" s="297">
        <v>1</v>
      </c>
      <c r="NYB61" s="298" t="s">
        <v>159</v>
      </c>
      <c r="NYC61" s="299" t="s">
        <v>167</v>
      </c>
      <c r="NYD61" s="300"/>
      <c r="NYE61" s="300"/>
      <c r="NYF61" s="300"/>
      <c r="NYG61" s="300"/>
      <c r="NYH61" s="300"/>
      <c r="NYI61" s="304"/>
      <c r="NYJ61" s="305"/>
      <c r="NYK61" s="306"/>
      <c r="NYL61" s="307"/>
      <c r="NYM61" s="308"/>
      <c r="NYN61" s="301">
        <f>SUM(NYN62:NYN72)</f>
        <v>0</v>
      </c>
      <c r="NYO61" s="309">
        <v>5</v>
      </c>
      <c r="NYP61" s="297">
        <v>2</v>
      </c>
      <c r="NYQ61" s="297">
        <v>1</v>
      </c>
      <c r="NYR61" s="298" t="s">
        <v>159</v>
      </c>
      <c r="NYS61" s="299" t="s">
        <v>167</v>
      </c>
      <c r="NYT61" s="300"/>
      <c r="NYU61" s="300"/>
      <c r="NYV61" s="300"/>
      <c r="NYW61" s="300"/>
      <c r="NYX61" s="300"/>
      <c r="NYY61" s="304"/>
      <c r="NYZ61" s="305"/>
      <c r="NZA61" s="306"/>
      <c r="NZB61" s="307"/>
      <c r="NZC61" s="308"/>
      <c r="NZD61" s="301">
        <f>SUM(NZD62:NZD72)</f>
        <v>0</v>
      </c>
      <c r="NZE61" s="309">
        <v>5</v>
      </c>
      <c r="NZF61" s="297">
        <v>2</v>
      </c>
      <c r="NZG61" s="297">
        <v>1</v>
      </c>
      <c r="NZH61" s="298" t="s">
        <v>159</v>
      </c>
      <c r="NZI61" s="299" t="s">
        <v>167</v>
      </c>
      <c r="NZJ61" s="300"/>
      <c r="NZK61" s="300"/>
      <c r="NZL61" s="300"/>
      <c r="NZM61" s="300"/>
      <c r="NZN61" s="300"/>
      <c r="NZO61" s="304"/>
      <c r="NZP61" s="305"/>
      <c r="NZQ61" s="306"/>
      <c r="NZR61" s="307"/>
      <c r="NZS61" s="308"/>
      <c r="NZT61" s="301">
        <f>SUM(NZT62:NZT72)</f>
        <v>0</v>
      </c>
      <c r="NZU61" s="309">
        <v>5</v>
      </c>
      <c r="NZV61" s="297">
        <v>2</v>
      </c>
      <c r="NZW61" s="297">
        <v>1</v>
      </c>
      <c r="NZX61" s="298" t="s">
        <v>159</v>
      </c>
      <c r="NZY61" s="299" t="s">
        <v>167</v>
      </c>
      <c r="NZZ61" s="300"/>
      <c r="OAA61" s="300"/>
      <c r="OAB61" s="300"/>
      <c r="OAC61" s="300"/>
      <c r="OAD61" s="300"/>
      <c r="OAE61" s="304"/>
      <c r="OAF61" s="305"/>
      <c r="OAG61" s="306"/>
      <c r="OAH61" s="307"/>
      <c r="OAI61" s="308"/>
      <c r="OAJ61" s="301">
        <f>SUM(OAJ62:OAJ72)</f>
        <v>0</v>
      </c>
      <c r="OAK61" s="309">
        <v>5</v>
      </c>
      <c r="OAL61" s="297">
        <v>2</v>
      </c>
      <c r="OAM61" s="297">
        <v>1</v>
      </c>
      <c r="OAN61" s="298" t="s">
        <v>159</v>
      </c>
      <c r="OAO61" s="299" t="s">
        <v>167</v>
      </c>
      <c r="OAP61" s="300"/>
      <c r="OAQ61" s="300"/>
      <c r="OAR61" s="300"/>
      <c r="OAS61" s="300"/>
      <c r="OAT61" s="300"/>
      <c r="OAU61" s="304"/>
      <c r="OAV61" s="305"/>
      <c r="OAW61" s="306"/>
      <c r="OAX61" s="307"/>
      <c r="OAY61" s="308"/>
      <c r="OAZ61" s="301">
        <f>SUM(OAZ62:OAZ72)</f>
        <v>0</v>
      </c>
      <c r="OBA61" s="309">
        <v>5</v>
      </c>
      <c r="OBB61" s="297">
        <v>2</v>
      </c>
      <c r="OBC61" s="297">
        <v>1</v>
      </c>
      <c r="OBD61" s="298" t="s">
        <v>159</v>
      </c>
      <c r="OBE61" s="299" t="s">
        <v>167</v>
      </c>
      <c r="OBF61" s="300"/>
      <c r="OBG61" s="300"/>
      <c r="OBH61" s="300"/>
      <c r="OBI61" s="300"/>
      <c r="OBJ61" s="300"/>
      <c r="OBK61" s="304"/>
      <c r="OBL61" s="305"/>
      <c r="OBM61" s="306"/>
      <c r="OBN61" s="307"/>
      <c r="OBO61" s="308"/>
      <c r="OBP61" s="301">
        <f>SUM(OBP62:OBP72)</f>
        <v>0</v>
      </c>
      <c r="OBQ61" s="309">
        <v>5</v>
      </c>
      <c r="OBR61" s="297">
        <v>2</v>
      </c>
      <c r="OBS61" s="297">
        <v>1</v>
      </c>
      <c r="OBT61" s="298" t="s">
        <v>159</v>
      </c>
      <c r="OBU61" s="299" t="s">
        <v>167</v>
      </c>
      <c r="OBV61" s="300"/>
      <c r="OBW61" s="300"/>
      <c r="OBX61" s="300"/>
      <c r="OBY61" s="300"/>
      <c r="OBZ61" s="300"/>
      <c r="OCA61" s="304"/>
      <c r="OCB61" s="305"/>
      <c r="OCC61" s="306"/>
      <c r="OCD61" s="307"/>
      <c r="OCE61" s="308"/>
      <c r="OCF61" s="301">
        <f>SUM(OCF62:OCF72)</f>
        <v>0</v>
      </c>
      <c r="OCG61" s="309">
        <v>5</v>
      </c>
      <c r="OCH61" s="297">
        <v>2</v>
      </c>
      <c r="OCI61" s="297">
        <v>1</v>
      </c>
      <c r="OCJ61" s="298" t="s">
        <v>159</v>
      </c>
      <c r="OCK61" s="299" t="s">
        <v>167</v>
      </c>
      <c r="OCL61" s="300"/>
      <c r="OCM61" s="300"/>
      <c r="OCN61" s="300"/>
      <c r="OCO61" s="300"/>
      <c r="OCP61" s="300"/>
      <c r="OCQ61" s="304"/>
      <c r="OCR61" s="305"/>
      <c r="OCS61" s="306"/>
      <c r="OCT61" s="307"/>
      <c r="OCU61" s="308"/>
      <c r="OCV61" s="301">
        <f>SUM(OCV62:OCV72)</f>
        <v>0</v>
      </c>
      <c r="OCW61" s="309">
        <v>5</v>
      </c>
      <c r="OCX61" s="297">
        <v>2</v>
      </c>
      <c r="OCY61" s="297">
        <v>1</v>
      </c>
      <c r="OCZ61" s="298" t="s">
        <v>159</v>
      </c>
      <c r="ODA61" s="299" t="s">
        <v>167</v>
      </c>
      <c r="ODB61" s="300"/>
      <c r="ODC61" s="300"/>
      <c r="ODD61" s="300"/>
      <c r="ODE61" s="300"/>
      <c r="ODF61" s="300"/>
      <c r="ODG61" s="304"/>
      <c r="ODH61" s="305"/>
      <c r="ODI61" s="306"/>
      <c r="ODJ61" s="307"/>
      <c r="ODK61" s="308"/>
      <c r="ODL61" s="301">
        <f>SUM(ODL62:ODL72)</f>
        <v>0</v>
      </c>
      <c r="ODM61" s="309">
        <v>5</v>
      </c>
      <c r="ODN61" s="297">
        <v>2</v>
      </c>
      <c r="ODO61" s="297">
        <v>1</v>
      </c>
      <c r="ODP61" s="298" t="s">
        <v>159</v>
      </c>
      <c r="ODQ61" s="299" t="s">
        <v>167</v>
      </c>
      <c r="ODR61" s="300"/>
      <c r="ODS61" s="300"/>
      <c r="ODT61" s="300"/>
      <c r="ODU61" s="300"/>
      <c r="ODV61" s="300"/>
      <c r="ODW61" s="304"/>
      <c r="ODX61" s="305"/>
      <c r="ODY61" s="306"/>
      <c r="ODZ61" s="307"/>
      <c r="OEA61" s="308"/>
      <c r="OEB61" s="301">
        <f>SUM(OEB62:OEB72)</f>
        <v>0</v>
      </c>
      <c r="OEC61" s="309">
        <v>5</v>
      </c>
      <c r="OED61" s="297">
        <v>2</v>
      </c>
      <c r="OEE61" s="297">
        <v>1</v>
      </c>
      <c r="OEF61" s="298" t="s">
        <v>159</v>
      </c>
      <c r="OEG61" s="299" t="s">
        <v>167</v>
      </c>
      <c r="OEH61" s="300"/>
      <c r="OEI61" s="300"/>
      <c r="OEJ61" s="300"/>
      <c r="OEK61" s="300"/>
      <c r="OEL61" s="300"/>
      <c r="OEM61" s="304"/>
      <c r="OEN61" s="305"/>
      <c r="OEO61" s="306"/>
      <c r="OEP61" s="307"/>
      <c r="OEQ61" s="308"/>
      <c r="OER61" s="301">
        <f>SUM(OER62:OER72)</f>
        <v>0</v>
      </c>
      <c r="OES61" s="309">
        <v>5</v>
      </c>
      <c r="OET61" s="297">
        <v>2</v>
      </c>
      <c r="OEU61" s="297">
        <v>1</v>
      </c>
      <c r="OEV61" s="298" t="s">
        <v>159</v>
      </c>
      <c r="OEW61" s="299" t="s">
        <v>167</v>
      </c>
      <c r="OEX61" s="300"/>
      <c r="OEY61" s="300"/>
      <c r="OEZ61" s="300"/>
      <c r="OFA61" s="300"/>
      <c r="OFB61" s="300"/>
      <c r="OFC61" s="304"/>
      <c r="OFD61" s="305"/>
      <c r="OFE61" s="306"/>
      <c r="OFF61" s="307"/>
      <c r="OFG61" s="308"/>
      <c r="OFH61" s="301">
        <f>SUM(OFH62:OFH72)</f>
        <v>0</v>
      </c>
      <c r="OFI61" s="309">
        <v>5</v>
      </c>
      <c r="OFJ61" s="297">
        <v>2</v>
      </c>
      <c r="OFK61" s="297">
        <v>1</v>
      </c>
      <c r="OFL61" s="298" t="s">
        <v>159</v>
      </c>
      <c r="OFM61" s="299" t="s">
        <v>167</v>
      </c>
      <c r="OFN61" s="300"/>
      <c r="OFO61" s="300"/>
      <c r="OFP61" s="300"/>
      <c r="OFQ61" s="300"/>
      <c r="OFR61" s="300"/>
      <c r="OFS61" s="304"/>
      <c r="OFT61" s="305"/>
      <c r="OFU61" s="306"/>
      <c r="OFV61" s="307"/>
      <c r="OFW61" s="308"/>
      <c r="OFX61" s="301">
        <f>SUM(OFX62:OFX72)</f>
        <v>0</v>
      </c>
      <c r="OFY61" s="309">
        <v>5</v>
      </c>
      <c r="OFZ61" s="297">
        <v>2</v>
      </c>
      <c r="OGA61" s="297">
        <v>1</v>
      </c>
      <c r="OGB61" s="298" t="s">
        <v>159</v>
      </c>
      <c r="OGC61" s="299" t="s">
        <v>167</v>
      </c>
      <c r="OGD61" s="300"/>
      <c r="OGE61" s="300"/>
      <c r="OGF61" s="300"/>
      <c r="OGG61" s="300"/>
      <c r="OGH61" s="300"/>
      <c r="OGI61" s="304"/>
      <c r="OGJ61" s="305"/>
      <c r="OGK61" s="306"/>
      <c r="OGL61" s="307"/>
      <c r="OGM61" s="308"/>
      <c r="OGN61" s="301">
        <f>SUM(OGN62:OGN72)</f>
        <v>0</v>
      </c>
      <c r="OGO61" s="309">
        <v>5</v>
      </c>
      <c r="OGP61" s="297">
        <v>2</v>
      </c>
      <c r="OGQ61" s="297">
        <v>1</v>
      </c>
      <c r="OGR61" s="298" t="s">
        <v>159</v>
      </c>
      <c r="OGS61" s="299" t="s">
        <v>167</v>
      </c>
      <c r="OGT61" s="300"/>
      <c r="OGU61" s="300"/>
      <c r="OGV61" s="300"/>
      <c r="OGW61" s="300"/>
      <c r="OGX61" s="300"/>
      <c r="OGY61" s="304"/>
      <c r="OGZ61" s="305"/>
      <c r="OHA61" s="306"/>
      <c r="OHB61" s="307"/>
      <c r="OHC61" s="308"/>
      <c r="OHD61" s="301">
        <f>SUM(OHD62:OHD72)</f>
        <v>0</v>
      </c>
      <c r="OHE61" s="309">
        <v>5</v>
      </c>
      <c r="OHF61" s="297">
        <v>2</v>
      </c>
      <c r="OHG61" s="297">
        <v>1</v>
      </c>
      <c r="OHH61" s="298" t="s">
        <v>159</v>
      </c>
      <c r="OHI61" s="299" t="s">
        <v>167</v>
      </c>
      <c r="OHJ61" s="300"/>
      <c r="OHK61" s="300"/>
      <c r="OHL61" s="300"/>
      <c r="OHM61" s="300"/>
      <c r="OHN61" s="300"/>
      <c r="OHO61" s="304"/>
      <c r="OHP61" s="305"/>
      <c r="OHQ61" s="306"/>
      <c r="OHR61" s="307"/>
      <c r="OHS61" s="308"/>
      <c r="OHT61" s="301">
        <f>SUM(OHT62:OHT72)</f>
        <v>0</v>
      </c>
      <c r="OHU61" s="309">
        <v>5</v>
      </c>
      <c r="OHV61" s="297">
        <v>2</v>
      </c>
      <c r="OHW61" s="297">
        <v>1</v>
      </c>
      <c r="OHX61" s="298" t="s">
        <v>159</v>
      </c>
      <c r="OHY61" s="299" t="s">
        <v>167</v>
      </c>
      <c r="OHZ61" s="300"/>
      <c r="OIA61" s="300"/>
      <c r="OIB61" s="300"/>
      <c r="OIC61" s="300"/>
      <c r="OID61" s="300"/>
      <c r="OIE61" s="304"/>
      <c r="OIF61" s="305"/>
      <c r="OIG61" s="306"/>
      <c r="OIH61" s="307"/>
      <c r="OII61" s="308"/>
      <c r="OIJ61" s="301">
        <f>SUM(OIJ62:OIJ72)</f>
        <v>0</v>
      </c>
      <c r="OIK61" s="309">
        <v>5</v>
      </c>
      <c r="OIL61" s="297">
        <v>2</v>
      </c>
      <c r="OIM61" s="297">
        <v>1</v>
      </c>
      <c r="OIN61" s="298" t="s">
        <v>159</v>
      </c>
      <c r="OIO61" s="299" t="s">
        <v>167</v>
      </c>
      <c r="OIP61" s="300"/>
      <c r="OIQ61" s="300"/>
      <c r="OIR61" s="300"/>
      <c r="OIS61" s="300"/>
      <c r="OIT61" s="300"/>
      <c r="OIU61" s="304"/>
      <c r="OIV61" s="305"/>
      <c r="OIW61" s="306"/>
      <c r="OIX61" s="307"/>
      <c r="OIY61" s="308"/>
      <c r="OIZ61" s="301">
        <f>SUM(OIZ62:OIZ72)</f>
        <v>0</v>
      </c>
      <c r="OJA61" s="309">
        <v>5</v>
      </c>
      <c r="OJB61" s="297">
        <v>2</v>
      </c>
      <c r="OJC61" s="297">
        <v>1</v>
      </c>
      <c r="OJD61" s="298" t="s">
        <v>159</v>
      </c>
      <c r="OJE61" s="299" t="s">
        <v>167</v>
      </c>
      <c r="OJF61" s="300"/>
      <c r="OJG61" s="300"/>
      <c r="OJH61" s="300"/>
      <c r="OJI61" s="300"/>
      <c r="OJJ61" s="300"/>
      <c r="OJK61" s="304"/>
      <c r="OJL61" s="305"/>
      <c r="OJM61" s="306"/>
      <c r="OJN61" s="307"/>
      <c r="OJO61" s="308"/>
      <c r="OJP61" s="301">
        <f>SUM(OJP62:OJP72)</f>
        <v>0</v>
      </c>
      <c r="OJQ61" s="309">
        <v>5</v>
      </c>
      <c r="OJR61" s="297">
        <v>2</v>
      </c>
      <c r="OJS61" s="297">
        <v>1</v>
      </c>
      <c r="OJT61" s="298" t="s">
        <v>159</v>
      </c>
      <c r="OJU61" s="299" t="s">
        <v>167</v>
      </c>
      <c r="OJV61" s="300"/>
      <c r="OJW61" s="300"/>
      <c r="OJX61" s="300"/>
      <c r="OJY61" s="300"/>
      <c r="OJZ61" s="300"/>
      <c r="OKA61" s="304"/>
      <c r="OKB61" s="305"/>
      <c r="OKC61" s="306"/>
      <c r="OKD61" s="307"/>
      <c r="OKE61" s="308"/>
      <c r="OKF61" s="301">
        <f>SUM(OKF62:OKF72)</f>
        <v>0</v>
      </c>
      <c r="OKG61" s="309">
        <v>5</v>
      </c>
      <c r="OKH61" s="297">
        <v>2</v>
      </c>
      <c r="OKI61" s="297">
        <v>1</v>
      </c>
      <c r="OKJ61" s="298" t="s">
        <v>159</v>
      </c>
      <c r="OKK61" s="299" t="s">
        <v>167</v>
      </c>
      <c r="OKL61" s="300"/>
      <c r="OKM61" s="300"/>
      <c r="OKN61" s="300"/>
      <c r="OKO61" s="300"/>
      <c r="OKP61" s="300"/>
      <c r="OKQ61" s="304"/>
      <c r="OKR61" s="305"/>
      <c r="OKS61" s="306"/>
      <c r="OKT61" s="307"/>
      <c r="OKU61" s="308"/>
      <c r="OKV61" s="301">
        <f>SUM(OKV62:OKV72)</f>
        <v>0</v>
      </c>
      <c r="OKW61" s="309">
        <v>5</v>
      </c>
      <c r="OKX61" s="297">
        <v>2</v>
      </c>
      <c r="OKY61" s="297">
        <v>1</v>
      </c>
      <c r="OKZ61" s="298" t="s">
        <v>159</v>
      </c>
      <c r="OLA61" s="299" t="s">
        <v>167</v>
      </c>
      <c r="OLB61" s="300"/>
      <c r="OLC61" s="300"/>
      <c r="OLD61" s="300"/>
      <c r="OLE61" s="300"/>
      <c r="OLF61" s="300"/>
      <c r="OLG61" s="304"/>
      <c r="OLH61" s="305"/>
      <c r="OLI61" s="306"/>
      <c r="OLJ61" s="307"/>
      <c r="OLK61" s="308"/>
      <c r="OLL61" s="301">
        <f>SUM(OLL62:OLL72)</f>
        <v>0</v>
      </c>
      <c r="OLM61" s="309">
        <v>5</v>
      </c>
      <c r="OLN61" s="297">
        <v>2</v>
      </c>
      <c r="OLO61" s="297">
        <v>1</v>
      </c>
      <c r="OLP61" s="298" t="s">
        <v>159</v>
      </c>
      <c r="OLQ61" s="299" t="s">
        <v>167</v>
      </c>
      <c r="OLR61" s="300"/>
      <c r="OLS61" s="300"/>
      <c r="OLT61" s="300"/>
      <c r="OLU61" s="300"/>
      <c r="OLV61" s="300"/>
      <c r="OLW61" s="304"/>
      <c r="OLX61" s="305"/>
      <c r="OLY61" s="306"/>
      <c r="OLZ61" s="307"/>
      <c r="OMA61" s="308"/>
      <c r="OMB61" s="301">
        <f>SUM(OMB62:OMB72)</f>
        <v>0</v>
      </c>
      <c r="OMC61" s="309">
        <v>5</v>
      </c>
      <c r="OMD61" s="297">
        <v>2</v>
      </c>
      <c r="OME61" s="297">
        <v>1</v>
      </c>
      <c r="OMF61" s="298" t="s">
        <v>159</v>
      </c>
      <c r="OMG61" s="299" t="s">
        <v>167</v>
      </c>
      <c r="OMH61" s="300"/>
      <c r="OMI61" s="300"/>
      <c r="OMJ61" s="300"/>
      <c r="OMK61" s="300"/>
      <c r="OML61" s="300"/>
      <c r="OMM61" s="304"/>
      <c r="OMN61" s="305"/>
      <c r="OMO61" s="306"/>
      <c r="OMP61" s="307"/>
      <c r="OMQ61" s="308"/>
      <c r="OMR61" s="301">
        <f>SUM(OMR62:OMR72)</f>
        <v>0</v>
      </c>
      <c r="OMS61" s="309">
        <v>5</v>
      </c>
      <c r="OMT61" s="297">
        <v>2</v>
      </c>
      <c r="OMU61" s="297">
        <v>1</v>
      </c>
      <c r="OMV61" s="298" t="s">
        <v>159</v>
      </c>
      <c r="OMW61" s="299" t="s">
        <v>167</v>
      </c>
      <c r="OMX61" s="300"/>
      <c r="OMY61" s="300"/>
      <c r="OMZ61" s="300"/>
      <c r="ONA61" s="300"/>
      <c r="ONB61" s="300"/>
      <c r="ONC61" s="304"/>
      <c r="OND61" s="305"/>
      <c r="ONE61" s="306"/>
      <c r="ONF61" s="307"/>
      <c r="ONG61" s="308"/>
      <c r="ONH61" s="301">
        <f>SUM(ONH62:ONH72)</f>
        <v>0</v>
      </c>
      <c r="ONI61" s="309">
        <v>5</v>
      </c>
      <c r="ONJ61" s="297">
        <v>2</v>
      </c>
      <c r="ONK61" s="297">
        <v>1</v>
      </c>
      <c r="ONL61" s="298" t="s">
        <v>159</v>
      </c>
      <c r="ONM61" s="299" t="s">
        <v>167</v>
      </c>
      <c r="ONN61" s="300"/>
      <c r="ONO61" s="300"/>
      <c r="ONP61" s="300"/>
      <c r="ONQ61" s="300"/>
      <c r="ONR61" s="300"/>
      <c r="ONS61" s="304"/>
      <c r="ONT61" s="305"/>
      <c r="ONU61" s="306"/>
      <c r="ONV61" s="307"/>
      <c r="ONW61" s="308"/>
      <c r="ONX61" s="301">
        <f>SUM(ONX62:ONX72)</f>
        <v>0</v>
      </c>
      <c r="ONY61" s="309">
        <v>5</v>
      </c>
      <c r="ONZ61" s="297">
        <v>2</v>
      </c>
      <c r="OOA61" s="297">
        <v>1</v>
      </c>
      <c r="OOB61" s="298" t="s">
        <v>159</v>
      </c>
      <c r="OOC61" s="299" t="s">
        <v>167</v>
      </c>
      <c r="OOD61" s="300"/>
      <c r="OOE61" s="300"/>
      <c r="OOF61" s="300"/>
      <c r="OOG61" s="300"/>
      <c r="OOH61" s="300"/>
      <c r="OOI61" s="304"/>
      <c r="OOJ61" s="305"/>
      <c r="OOK61" s="306"/>
      <c r="OOL61" s="307"/>
      <c r="OOM61" s="308"/>
      <c r="OON61" s="301">
        <f>SUM(OON62:OON72)</f>
        <v>0</v>
      </c>
      <c r="OOO61" s="309">
        <v>5</v>
      </c>
      <c r="OOP61" s="297">
        <v>2</v>
      </c>
      <c r="OOQ61" s="297">
        <v>1</v>
      </c>
      <c r="OOR61" s="298" t="s">
        <v>159</v>
      </c>
      <c r="OOS61" s="299" t="s">
        <v>167</v>
      </c>
      <c r="OOT61" s="300"/>
      <c r="OOU61" s="300"/>
      <c r="OOV61" s="300"/>
      <c r="OOW61" s="300"/>
      <c r="OOX61" s="300"/>
      <c r="OOY61" s="304"/>
      <c r="OOZ61" s="305"/>
      <c r="OPA61" s="306"/>
      <c r="OPB61" s="307"/>
      <c r="OPC61" s="308"/>
      <c r="OPD61" s="301">
        <f>SUM(OPD62:OPD72)</f>
        <v>0</v>
      </c>
      <c r="OPE61" s="309">
        <v>5</v>
      </c>
      <c r="OPF61" s="297">
        <v>2</v>
      </c>
      <c r="OPG61" s="297">
        <v>1</v>
      </c>
      <c r="OPH61" s="298" t="s">
        <v>159</v>
      </c>
      <c r="OPI61" s="299" t="s">
        <v>167</v>
      </c>
      <c r="OPJ61" s="300"/>
      <c r="OPK61" s="300"/>
      <c r="OPL61" s="300"/>
      <c r="OPM61" s="300"/>
      <c r="OPN61" s="300"/>
      <c r="OPO61" s="304"/>
      <c r="OPP61" s="305"/>
      <c r="OPQ61" s="306"/>
      <c r="OPR61" s="307"/>
      <c r="OPS61" s="308"/>
      <c r="OPT61" s="301">
        <f>SUM(OPT62:OPT72)</f>
        <v>0</v>
      </c>
      <c r="OPU61" s="309">
        <v>5</v>
      </c>
      <c r="OPV61" s="297">
        <v>2</v>
      </c>
      <c r="OPW61" s="297">
        <v>1</v>
      </c>
      <c r="OPX61" s="298" t="s">
        <v>159</v>
      </c>
      <c r="OPY61" s="299" t="s">
        <v>167</v>
      </c>
      <c r="OPZ61" s="300"/>
      <c r="OQA61" s="300"/>
      <c r="OQB61" s="300"/>
      <c r="OQC61" s="300"/>
      <c r="OQD61" s="300"/>
      <c r="OQE61" s="304"/>
      <c r="OQF61" s="305"/>
      <c r="OQG61" s="306"/>
      <c r="OQH61" s="307"/>
      <c r="OQI61" s="308"/>
      <c r="OQJ61" s="301">
        <f>SUM(OQJ62:OQJ72)</f>
        <v>0</v>
      </c>
      <c r="OQK61" s="309">
        <v>5</v>
      </c>
      <c r="OQL61" s="297">
        <v>2</v>
      </c>
      <c r="OQM61" s="297">
        <v>1</v>
      </c>
      <c r="OQN61" s="298" t="s">
        <v>159</v>
      </c>
      <c r="OQO61" s="299" t="s">
        <v>167</v>
      </c>
      <c r="OQP61" s="300"/>
      <c r="OQQ61" s="300"/>
      <c r="OQR61" s="300"/>
      <c r="OQS61" s="300"/>
      <c r="OQT61" s="300"/>
      <c r="OQU61" s="304"/>
      <c r="OQV61" s="305"/>
      <c r="OQW61" s="306"/>
      <c r="OQX61" s="307"/>
      <c r="OQY61" s="308"/>
      <c r="OQZ61" s="301">
        <f>SUM(OQZ62:OQZ72)</f>
        <v>0</v>
      </c>
      <c r="ORA61" s="309">
        <v>5</v>
      </c>
      <c r="ORB61" s="297">
        <v>2</v>
      </c>
      <c r="ORC61" s="297">
        <v>1</v>
      </c>
      <c r="ORD61" s="298" t="s">
        <v>159</v>
      </c>
      <c r="ORE61" s="299" t="s">
        <v>167</v>
      </c>
      <c r="ORF61" s="300"/>
      <c r="ORG61" s="300"/>
      <c r="ORH61" s="300"/>
      <c r="ORI61" s="300"/>
      <c r="ORJ61" s="300"/>
      <c r="ORK61" s="304"/>
      <c r="ORL61" s="305"/>
      <c r="ORM61" s="306"/>
      <c r="ORN61" s="307"/>
      <c r="ORO61" s="308"/>
      <c r="ORP61" s="301">
        <f>SUM(ORP62:ORP72)</f>
        <v>0</v>
      </c>
      <c r="ORQ61" s="309">
        <v>5</v>
      </c>
      <c r="ORR61" s="297">
        <v>2</v>
      </c>
      <c r="ORS61" s="297">
        <v>1</v>
      </c>
      <c r="ORT61" s="298" t="s">
        <v>159</v>
      </c>
      <c r="ORU61" s="299" t="s">
        <v>167</v>
      </c>
      <c r="ORV61" s="300"/>
      <c r="ORW61" s="300"/>
      <c r="ORX61" s="300"/>
      <c r="ORY61" s="300"/>
      <c r="ORZ61" s="300"/>
      <c r="OSA61" s="304"/>
      <c r="OSB61" s="305"/>
      <c r="OSC61" s="306"/>
      <c r="OSD61" s="307"/>
      <c r="OSE61" s="308"/>
      <c r="OSF61" s="301">
        <f>SUM(OSF62:OSF72)</f>
        <v>0</v>
      </c>
      <c r="OSG61" s="309">
        <v>5</v>
      </c>
      <c r="OSH61" s="297">
        <v>2</v>
      </c>
      <c r="OSI61" s="297">
        <v>1</v>
      </c>
      <c r="OSJ61" s="298" t="s">
        <v>159</v>
      </c>
      <c r="OSK61" s="299" t="s">
        <v>167</v>
      </c>
      <c r="OSL61" s="300"/>
      <c r="OSM61" s="300"/>
      <c r="OSN61" s="300"/>
      <c r="OSO61" s="300"/>
      <c r="OSP61" s="300"/>
      <c r="OSQ61" s="304"/>
      <c r="OSR61" s="305"/>
      <c r="OSS61" s="306"/>
      <c r="OST61" s="307"/>
      <c r="OSU61" s="308"/>
      <c r="OSV61" s="301">
        <f>SUM(OSV62:OSV72)</f>
        <v>0</v>
      </c>
      <c r="OSW61" s="309">
        <v>5</v>
      </c>
      <c r="OSX61" s="297">
        <v>2</v>
      </c>
      <c r="OSY61" s="297">
        <v>1</v>
      </c>
      <c r="OSZ61" s="298" t="s">
        <v>159</v>
      </c>
      <c r="OTA61" s="299" t="s">
        <v>167</v>
      </c>
      <c r="OTB61" s="300"/>
      <c r="OTC61" s="300"/>
      <c r="OTD61" s="300"/>
      <c r="OTE61" s="300"/>
      <c r="OTF61" s="300"/>
      <c r="OTG61" s="304"/>
      <c r="OTH61" s="305"/>
      <c r="OTI61" s="306"/>
      <c r="OTJ61" s="307"/>
      <c r="OTK61" s="308"/>
      <c r="OTL61" s="301">
        <f>SUM(OTL62:OTL72)</f>
        <v>0</v>
      </c>
      <c r="OTM61" s="309">
        <v>5</v>
      </c>
      <c r="OTN61" s="297">
        <v>2</v>
      </c>
      <c r="OTO61" s="297">
        <v>1</v>
      </c>
      <c r="OTP61" s="298" t="s">
        <v>159</v>
      </c>
      <c r="OTQ61" s="299" t="s">
        <v>167</v>
      </c>
      <c r="OTR61" s="300"/>
      <c r="OTS61" s="300"/>
      <c r="OTT61" s="300"/>
      <c r="OTU61" s="300"/>
      <c r="OTV61" s="300"/>
      <c r="OTW61" s="304"/>
      <c r="OTX61" s="305"/>
      <c r="OTY61" s="306"/>
      <c r="OTZ61" s="307"/>
      <c r="OUA61" s="308"/>
      <c r="OUB61" s="301">
        <f>SUM(OUB62:OUB72)</f>
        <v>0</v>
      </c>
      <c r="OUC61" s="309">
        <v>5</v>
      </c>
      <c r="OUD61" s="297">
        <v>2</v>
      </c>
      <c r="OUE61" s="297">
        <v>1</v>
      </c>
      <c r="OUF61" s="298" t="s">
        <v>159</v>
      </c>
      <c r="OUG61" s="299" t="s">
        <v>167</v>
      </c>
      <c r="OUH61" s="300"/>
      <c r="OUI61" s="300"/>
      <c r="OUJ61" s="300"/>
      <c r="OUK61" s="300"/>
      <c r="OUL61" s="300"/>
      <c r="OUM61" s="304"/>
      <c r="OUN61" s="305"/>
      <c r="OUO61" s="306"/>
      <c r="OUP61" s="307"/>
      <c r="OUQ61" s="308"/>
      <c r="OUR61" s="301">
        <f>SUM(OUR62:OUR72)</f>
        <v>0</v>
      </c>
      <c r="OUS61" s="309">
        <v>5</v>
      </c>
      <c r="OUT61" s="297">
        <v>2</v>
      </c>
      <c r="OUU61" s="297">
        <v>1</v>
      </c>
      <c r="OUV61" s="298" t="s">
        <v>159</v>
      </c>
      <c r="OUW61" s="299" t="s">
        <v>167</v>
      </c>
      <c r="OUX61" s="300"/>
      <c r="OUY61" s="300"/>
      <c r="OUZ61" s="300"/>
      <c r="OVA61" s="300"/>
      <c r="OVB61" s="300"/>
      <c r="OVC61" s="304"/>
      <c r="OVD61" s="305"/>
      <c r="OVE61" s="306"/>
      <c r="OVF61" s="307"/>
      <c r="OVG61" s="308"/>
      <c r="OVH61" s="301">
        <f>SUM(OVH62:OVH72)</f>
        <v>0</v>
      </c>
      <c r="OVI61" s="309">
        <v>5</v>
      </c>
      <c r="OVJ61" s="297">
        <v>2</v>
      </c>
      <c r="OVK61" s="297">
        <v>1</v>
      </c>
      <c r="OVL61" s="298" t="s">
        <v>159</v>
      </c>
      <c r="OVM61" s="299" t="s">
        <v>167</v>
      </c>
      <c r="OVN61" s="300"/>
      <c r="OVO61" s="300"/>
      <c r="OVP61" s="300"/>
      <c r="OVQ61" s="300"/>
      <c r="OVR61" s="300"/>
      <c r="OVS61" s="304"/>
      <c r="OVT61" s="305"/>
      <c r="OVU61" s="306"/>
      <c r="OVV61" s="307"/>
      <c r="OVW61" s="308"/>
      <c r="OVX61" s="301">
        <f>SUM(OVX62:OVX72)</f>
        <v>0</v>
      </c>
      <c r="OVY61" s="309">
        <v>5</v>
      </c>
      <c r="OVZ61" s="297">
        <v>2</v>
      </c>
      <c r="OWA61" s="297">
        <v>1</v>
      </c>
      <c r="OWB61" s="298" t="s">
        <v>159</v>
      </c>
      <c r="OWC61" s="299" t="s">
        <v>167</v>
      </c>
      <c r="OWD61" s="300"/>
      <c r="OWE61" s="300"/>
      <c r="OWF61" s="300"/>
      <c r="OWG61" s="300"/>
      <c r="OWH61" s="300"/>
      <c r="OWI61" s="304"/>
      <c r="OWJ61" s="305"/>
      <c r="OWK61" s="306"/>
      <c r="OWL61" s="307"/>
      <c r="OWM61" s="308"/>
      <c r="OWN61" s="301">
        <f>SUM(OWN62:OWN72)</f>
        <v>0</v>
      </c>
      <c r="OWO61" s="309">
        <v>5</v>
      </c>
      <c r="OWP61" s="297">
        <v>2</v>
      </c>
      <c r="OWQ61" s="297">
        <v>1</v>
      </c>
      <c r="OWR61" s="298" t="s">
        <v>159</v>
      </c>
      <c r="OWS61" s="299" t="s">
        <v>167</v>
      </c>
      <c r="OWT61" s="300"/>
      <c r="OWU61" s="300"/>
      <c r="OWV61" s="300"/>
      <c r="OWW61" s="300"/>
      <c r="OWX61" s="300"/>
      <c r="OWY61" s="304"/>
      <c r="OWZ61" s="305"/>
      <c r="OXA61" s="306"/>
      <c r="OXB61" s="307"/>
      <c r="OXC61" s="308"/>
      <c r="OXD61" s="301">
        <f>SUM(OXD62:OXD72)</f>
        <v>0</v>
      </c>
      <c r="OXE61" s="309">
        <v>5</v>
      </c>
      <c r="OXF61" s="297">
        <v>2</v>
      </c>
      <c r="OXG61" s="297">
        <v>1</v>
      </c>
      <c r="OXH61" s="298" t="s">
        <v>159</v>
      </c>
      <c r="OXI61" s="299" t="s">
        <v>167</v>
      </c>
      <c r="OXJ61" s="300"/>
      <c r="OXK61" s="300"/>
      <c r="OXL61" s="300"/>
      <c r="OXM61" s="300"/>
      <c r="OXN61" s="300"/>
      <c r="OXO61" s="304"/>
      <c r="OXP61" s="305"/>
      <c r="OXQ61" s="306"/>
      <c r="OXR61" s="307"/>
      <c r="OXS61" s="308"/>
      <c r="OXT61" s="301">
        <f>SUM(OXT62:OXT72)</f>
        <v>0</v>
      </c>
      <c r="OXU61" s="309">
        <v>5</v>
      </c>
      <c r="OXV61" s="297">
        <v>2</v>
      </c>
      <c r="OXW61" s="297">
        <v>1</v>
      </c>
      <c r="OXX61" s="298" t="s">
        <v>159</v>
      </c>
      <c r="OXY61" s="299" t="s">
        <v>167</v>
      </c>
      <c r="OXZ61" s="300"/>
      <c r="OYA61" s="300"/>
      <c r="OYB61" s="300"/>
      <c r="OYC61" s="300"/>
      <c r="OYD61" s="300"/>
      <c r="OYE61" s="304"/>
      <c r="OYF61" s="305"/>
      <c r="OYG61" s="306"/>
      <c r="OYH61" s="307"/>
      <c r="OYI61" s="308"/>
      <c r="OYJ61" s="301">
        <f>SUM(OYJ62:OYJ72)</f>
        <v>0</v>
      </c>
      <c r="OYK61" s="309">
        <v>5</v>
      </c>
      <c r="OYL61" s="297">
        <v>2</v>
      </c>
      <c r="OYM61" s="297">
        <v>1</v>
      </c>
      <c r="OYN61" s="298" t="s">
        <v>159</v>
      </c>
      <c r="OYO61" s="299" t="s">
        <v>167</v>
      </c>
      <c r="OYP61" s="300"/>
      <c r="OYQ61" s="300"/>
      <c r="OYR61" s="300"/>
      <c r="OYS61" s="300"/>
      <c r="OYT61" s="300"/>
      <c r="OYU61" s="304"/>
      <c r="OYV61" s="305"/>
      <c r="OYW61" s="306"/>
      <c r="OYX61" s="307"/>
      <c r="OYY61" s="308"/>
      <c r="OYZ61" s="301">
        <f>SUM(OYZ62:OYZ72)</f>
        <v>0</v>
      </c>
      <c r="OZA61" s="309">
        <v>5</v>
      </c>
      <c r="OZB61" s="297">
        <v>2</v>
      </c>
      <c r="OZC61" s="297">
        <v>1</v>
      </c>
      <c r="OZD61" s="298" t="s">
        <v>159</v>
      </c>
      <c r="OZE61" s="299" t="s">
        <v>167</v>
      </c>
      <c r="OZF61" s="300"/>
      <c r="OZG61" s="300"/>
      <c r="OZH61" s="300"/>
      <c r="OZI61" s="300"/>
      <c r="OZJ61" s="300"/>
      <c r="OZK61" s="304"/>
      <c r="OZL61" s="305"/>
      <c r="OZM61" s="306"/>
      <c r="OZN61" s="307"/>
      <c r="OZO61" s="308"/>
      <c r="OZP61" s="301">
        <f>SUM(OZP62:OZP72)</f>
        <v>0</v>
      </c>
      <c r="OZQ61" s="309">
        <v>5</v>
      </c>
      <c r="OZR61" s="297">
        <v>2</v>
      </c>
      <c r="OZS61" s="297">
        <v>1</v>
      </c>
      <c r="OZT61" s="298" t="s">
        <v>159</v>
      </c>
      <c r="OZU61" s="299" t="s">
        <v>167</v>
      </c>
      <c r="OZV61" s="300"/>
      <c r="OZW61" s="300"/>
      <c r="OZX61" s="300"/>
      <c r="OZY61" s="300"/>
      <c r="OZZ61" s="300"/>
      <c r="PAA61" s="304"/>
      <c r="PAB61" s="305"/>
      <c r="PAC61" s="306"/>
      <c r="PAD61" s="307"/>
      <c r="PAE61" s="308"/>
      <c r="PAF61" s="301">
        <f>SUM(PAF62:PAF72)</f>
        <v>0</v>
      </c>
      <c r="PAG61" s="309">
        <v>5</v>
      </c>
      <c r="PAH61" s="297">
        <v>2</v>
      </c>
      <c r="PAI61" s="297">
        <v>1</v>
      </c>
      <c r="PAJ61" s="298" t="s">
        <v>159</v>
      </c>
      <c r="PAK61" s="299" t="s">
        <v>167</v>
      </c>
      <c r="PAL61" s="300"/>
      <c r="PAM61" s="300"/>
      <c r="PAN61" s="300"/>
      <c r="PAO61" s="300"/>
      <c r="PAP61" s="300"/>
      <c r="PAQ61" s="304"/>
      <c r="PAR61" s="305"/>
      <c r="PAS61" s="306"/>
      <c r="PAT61" s="307"/>
      <c r="PAU61" s="308"/>
      <c r="PAV61" s="301">
        <f>SUM(PAV62:PAV72)</f>
        <v>0</v>
      </c>
      <c r="PAW61" s="309">
        <v>5</v>
      </c>
      <c r="PAX61" s="297">
        <v>2</v>
      </c>
      <c r="PAY61" s="297">
        <v>1</v>
      </c>
      <c r="PAZ61" s="298" t="s">
        <v>159</v>
      </c>
      <c r="PBA61" s="299" t="s">
        <v>167</v>
      </c>
      <c r="PBB61" s="300"/>
      <c r="PBC61" s="300"/>
      <c r="PBD61" s="300"/>
      <c r="PBE61" s="300"/>
      <c r="PBF61" s="300"/>
      <c r="PBG61" s="304"/>
      <c r="PBH61" s="305"/>
      <c r="PBI61" s="306"/>
      <c r="PBJ61" s="307"/>
      <c r="PBK61" s="308"/>
      <c r="PBL61" s="301">
        <f>SUM(PBL62:PBL72)</f>
        <v>0</v>
      </c>
      <c r="PBM61" s="309">
        <v>5</v>
      </c>
      <c r="PBN61" s="297">
        <v>2</v>
      </c>
      <c r="PBO61" s="297">
        <v>1</v>
      </c>
      <c r="PBP61" s="298" t="s">
        <v>159</v>
      </c>
      <c r="PBQ61" s="299" t="s">
        <v>167</v>
      </c>
      <c r="PBR61" s="300"/>
      <c r="PBS61" s="300"/>
      <c r="PBT61" s="300"/>
      <c r="PBU61" s="300"/>
      <c r="PBV61" s="300"/>
      <c r="PBW61" s="304"/>
      <c r="PBX61" s="305"/>
      <c r="PBY61" s="306"/>
      <c r="PBZ61" s="307"/>
      <c r="PCA61" s="308"/>
      <c r="PCB61" s="301">
        <f>SUM(PCB62:PCB72)</f>
        <v>0</v>
      </c>
      <c r="PCC61" s="309">
        <v>5</v>
      </c>
      <c r="PCD61" s="297">
        <v>2</v>
      </c>
      <c r="PCE61" s="297">
        <v>1</v>
      </c>
      <c r="PCF61" s="298" t="s">
        <v>159</v>
      </c>
      <c r="PCG61" s="299" t="s">
        <v>167</v>
      </c>
      <c r="PCH61" s="300"/>
      <c r="PCI61" s="300"/>
      <c r="PCJ61" s="300"/>
      <c r="PCK61" s="300"/>
      <c r="PCL61" s="300"/>
      <c r="PCM61" s="304"/>
      <c r="PCN61" s="305"/>
      <c r="PCO61" s="306"/>
      <c r="PCP61" s="307"/>
      <c r="PCQ61" s="308"/>
      <c r="PCR61" s="301">
        <f>SUM(PCR62:PCR72)</f>
        <v>0</v>
      </c>
      <c r="PCS61" s="309">
        <v>5</v>
      </c>
      <c r="PCT61" s="297">
        <v>2</v>
      </c>
      <c r="PCU61" s="297">
        <v>1</v>
      </c>
      <c r="PCV61" s="298" t="s">
        <v>159</v>
      </c>
      <c r="PCW61" s="299" t="s">
        <v>167</v>
      </c>
      <c r="PCX61" s="300"/>
      <c r="PCY61" s="300"/>
      <c r="PCZ61" s="300"/>
      <c r="PDA61" s="300"/>
      <c r="PDB61" s="300"/>
      <c r="PDC61" s="304"/>
      <c r="PDD61" s="305"/>
      <c r="PDE61" s="306"/>
      <c r="PDF61" s="307"/>
      <c r="PDG61" s="308"/>
      <c r="PDH61" s="301">
        <f>SUM(PDH62:PDH72)</f>
        <v>0</v>
      </c>
      <c r="PDI61" s="309">
        <v>5</v>
      </c>
      <c r="PDJ61" s="297">
        <v>2</v>
      </c>
      <c r="PDK61" s="297">
        <v>1</v>
      </c>
      <c r="PDL61" s="298" t="s">
        <v>159</v>
      </c>
      <c r="PDM61" s="299" t="s">
        <v>167</v>
      </c>
      <c r="PDN61" s="300"/>
      <c r="PDO61" s="300"/>
      <c r="PDP61" s="300"/>
      <c r="PDQ61" s="300"/>
      <c r="PDR61" s="300"/>
      <c r="PDS61" s="304"/>
      <c r="PDT61" s="305"/>
      <c r="PDU61" s="306"/>
      <c r="PDV61" s="307"/>
      <c r="PDW61" s="308"/>
      <c r="PDX61" s="301">
        <f>SUM(PDX62:PDX72)</f>
        <v>0</v>
      </c>
      <c r="PDY61" s="309">
        <v>5</v>
      </c>
      <c r="PDZ61" s="297">
        <v>2</v>
      </c>
      <c r="PEA61" s="297">
        <v>1</v>
      </c>
      <c r="PEB61" s="298" t="s">
        <v>159</v>
      </c>
      <c r="PEC61" s="299" t="s">
        <v>167</v>
      </c>
      <c r="PED61" s="300"/>
      <c r="PEE61" s="300"/>
      <c r="PEF61" s="300"/>
      <c r="PEG61" s="300"/>
      <c r="PEH61" s="300"/>
      <c r="PEI61" s="304"/>
      <c r="PEJ61" s="305"/>
      <c r="PEK61" s="306"/>
      <c r="PEL61" s="307"/>
      <c r="PEM61" s="308"/>
      <c r="PEN61" s="301">
        <f>SUM(PEN62:PEN72)</f>
        <v>0</v>
      </c>
      <c r="PEO61" s="309">
        <v>5</v>
      </c>
      <c r="PEP61" s="297">
        <v>2</v>
      </c>
      <c r="PEQ61" s="297">
        <v>1</v>
      </c>
      <c r="PER61" s="298" t="s">
        <v>159</v>
      </c>
      <c r="PES61" s="299" t="s">
        <v>167</v>
      </c>
      <c r="PET61" s="300"/>
      <c r="PEU61" s="300"/>
      <c r="PEV61" s="300"/>
      <c r="PEW61" s="300"/>
      <c r="PEX61" s="300"/>
      <c r="PEY61" s="304"/>
      <c r="PEZ61" s="305"/>
      <c r="PFA61" s="306"/>
      <c r="PFB61" s="307"/>
      <c r="PFC61" s="308"/>
      <c r="PFD61" s="301">
        <f>SUM(PFD62:PFD72)</f>
        <v>0</v>
      </c>
      <c r="PFE61" s="309">
        <v>5</v>
      </c>
      <c r="PFF61" s="297">
        <v>2</v>
      </c>
      <c r="PFG61" s="297">
        <v>1</v>
      </c>
      <c r="PFH61" s="298" t="s">
        <v>159</v>
      </c>
      <c r="PFI61" s="299" t="s">
        <v>167</v>
      </c>
      <c r="PFJ61" s="300"/>
      <c r="PFK61" s="300"/>
      <c r="PFL61" s="300"/>
      <c r="PFM61" s="300"/>
      <c r="PFN61" s="300"/>
      <c r="PFO61" s="304"/>
      <c r="PFP61" s="305"/>
      <c r="PFQ61" s="306"/>
      <c r="PFR61" s="307"/>
      <c r="PFS61" s="308"/>
      <c r="PFT61" s="301">
        <f>SUM(PFT62:PFT72)</f>
        <v>0</v>
      </c>
      <c r="PFU61" s="309">
        <v>5</v>
      </c>
      <c r="PFV61" s="297">
        <v>2</v>
      </c>
      <c r="PFW61" s="297">
        <v>1</v>
      </c>
      <c r="PFX61" s="298" t="s">
        <v>159</v>
      </c>
      <c r="PFY61" s="299" t="s">
        <v>167</v>
      </c>
      <c r="PFZ61" s="300"/>
      <c r="PGA61" s="300"/>
      <c r="PGB61" s="300"/>
      <c r="PGC61" s="300"/>
      <c r="PGD61" s="300"/>
      <c r="PGE61" s="304"/>
      <c r="PGF61" s="305"/>
      <c r="PGG61" s="306"/>
      <c r="PGH61" s="307"/>
      <c r="PGI61" s="308"/>
      <c r="PGJ61" s="301">
        <f>SUM(PGJ62:PGJ72)</f>
        <v>0</v>
      </c>
      <c r="PGK61" s="309">
        <v>5</v>
      </c>
      <c r="PGL61" s="297">
        <v>2</v>
      </c>
      <c r="PGM61" s="297">
        <v>1</v>
      </c>
      <c r="PGN61" s="298" t="s">
        <v>159</v>
      </c>
      <c r="PGO61" s="299" t="s">
        <v>167</v>
      </c>
      <c r="PGP61" s="300"/>
      <c r="PGQ61" s="300"/>
      <c r="PGR61" s="300"/>
      <c r="PGS61" s="300"/>
      <c r="PGT61" s="300"/>
      <c r="PGU61" s="304"/>
      <c r="PGV61" s="305"/>
      <c r="PGW61" s="306"/>
      <c r="PGX61" s="307"/>
      <c r="PGY61" s="308"/>
      <c r="PGZ61" s="301">
        <f>SUM(PGZ62:PGZ72)</f>
        <v>0</v>
      </c>
      <c r="PHA61" s="309">
        <v>5</v>
      </c>
      <c r="PHB61" s="297">
        <v>2</v>
      </c>
      <c r="PHC61" s="297">
        <v>1</v>
      </c>
      <c r="PHD61" s="298" t="s">
        <v>159</v>
      </c>
      <c r="PHE61" s="299" t="s">
        <v>167</v>
      </c>
      <c r="PHF61" s="300"/>
      <c r="PHG61" s="300"/>
      <c r="PHH61" s="300"/>
      <c r="PHI61" s="300"/>
      <c r="PHJ61" s="300"/>
      <c r="PHK61" s="304"/>
      <c r="PHL61" s="305"/>
      <c r="PHM61" s="306"/>
      <c r="PHN61" s="307"/>
      <c r="PHO61" s="308"/>
      <c r="PHP61" s="301">
        <f>SUM(PHP62:PHP72)</f>
        <v>0</v>
      </c>
      <c r="PHQ61" s="309">
        <v>5</v>
      </c>
      <c r="PHR61" s="297">
        <v>2</v>
      </c>
      <c r="PHS61" s="297">
        <v>1</v>
      </c>
      <c r="PHT61" s="298" t="s">
        <v>159</v>
      </c>
      <c r="PHU61" s="299" t="s">
        <v>167</v>
      </c>
      <c r="PHV61" s="300"/>
      <c r="PHW61" s="300"/>
      <c r="PHX61" s="300"/>
      <c r="PHY61" s="300"/>
      <c r="PHZ61" s="300"/>
      <c r="PIA61" s="304"/>
      <c r="PIB61" s="305"/>
      <c r="PIC61" s="306"/>
      <c r="PID61" s="307"/>
      <c r="PIE61" s="308"/>
      <c r="PIF61" s="301">
        <f>SUM(PIF62:PIF72)</f>
        <v>0</v>
      </c>
      <c r="PIG61" s="309">
        <v>5</v>
      </c>
      <c r="PIH61" s="297">
        <v>2</v>
      </c>
      <c r="PII61" s="297">
        <v>1</v>
      </c>
      <c r="PIJ61" s="298" t="s">
        <v>159</v>
      </c>
      <c r="PIK61" s="299" t="s">
        <v>167</v>
      </c>
      <c r="PIL61" s="300"/>
      <c r="PIM61" s="300"/>
      <c r="PIN61" s="300"/>
      <c r="PIO61" s="300"/>
      <c r="PIP61" s="300"/>
      <c r="PIQ61" s="304"/>
      <c r="PIR61" s="305"/>
      <c r="PIS61" s="306"/>
      <c r="PIT61" s="307"/>
      <c r="PIU61" s="308"/>
      <c r="PIV61" s="301">
        <f>SUM(PIV62:PIV72)</f>
        <v>0</v>
      </c>
      <c r="PIW61" s="309">
        <v>5</v>
      </c>
      <c r="PIX61" s="297">
        <v>2</v>
      </c>
      <c r="PIY61" s="297">
        <v>1</v>
      </c>
      <c r="PIZ61" s="298" t="s">
        <v>159</v>
      </c>
      <c r="PJA61" s="299" t="s">
        <v>167</v>
      </c>
      <c r="PJB61" s="300"/>
      <c r="PJC61" s="300"/>
      <c r="PJD61" s="300"/>
      <c r="PJE61" s="300"/>
      <c r="PJF61" s="300"/>
      <c r="PJG61" s="304"/>
      <c r="PJH61" s="305"/>
      <c r="PJI61" s="306"/>
      <c r="PJJ61" s="307"/>
      <c r="PJK61" s="308"/>
      <c r="PJL61" s="301">
        <f>SUM(PJL62:PJL72)</f>
        <v>0</v>
      </c>
      <c r="PJM61" s="309">
        <v>5</v>
      </c>
      <c r="PJN61" s="297">
        <v>2</v>
      </c>
      <c r="PJO61" s="297">
        <v>1</v>
      </c>
      <c r="PJP61" s="298" t="s">
        <v>159</v>
      </c>
      <c r="PJQ61" s="299" t="s">
        <v>167</v>
      </c>
      <c r="PJR61" s="300"/>
      <c r="PJS61" s="300"/>
      <c r="PJT61" s="300"/>
      <c r="PJU61" s="300"/>
      <c r="PJV61" s="300"/>
      <c r="PJW61" s="304"/>
      <c r="PJX61" s="305"/>
      <c r="PJY61" s="306"/>
      <c r="PJZ61" s="307"/>
      <c r="PKA61" s="308"/>
      <c r="PKB61" s="301">
        <f>SUM(PKB62:PKB72)</f>
        <v>0</v>
      </c>
      <c r="PKC61" s="309">
        <v>5</v>
      </c>
      <c r="PKD61" s="297">
        <v>2</v>
      </c>
      <c r="PKE61" s="297">
        <v>1</v>
      </c>
      <c r="PKF61" s="298" t="s">
        <v>159</v>
      </c>
      <c r="PKG61" s="299" t="s">
        <v>167</v>
      </c>
      <c r="PKH61" s="300"/>
      <c r="PKI61" s="300"/>
      <c r="PKJ61" s="300"/>
      <c r="PKK61" s="300"/>
      <c r="PKL61" s="300"/>
      <c r="PKM61" s="304"/>
      <c r="PKN61" s="305"/>
      <c r="PKO61" s="306"/>
      <c r="PKP61" s="307"/>
      <c r="PKQ61" s="308"/>
      <c r="PKR61" s="301">
        <f>SUM(PKR62:PKR72)</f>
        <v>0</v>
      </c>
      <c r="PKS61" s="309">
        <v>5</v>
      </c>
      <c r="PKT61" s="297">
        <v>2</v>
      </c>
      <c r="PKU61" s="297">
        <v>1</v>
      </c>
      <c r="PKV61" s="298" t="s">
        <v>159</v>
      </c>
      <c r="PKW61" s="299" t="s">
        <v>167</v>
      </c>
      <c r="PKX61" s="300"/>
      <c r="PKY61" s="300"/>
      <c r="PKZ61" s="300"/>
      <c r="PLA61" s="300"/>
      <c r="PLB61" s="300"/>
      <c r="PLC61" s="304"/>
      <c r="PLD61" s="305"/>
      <c r="PLE61" s="306"/>
      <c r="PLF61" s="307"/>
      <c r="PLG61" s="308"/>
      <c r="PLH61" s="301">
        <f>SUM(PLH62:PLH72)</f>
        <v>0</v>
      </c>
      <c r="PLI61" s="309">
        <v>5</v>
      </c>
      <c r="PLJ61" s="297">
        <v>2</v>
      </c>
      <c r="PLK61" s="297">
        <v>1</v>
      </c>
      <c r="PLL61" s="298" t="s">
        <v>159</v>
      </c>
      <c r="PLM61" s="299" t="s">
        <v>167</v>
      </c>
      <c r="PLN61" s="300"/>
      <c r="PLO61" s="300"/>
      <c r="PLP61" s="300"/>
      <c r="PLQ61" s="300"/>
      <c r="PLR61" s="300"/>
      <c r="PLS61" s="304"/>
      <c r="PLT61" s="305"/>
      <c r="PLU61" s="306"/>
      <c r="PLV61" s="307"/>
      <c r="PLW61" s="308"/>
      <c r="PLX61" s="301">
        <f>SUM(PLX62:PLX72)</f>
        <v>0</v>
      </c>
      <c r="PLY61" s="309">
        <v>5</v>
      </c>
      <c r="PLZ61" s="297">
        <v>2</v>
      </c>
      <c r="PMA61" s="297">
        <v>1</v>
      </c>
      <c r="PMB61" s="298" t="s">
        <v>159</v>
      </c>
      <c r="PMC61" s="299" t="s">
        <v>167</v>
      </c>
      <c r="PMD61" s="300"/>
      <c r="PME61" s="300"/>
      <c r="PMF61" s="300"/>
      <c r="PMG61" s="300"/>
      <c r="PMH61" s="300"/>
      <c r="PMI61" s="304"/>
      <c r="PMJ61" s="305"/>
      <c r="PMK61" s="306"/>
      <c r="PML61" s="307"/>
      <c r="PMM61" s="308"/>
      <c r="PMN61" s="301">
        <f>SUM(PMN62:PMN72)</f>
        <v>0</v>
      </c>
      <c r="PMO61" s="309">
        <v>5</v>
      </c>
      <c r="PMP61" s="297">
        <v>2</v>
      </c>
      <c r="PMQ61" s="297">
        <v>1</v>
      </c>
      <c r="PMR61" s="298" t="s">
        <v>159</v>
      </c>
      <c r="PMS61" s="299" t="s">
        <v>167</v>
      </c>
      <c r="PMT61" s="300"/>
      <c r="PMU61" s="300"/>
      <c r="PMV61" s="300"/>
      <c r="PMW61" s="300"/>
      <c r="PMX61" s="300"/>
      <c r="PMY61" s="304"/>
      <c r="PMZ61" s="305"/>
      <c r="PNA61" s="306"/>
      <c r="PNB61" s="307"/>
      <c r="PNC61" s="308"/>
      <c r="PND61" s="301">
        <f>SUM(PND62:PND72)</f>
        <v>0</v>
      </c>
      <c r="PNE61" s="309">
        <v>5</v>
      </c>
      <c r="PNF61" s="297">
        <v>2</v>
      </c>
      <c r="PNG61" s="297">
        <v>1</v>
      </c>
      <c r="PNH61" s="298" t="s">
        <v>159</v>
      </c>
      <c r="PNI61" s="299" t="s">
        <v>167</v>
      </c>
      <c r="PNJ61" s="300"/>
      <c r="PNK61" s="300"/>
      <c r="PNL61" s="300"/>
      <c r="PNM61" s="300"/>
      <c r="PNN61" s="300"/>
      <c r="PNO61" s="304"/>
      <c r="PNP61" s="305"/>
      <c r="PNQ61" s="306"/>
      <c r="PNR61" s="307"/>
      <c r="PNS61" s="308"/>
      <c r="PNT61" s="301">
        <f>SUM(PNT62:PNT72)</f>
        <v>0</v>
      </c>
      <c r="PNU61" s="309">
        <v>5</v>
      </c>
      <c r="PNV61" s="297">
        <v>2</v>
      </c>
      <c r="PNW61" s="297">
        <v>1</v>
      </c>
      <c r="PNX61" s="298" t="s">
        <v>159</v>
      </c>
      <c r="PNY61" s="299" t="s">
        <v>167</v>
      </c>
      <c r="PNZ61" s="300"/>
      <c r="POA61" s="300"/>
      <c r="POB61" s="300"/>
      <c r="POC61" s="300"/>
      <c r="POD61" s="300"/>
      <c r="POE61" s="304"/>
      <c r="POF61" s="305"/>
      <c r="POG61" s="306"/>
      <c r="POH61" s="307"/>
      <c r="POI61" s="308"/>
      <c r="POJ61" s="301">
        <f>SUM(POJ62:POJ72)</f>
        <v>0</v>
      </c>
      <c r="POK61" s="309">
        <v>5</v>
      </c>
      <c r="POL61" s="297">
        <v>2</v>
      </c>
      <c r="POM61" s="297">
        <v>1</v>
      </c>
      <c r="PON61" s="298" t="s">
        <v>159</v>
      </c>
      <c r="POO61" s="299" t="s">
        <v>167</v>
      </c>
      <c r="POP61" s="300"/>
      <c r="POQ61" s="300"/>
      <c r="POR61" s="300"/>
      <c r="POS61" s="300"/>
      <c r="POT61" s="300"/>
      <c r="POU61" s="304"/>
      <c r="POV61" s="305"/>
      <c r="POW61" s="306"/>
      <c r="POX61" s="307"/>
      <c r="POY61" s="308"/>
      <c r="POZ61" s="301">
        <f>SUM(POZ62:POZ72)</f>
        <v>0</v>
      </c>
      <c r="PPA61" s="309">
        <v>5</v>
      </c>
      <c r="PPB61" s="297">
        <v>2</v>
      </c>
      <c r="PPC61" s="297">
        <v>1</v>
      </c>
      <c r="PPD61" s="298" t="s">
        <v>159</v>
      </c>
      <c r="PPE61" s="299" t="s">
        <v>167</v>
      </c>
      <c r="PPF61" s="300"/>
      <c r="PPG61" s="300"/>
      <c r="PPH61" s="300"/>
      <c r="PPI61" s="300"/>
      <c r="PPJ61" s="300"/>
      <c r="PPK61" s="304"/>
      <c r="PPL61" s="305"/>
      <c r="PPM61" s="306"/>
      <c r="PPN61" s="307"/>
      <c r="PPO61" s="308"/>
      <c r="PPP61" s="301">
        <f>SUM(PPP62:PPP72)</f>
        <v>0</v>
      </c>
      <c r="PPQ61" s="309">
        <v>5</v>
      </c>
      <c r="PPR61" s="297">
        <v>2</v>
      </c>
      <c r="PPS61" s="297">
        <v>1</v>
      </c>
      <c r="PPT61" s="298" t="s">
        <v>159</v>
      </c>
      <c r="PPU61" s="299" t="s">
        <v>167</v>
      </c>
      <c r="PPV61" s="300"/>
      <c r="PPW61" s="300"/>
      <c r="PPX61" s="300"/>
      <c r="PPY61" s="300"/>
      <c r="PPZ61" s="300"/>
      <c r="PQA61" s="304"/>
      <c r="PQB61" s="305"/>
      <c r="PQC61" s="306"/>
      <c r="PQD61" s="307"/>
      <c r="PQE61" s="308"/>
      <c r="PQF61" s="301">
        <f>SUM(PQF62:PQF72)</f>
        <v>0</v>
      </c>
      <c r="PQG61" s="309">
        <v>5</v>
      </c>
      <c r="PQH61" s="297">
        <v>2</v>
      </c>
      <c r="PQI61" s="297">
        <v>1</v>
      </c>
      <c r="PQJ61" s="298" t="s">
        <v>159</v>
      </c>
      <c r="PQK61" s="299" t="s">
        <v>167</v>
      </c>
      <c r="PQL61" s="300"/>
      <c r="PQM61" s="300"/>
      <c r="PQN61" s="300"/>
      <c r="PQO61" s="300"/>
      <c r="PQP61" s="300"/>
      <c r="PQQ61" s="304"/>
      <c r="PQR61" s="305"/>
      <c r="PQS61" s="306"/>
      <c r="PQT61" s="307"/>
      <c r="PQU61" s="308"/>
      <c r="PQV61" s="301">
        <f>SUM(PQV62:PQV72)</f>
        <v>0</v>
      </c>
      <c r="PQW61" s="309">
        <v>5</v>
      </c>
      <c r="PQX61" s="297">
        <v>2</v>
      </c>
      <c r="PQY61" s="297">
        <v>1</v>
      </c>
      <c r="PQZ61" s="298" t="s">
        <v>159</v>
      </c>
      <c r="PRA61" s="299" t="s">
        <v>167</v>
      </c>
      <c r="PRB61" s="300"/>
      <c r="PRC61" s="300"/>
      <c r="PRD61" s="300"/>
      <c r="PRE61" s="300"/>
      <c r="PRF61" s="300"/>
      <c r="PRG61" s="304"/>
      <c r="PRH61" s="305"/>
      <c r="PRI61" s="306"/>
      <c r="PRJ61" s="307"/>
      <c r="PRK61" s="308"/>
      <c r="PRL61" s="301">
        <f>SUM(PRL62:PRL72)</f>
        <v>0</v>
      </c>
      <c r="PRM61" s="309">
        <v>5</v>
      </c>
      <c r="PRN61" s="297">
        <v>2</v>
      </c>
      <c r="PRO61" s="297">
        <v>1</v>
      </c>
      <c r="PRP61" s="298" t="s">
        <v>159</v>
      </c>
      <c r="PRQ61" s="299" t="s">
        <v>167</v>
      </c>
      <c r="PRR61" s="300"/>
      <c r="PRS61" s="300"/>
      <c r="PRT61" s="300"/>
      <c r="PRU61" s="300"/>
      <c r="PRV61" s="300"/>
      <c r="PRW61" s="304"/>
      <c r="PRX61" s="305"/>
      <c r="PRY61" s="306"/>
      <c r="PRZ61" s="307"/>
      <c r="PSA61" s="308"/>
      <c r="PSB61" s="301">
        <f>SUM(PSB62:PSB72)</f>
        <v>0</v>
      </c>
      <c r="PSC61" s="309">
        <v>5</v>
      </c>
      <c r="PSD61" s="297">
        <v>2</v>
      </c>
      <c r="PSE61" s="297">
        <v>1</v>
      </c>
      <c r="PSF61" s="298" t="s">
        <v>159</v>
      </c>
      <c r="PSG61" s="299" t="s">
        <v>167</v>
      </c>
      <c r="PSH61" s="300"/>
      <c r="PSI61" s="300"/>
      <c r="PSJ61" s="300"/>
      <c r="PSK61" s="300"/>
      <c r="PSL61" s="300"/>
      <c r="PSM61" s="304"/>
      <c r="PSN61" s="305"/>
      <c r="PSO61" s="306"/>
      <c r="PSP61" s="307"/>
      <c r="PSQ61" s="308"/>
      <c r="PSR61" s="301">
        <f>SUM(PSR62:PSR72)</f>
        <v>0</v>
      </c>
      <c r="PSS61" s="309">
        <v>5</v>
      </c>
      <c r="PST61" s="297">
        <v>2</v>
      </c>
      <c r="PSU61" s="297">
        <v>1</v>
      </c>
      <c r="PSV61" s="298" t="s">
        <v>159</v>
      </c>
      <c r="PSW61" s="299" t="s">
        <v>167</v>
      </c>
      <c r="PSX61" s="300"/>
      <c r="PSY61" s="300"/>
      <c r="PSZ61" s="300"/>
      <c r="PTA61" s="300"/>
      <c r="PTB61" s="300"/>
      <c r="PTC61" s="304"/>
      <c r="PTD61" s="305"/>
      <c r="PTE61" s="306"/>
      <c r="PTF61" s="307"/>
      <c r="PTG61" s="308"/>
      <c r="PTH61" s="301">
        <f>SUM(PTH62:PTH72)</f>
        <v>0</v>
      </c>
      <c r="PTI61" s="309">
        <v>5</v>
      </c>
      <c r="PTJ61" s="297">
        <v>2</v>
      </c>
      <c r="PTK61" s="297">
        <v>1</v>
      </c>
      <c r="PTL61" s="298" t="s">
        <v>159</v>
      </c>
      <c r="PTM61" s="299" t="s">
        <v>167</v>
      </c>
      <c r="PTN61" s="300"/>
      <c r="PTO61" s="300"/>
      <c r="PTP61" s="300"/>
      <c r="PTQ61" s="300"/>
      <c r="PTR61" s="300"/>
      <c r="PTS61" s="304"/>
      <c r="PTT61" s="305"/>
      <c r="PTU61" s="306"/>
      <c r="PTV61" s="307"/>
      <c r="PTW61" s="308"/>
      <c r="PTX61" s="301">
        <f>SUM(PTX62:PTX72)</f>
        <v>0</v>
      </c>
      <c r="PTY61" s="309">
        <v>5</v>
      </c>
      <c r="PTZ61" s="297">
        <v>2</v>
      </c>
      <c r="PUA61" s="297">
        <v>1</v>
      </c>
      <c r="PUB61" s="298" t="s">
        <v>159</v>
      </c>
      <c r="PUC61" s="299" t="s">
        <v>167</v>
      </c>
      <c r="PUD61" s="300"/>
      <c r="PUE61" s="300"/>
      <c r="PUF61" s="300"/>
      <c r="PUG61" s="300"/>
      <c r="PUH61" s="300"/>
      <c r="PUI61" s="304"/>
      <c r="PUJ61" s="305"/>
      <c r="PUK61" s="306"/>
      <c r="PUL61" s="307"/>
      <c r="PUM61" s="308"/>
      <c r="PUN61" s="301">
        <f>SUM(PUN62:PUN72)</f>
        <v>0</v>
      </c>
      <c r="PUO61" s="309">
        <v>5</v>
      </c>
      <c r="PUP61" s="297">
        <v>2</v>
      </c>
      <c r="PUQ61" s="297">
        <v>1</v>
      </c>
      <c r="PUR61" s="298" t="s">
        <v>159</v>
      </c>
      <c r="PUS61" s="299" t="s">
        <v>167</v>
      </c>
      <c r="PUT61" s="300"/>
      <c r="PUU61" s="300"/>
      <c r="PUV61" s="300"/>
      <c r="PUW61" s="300"/>
      <c r="PUX61" s="300"/>
      <c r="PUY61" s="304"/>
      <c r="PUZ61" s="305"/>
      <c r="PVA61" s="306"/>
      <c r="PVB61" s="307"/>
      <c r="PVC61" s="308"/>
      <c r="PVD61" s="301">
        <f>SUM(PVD62:PVD72)</f>
        <v>0</v>
      </c>
      <c r="PVE61" s="309">
        <v>5</v>
      </c>
      <c r="PVF61" s="297">
        <v>2</v>
      </c>
      <c r="PVG61" s="297">
        <v>1</v>
      </c>
      <c r="PVH61" s="298" t="s">
        <v>159</v>
      </c>
      <c r="PVI61" s="299" t="s">
        <v>167</v>
      </c>
      <c r="PVJ61" s="300"/>
      <c r="PVK61" s="300"/>
      <c r="PVL61" s="300"/>
      <c r="PVM61" s="300"/>
      <c r="PVN61" s="300"/>
      <c r="PVO61" s="304"/>
      <c r="PVP61" s="305"/>
      <c r="PVQ61" s="306"/>
      <c r="PVR61" s="307"/>
      <c r="PVS61" s="308"/>
      <c r="PVT61" s="301">
        <f>SUM(PVT62:PVT72)</f>
        <v>0</v>
      </c>
      <c r="PVU61" s="309">
        <v>5</v>
      </c>
      <c r="PVV61" s="297">
        <v>2</v>
      </c>
      <c r="PVW61" s="297">
        <v>1</v>
      </c>
      <c r="PVX61" s="298" t="s">
        <v>159</v>
      </c>
      <c r="PVY61" s="299" t="s">
        <v>167</v>
      </c>
      <c r="PVZ61" s="300"/>
      <c r="PWA61" s="300"/>
      <c r="PWB61" s="300"/>
      <c r="PWC61" s="300"/>
      <c r="PWD61" s="300"/>
      <c r="PWE61" s="304"/>
      <c r="PWF61" s="305"/>
      <c r="PWG61" s="306"/>
      <c r="PWH61" s="307"/>
      <c r="PWI61" s="308"/>
      <c r="PWJ61" s="301">
        <f>SUM(PWJ62:PWJ72)</f>
        <v>0</v>
      </c>
      <c r="PWK61" s="309">
        <v>5</v>
      </c>
      <c r="PWL61" s="297">
        <v>2</v>
      </c>
      <c r="PWM61" s="297">
        <v>1</v>
      </c>
      <c r="PWN61" s="298" t="s">
        <v>159</v>
      </c>
      <c r="PWO61" s="299" t="s">
        <v>167</v>
      </c>
      <c r="PWP61" s="300"/>
      <c r="PWQ61" s="300"/>
      <c r="PWR61" s="300"/>
      <c r="PWS61" s="300"/>
      <c r="PWT61" s="300"/>
      <c r="PWU61" s="304"/>
      <c r="PWV61" s="305"/>
      <c r="PWW61" s="306"/>
      <c r="PWX61" s="307"/>
      <c r="PWY61" s="308"/>
      <c r="PWZ61" s="301">
        <f>SUM(PWZ62:PWZ72)</f>
        <v>0</v>
      </c>
      <c r="PXA61" s="309">
        <v>5</v>
      </c>
      <c r="PXB61" s="297">
        <v>2</v>
      </c>
      <c r="PXC61" s="297">
        <v>1</v>
      </c>
      <c r="PXD61" s="298" t="s">
        <v>159</v>
      </c>
      <c r="PXE61" s="299" t="s">
        <v>167</v>
      </c>
      <c r="PXF61" s="300"/>
      <c r="PXG61" s="300"/>
      <c r="PXH61" s="300"/>
      <c r="PXI61" s="300"/>
      <c r="PXJ61" s="300"/>
      <c r="PXK61" s="304"/>
      <c r="PXL61" s="305"/>
      <c r="PXM61" s="306"/>
      <c r="PXN61" s="307"/>
      <c r="PXO61" s="308"/>
      <c r="PXP61" s="301">
        <f>SUM(PXP62:PXP72)</f>
        <v>0</v>
      </c>
      <c r="PXQ61" s="309">
        <v>5</v>
      </c>
      <c r="PXR61" s="297">
        <v>2</v>
      </c>
      <c r="PXS61" s="297">
        <v>1</v>
      </c>
      <c r="PXT61" s="298" t="s">
        <v>159</v>
      </c>
      <c r="PXU61" s="299" t="s">
        <v>167</v>
      </c>
      <c r="PXV61" s="300"/>
      <c r="PXW61" s="300"/>
      <c r="PXX61" s="300"/>
      <c r="PXY61" s="300"/>
      <c r="PXZ61" s="300"/>
      <c r="PYA61" s="304"/>
      <c r="PYB61" s="305"/>
      <c r="PYC61" s="306"/>
      <c r="PYD61" s="307"/>
      <c r="PYE61" s="308"/>
      <c r="PYF61" s="301">
        <f>SUM(PYF62:PYF72)</f>
        <v>0</v>
      </c>
      <c r="PYG61" s="309">
        <v>5</v>
      </c>
      <c r="PYH61" s="297">
        <v>2</v>
      </c>
      <c r="PYI61" s="297">
        <v>1</v>
      </c>
      <c r="PYJ61" s="298" t="s">
        <v>159</v>
      </c>
      <c r="PYK61" s="299" t="s">
        <v>167</v>
      </c>
      <c r="PYL61" s="300"/>
      <c r="PYM61" s="300"/>
      <c r="PYN61" s="300"/>
      <c r="PYO61" s="300"/>
      <c r="PYP61" s="300"/>
      <c r="PYQ61" s="304"/>
      <c r="PYR61" s="305"/>
      <c r="PYS61" s="306"/>
      <c r="PYT61" s="307"/>
      <c r="PYU61" s="308"/>
      <c r="PYV61" s="301">
        <f>SUM(PYV62:PYV72)</f>
        <v>0</v>
      </c>
      <c r="PYW61" s="309">
        <v>5</v>
      </c>
      <c r="PYX61" s="297">
        <v>2</v>
      </c>
      <c r="PYY61" s="297">
        <v>1</v>
      </c>
      <c r="PYZ61" s="298" t="s">
        <v>159</v>
      </c>
      <c r="PZA61" s="299" t="s">
        <v>167</v>
      </c>
      <c r="PZB61" s="300"/>
      <c r="PZC61" s="300"/>
      <c r="PZD61" s="300"/>
      <c r="PZE61" s="300"/>
      <c r="PZF61" s="300"/>
      <c r="PZG61" s="304"/>
      <c r="PZH61" s="305"/>
      <c r="PZI61" s="306"/>
      <c r="PZJ61" s="307"/>
      <c r="PZK61" s="308"/>
      <c r="PZL61" s="301">
        <f>SUM(PZL62:PZL72)</f>
        <v>0</v>
      </c>
      <c r="PZM61" s="309">
        <v>5</v>
      </c>
      <c r="PZN61" s="297">
        <v>2</v>
      </c>
      <c r="PZO61" s="297">
        <v>1</v>
      </c>
      <c r="PZP61" s="298" t="s">
        <v>159</v>
      </c>
      <c r="PZQ61" s="299" t="s">
        <v>167</v>
      </c>
      <c r="PZR61" s="300"/>
      <c r="PZS61" s="300"/>
      <c r="PZT61" s="300"/>
      <c r="PZU61" s="300"/>
      <c r="PZV61" s="300"/>
      <c r="PZW61" s="304"/>
      <c r="PZX61" s="305"/>
      <c r="PZY61" s="306"/>
      <c r="PZZ61" s="307"/>
      <c r="QAA61" s="308"/>
      <c r="QAB61" s="301">
        <f>SUM(QAB62:QAB72)</f>
        <v>0</v>
      </c>
      <c r="QAC61" s="309">
        <v>5</v>
      </c>
      <c r="QAD61" s="297">
        <v>2</v>
      </c>
      <c r="QAE61" s="297">
        <v>1</v>
      </c>
      <c r="QAF61" s="298" t="s">
        <v>159</v>
      </c>
      <c r="QAG61" s="299" t="s">
        <v>167</v>
      </c>
      <c r="QAH61" s="300"/>
      <c r="QAI61" s="300"/>
      <c r="QAJ61" s="300"/>
      <c r="QAK61" s="300"/>
      <c r="QAL61" s="300"/>
      <c r="QAM61" s="304"/>
      <c r="QAN61" s="305"/>
      <c r="QAO61" s="306"/>
      <c r="QAP61" s="307"/>
      <c r="QAQ61" s="308"/>
      <c r="QAR61" s="301">
        <f>SUM(QAR62:QAR72)</f>
        <v>0</v>
      </c>
      <c r="QAS61" s="309">
        <v>5</v>
      </c>
      <c r="QAT61" s="297">
        <v>2</v>
      </c>
      <c r="QAU61" s="297">
        <v>1</v>
      </c>
      <c r="QAV61" s="298" t="s">
        <v>159</v>
      </c>
      <c r="QAW61" s="299" t="s">
        <v>167</v>
      </c>
      <c r="QAX61" s="300"/>
      <c r="QAY61" s="300"/>
      <c r="QAZ61" s="300"/>
      <c r="QBA61" s="300"/>
      <c r="QBB61" s="300"/>
      <c r="QBC61" s="304"/>
      <c r="QBD61" s="305"/>
      <c r="QBE61" s="306"/>
      <c r="QBF61" s="307"/>
      <c r="QBG61" s="308"/>
      <c r="QBH61" s="301">
        <f>SUM(QBH62:QBH72)</f>
        <v>0</v>
      </c>
      <c r="QBI61" s="309">
        <v>5</v>
      </c>
      <c r="QBJ61" s="297">
        <v>2</v>
      </c>
      <c r="QBK61" s="297">
        <v>1</v>
      </c>
      <c r="QBL61" s="298" t="s">
        <v>159</v>
      </c>
      <c r="QBM61" s="299" t="s">
        <v>167</v>
      </c>
      <c r="QBN61" s="300"/>
      <c r="QBO61" s="300"/>
      <c r="QBP61" s="300"/>
      <c r="QBQ61" s="300"/>
      <c r="QBR61" s="300"/>
      <c r="QBS61" s="304"/>
      <c r="QBT61" s="305"/>
      <c r="QBU61" s="306"/>
      <c r="QBV61" s="307"/>
      <c r="QBW61" s="308"/>
      <c r="QBX61" s="301">
        <f>SUM(QBX62:QBX72)</f>
        <v>0</v>
      </c>
      <c r="QBY61" s="309">
        <v>5</v>
      </c>
      <c r="QBZ61" s="297">
        <v>2</v>
      </c>
      <c r="QCA61" s="297">
        <v>1</v>
      </c>
      <c r="QCB61" s="298" t="s">
        <v>159</v>
      </c>
      <c r="QCC61" s="299" t="s">
        <v>167</v>
      </c>
      <c r="QCD61" s="300"/>
      <c r="QCE61" s="300"/>
      <c r="QCF61" s="300"/>
      <c r="QCG61" s="300"/>
      <c r="QCH61" s="300"/>
      <c r="QCI61" s="304"/>
      <c r="QCJ61" s="305"/>
      <c r="QCK61" s="306"/>
      <c r="QCL61" s="307"/>
      <c r="QCM61" s="308"/>
      <c r="QCN61" s="301">
        <f>SUM(QCN62:QCN72)</f>
        <v>0</v>
      </c>
      <c r="QCO61" s="309">
        <v>5</v>
      </c>
      <c r="QCP61" s="297">
        <v>2</v>
      </c>
      <c r="QCQ61" s="297">
        <v>1</v>
      </c>
      <c r="QCR61" s="298" t="s">
        <v>159</v>
      </c>
      <c r="QCS61" s="299" t="s">
        <v>167</v>
      </c>
      <c r="QCT61" s="300"/>
      <c r="QCU61" s="300"/>
      <c r="QCV61" s="300"/>
      <c r="QCW61" s="300"/>
      <c r="QCX61" s="300"/>
      <c r="QCY61" s="304"/>
      <c r="QCZ61" s="305"/>
      <c r="QDA61" s="306"/>
      <c r="QDB61" s="307"/>
      <c r="QDC61" s="308"/>
      <c r="QDD61" s="301">
        <f>SUM(QDD62:QDD72)</f>
        <v>0</v>
      </c>
      <c r="QDE61" s="309">
        <v>5</v>
      </c>
      <c r="QDF61" s="297">
        <v>2</v>
      </c>
      <c r="QDG61" s="297">
        <v>1</v>
      </c>
      <c r="QDH61" s="298" t="s">
        <v>159</v>
      </c>
      <c r="QDI61" s="299" t="s">
        <v>167</v>
      </c>
      <c r="QDJ61" s="300"/>
      <c r="QDK61" s="300"/>
      <c r="QDL61" s="300"/>
      <c r="QDM61" s="300"/>
      <c r="QDN61" s="300"/>
      <c r="QDO61" s="304"/>
      <c r="QDP61" s="305"/>
      <c r="QDQ61" s="306"/>
      <c r="QDR61" s="307"/>
      <c r="QDS61" s="308"/>
      <c r="QDT61" s="301">
        <f>SUM(QDT62:QDT72)</f>
        <v>0</v>
      </c>
      <c r="QDU61" s="309">
        <v>5</v>
      </c>
      <c r="QDV61" s="297">
        <v>2</v>
      </c>
      <c r="QDW61" s="297">
        <v>1</v>
      </c>
      <c r="QDX61" s="298" t="s">
        <v>159</v>
      </c>
      <c r="QDY61" s="299" t="s">
        <v>167</v>
      </c>
      <c r="QDZ61" s="300"/>
      <c r="QEA61" s="300"/>
      <c r="QEB61" s="300"/>
      <c r="QEC61" s="300"/>
      <c r="QED61" s="300"/>
      <c r="QEE61" s="304"/>
      <c r="QEF61" s="305"/>
      <c r="QEG61" s="306"/>
      <c r="QEH61" s="307"/>
      <c r="QEI61" s="308"/>
      <c r="QEJ61" s="301">
        <f>SUM(QEJ62:QEJ72)</f>
        <v>0</v>
      </c>
      <c r="QEK61" s="309">
        <v>5</v>
      </c>
      <c r="QEL61" s="297">
        <v>2</v>
      </c>
      <c r="QEM61" s="297">
        <v>1</v>
      </c>
      <c r="QEN61" s="298" t="s">
        <v>159</v>
      </c>
      <c r="QEO61" s="299" t="s">
        <v>167</v>
      </c>
      <c r="QEP61" s="300"/>
      <c r="QEQ61" s="300"/>
      <c r="QER61" s="300"/>
      <c r="QES61" s="300"/>
      <c r="QET61" s="300"/>
      <c r="QEU61" s="304"/>
      <c r="QEV61" s="305"/>
      <c r="QEW61" s="306"/>
      <c r="QEX61" s="307"/>
      <c r="QEY61" s="308"/>
      <c r="QEZ61" s="301">
        <f>SUM(QEZ62:QEZ72)</f>
        <v>0</v>
      </c>
      <c r="QFA61" s="309">
        <v>5</v>
      </c>
      <c r="QFB61" s="297">
        <v>2</v>
      </c>
      <c r="QFC61" s="297">
        <v>1</v>
      </c>
      <c r="QFD61" s="298" t="s">
        <v>159</v>
      </c>
      <c r="QFE61" s="299" t="s">
        <v>167</v>
      </c>
      <c r="QFF61" s="300"/>
      <c r="QFG61" s="300"/>
      <c r="QFH61" s="300"/>
      <c r="QFI61" s="300"/>
      <c r="QFJ61" s="300"/>
      <c r="QFK61" s="304"/>
      <c r="QFL61" s="305"/>
      <c r="QFM61" s="306"/>
      <c r="QFN61" s="307"/>
      <c r="QFO61" s="308"/>
      <c r="QFP61" s="301">
        <f>SUM(QFP62:QFP72)</f>
        <v>0</v>
      </c>
      <c r="QFQ61" s="309">
        <v>5</v>
      </c>
      <c r="QFR61" s="297">
        <v>2</v>
      </c>
      <c r="QFS61" s="297">
        <v>1</v>
      </c>
      <c r="QFT61" s="298" t="s">
        <v>159</v>
      </c>
      <c r="QFU61" s="299" t="s">
        <v>167</v>
      </c>
      <c r="QFV61" s="300"/>
      <c r="QFW61" s="300"/>
      <c r="QFX61" s="300"/>
      <c r="QFY61" s="300"/>
      <c r="QFZ61" s="300"/>
      <c r="QGA61" s="304"/>
      <c r="QGB61" s="305"/>
      <c r="QGC61" s="306"/>
      <c r="QGD61" s="307"/>
      <c r="QGE61" s="308"/>
      <c r="QGF61" s="301">
        <f>SUM(QGF62:QGF72)</f>
        <v>0</v>
      </c>
      <c r="QGG61" s="309">
        <v>5</v>
      </c>
      <c r="QGH61" s="297">
        <v>2</v>
      </c>
      <c r="QGI61" s="297">
        <v>1</v>
      </c>
      <c r="QGJ61" s="298" t="s">
        <v>159</v>
      </c>
      <c r="QGK61" s="299" t="s">
        <v>167</v>
      </c>
      <c r="QGL61" s="300"/>
      <c r="QGM61" s="300"/>
      <c r="QGN61" s="300"/>
      <c r="QGO61" s="300"/>
      <c r="QGP61" s="300"/>
      <c r="QGQ61" s="304"/>
      <c r="QGR61" s="305"/>
      <c r="QGS61" s="306"/>
      <c r="QGT61" s="307"/>
      <c r="QGU61" s="308"/>
      <c r="QGV61" s="301">
        <f>SUM(QGV62:QGV72)</f>
        <v>0</v>
      </c>
      <c r="QGW61" s="309">
        <v>5</v>
      </c>
      <c r="QGX61" s="297">
        <v>2</v>
      </c>
      <c r="QGY61" s="297">
        <v>1</v>
      </c>
      <c r="QGZ61" s="298" t="s">
        <v>159</v>
      </c>
      <c r="QHA61" s="299" t="s">
        <v>167</v>
      </c>
      <c r="QHB61" s="300"/>
      <c r="QHC61" s="300"/>
      <c r="QHD61" s="300"/>
      <c r="QHE61" s="300"/>
      <c r="QHF61" s="300"/>
      <c r="QHG61" s="304"/>
      <c r="QHH61" s="305"/>
      <c r="QHI61" s="306"/>
      <c r="QHJ61" s="307"/>
      <c r="QHK61" s="308"/>
      <c r="QHL61" s="301">
        <f>SUM(QHL62:QHL72)</f>
        <v>0</v>
      </c>
      <c r="QHM61" s="309">
        <v>5</v>
      </c>
      <c r="QHN61" s="297">
        <v>2</v>
      </c>
      <c r="QHO61" s="297">
        <v>1</v>
      </c>
      <c r="QHP61" s="298" t="s">
        <v>159</v>
      </c>
      <c r="QHQ61" s="299" t="s">
        <v>167</v>
      </c>
      <c r="QHR61" s="300"/>
      <c r="QHS61" s="300"/>
      <c r="QHT61" s="300"/>
      <c r="QHU61" s="300"/>
      <c r="QHV61" s="300"/>
      <c r="QHW61" s="304"/>
      <c r="QHX61" s="305"/>
      <c r="QHY61" s="306"/>
      <c r="QHZ61" s="307"/>
      <c r="QIA61" s="308"/>
      <c r="QIB61" s="301">
        <f>SUM(QIB62:QIB72)</f>
        <v>0</v>
      </c>
      <c r="QIC61" s="309">
        <v>5</v>
      </c>
      <c r="QID61" s="297">
        <v>2</v>
      </c>
      <c r="QIE61" s="297">
        <v>1</v>
      </c>
      <c r="QIF61" s="298" t="s">
        <v>159</v>
      </c>
      <c r="QIG61" s="299" t="s">
        <v>167</v>
      </c>
      <c r="QIH61" s="300"/>
      <c r="QII61" s="300"/>
      <c r="QIJ61" s="300"/>
      <c r="QIK61" s="300"/>
      <c r="QIL61" s="300"/>
      <c r="QIM61" s="304"/>
      <c r="QIN61" s="305"/>
      <c r="QIO61" s="306"/>
      <c r="QIP61" s="307"/>
      <c r="QIQ61" s="308"/>
      <c r="QIR61" s="301">
        <f>SUM(QIR62:QIR72)</f>
        <v>0</v>
      </c>
      <c r="QIS61" s="309">
        <v>5</v>
      </c>
      <c r="QIT61" s="297">
        <v>2</v>
      </c>
      <c r="QIU61" s="297">
        <v>1</v>
      </c>
      <c r="QIV61" s="298" t="s">
        <v>159</v>
      </c>
      <c r="QIW61" s="299" t="s">
        <v>167</v>
      </c>
      <c r="QIX61" s="300"/>
      <c r="QIY61" s="300"/>
      <c r="QIZ61" s="300"/>
      <c r="QJA61" s="300"/>
      <c r="QJB61" s="300"/>
      <c r="QJC61" s="304"/>
      <c r="QJD61" s="305"/>
      <c r="QJE61" s="306"/>
      <c r="QJF61" s="307"/>
      <c r="QJG61" s="308"/>
      <c r="QJH61" s="301">
        <f>SUM(QJH62:QJH72)</f>
        <v>0</v>
      </c>
      <c r="QJI61" s="309">
        <v>5</v>
      </c>
      <c r="QJJ61" s="297">
        <v>2</v>
      </c>
      <c r="QJK61" s="297">
        <v>1</v>
      </c>
      <c r="QJL61" s="298" t="s">
        <v>159</v>
      </c>
      <c r="QJM61" s="299" t="s">
        <v>167</v>
      </c>
      <c r="QJN61" s="300"/>
      <c r="QJO61" s="300"/>
      <c r="QJP61" s="300"/>
      <c r="QJQ61" s="300"/>
      <c r="QJR61" s="300"/>
      <c r="QJS61" s="304"/>
      <c r="QJT61" s="305"/>
      <c r="QJU61" s="306"/>
      <c r="QJV61" s="307"/>
      <c r="QJW61" s="308"/>
      <c r="QJX61" s="301">
        <f>SUM(QJX62:QJX72)</f>
        <v>0</v>
      </c>
      <c r="QJY61" s="309">
        <v>5</v>
      </c>
      <c r="QJZ61" s="297">
        <v>2</v>
      </c>
      <c r="QKA61" s="297">
        <v>1</v>
      </c>
      <c r="QKB61" s="298" t="s">
        <v>159</v>
      </c>
      <c r="QKC61" s="299" t="s">
        <v>167</v>
      </c>
      <c r="QKD61" s="300"/>
      <c r="QKE61" s="300"/>
      <c r="QKF61" s="300"/>
      <c r="QKG61" s="300"/>
      <c r="QKH61" s="300"/>
      <c r="QKI61" s="304"/>
      <c r="QKJ61" s="305"/>
      <c r="QKK61" s="306"/>
      <c r="QKL61" s="307"/>
      <c r="QKM61" s="308"/>
      <c r="QKN61" s="301">
        <f>SUM(QKN62:QKN72)</f>
        <v>0</v>
      </c>
      <c r="QKO61" s="309">
        <v>5</v>
      </c>
      <c r="QKP61" s="297">
        <v>2</v>
      </c>
      <c r="QKQ61" s="297">
        <v>1</v>
      </c>
      <c r="QKR61" s="298" t="s">
        <v>159</v>
      </c>
      <c r="QKS61" s="299" t="s">
        <v>167</v>
      </c>
      <c r="QKT61" s="300"/>
      <c r="QKU61" s="300"/>
      <c r="QKV61" s="300"/>
      <c r="QKW61" s="300"/>
      <c r="QKX61" s="300"/>
      <c r="QKY61" s="304"/>
      <c r="QKZ61" s="305"/>
      <c r="QLA61" s="306"/>
      <c r="QLB61" s="307"/>
      <c r="QLC61" s="308"/>
      <c r="QLD61" s="301">
        <f>SUM(QLD62:QLD72)</f>
        <v>0</v>
      </c>
      <c r="QLE61" s="309">
        <v>5</v>
      </c>
      <c r="QLF61" s="297">
        <v>2</v>
      </c>
      <c r="QLG61" s="297">
        <v>1</v>
      </c>
      <c r="QLH61" s="298" t="s">
        <v>159</v>
      </c>
      <c r="QLI61" s="299" t="s">
        <v>167</v>
      </c>
      <c r="QLJ61" s="300"/>
      <c r="QLK61" s="300"/>
      <c r="QLL61" s="300"/>
      <c r="QLM61" s="300"/>
      <c r="QLN61" s="300"/>
      <c r="QLO61" s="304"/>
      <c r="QLP61" s="305"/>
      <c r="QLQ61" s="306"/>
      <c r="QLR61" s="307"/>
      <c r="QLS61" s="308"/>
      <c r="QLT61" s="301">
        <f>SUM(QLT62:QLT72)</f>
        <v>0</v>
      </c>
      <c r="QLU61" s="309">
        <v>5</v>
      </c>
      <c r="QLV61" s="297">
        <v>2</v>
      </c>
      <c r="QLW61" s="297">
        <v>1</v>
      </c>
      <c r="QLX61" s="298" t="s">
        <v>159</v>
      </c>
      <c r="QLY61" s="299" t="s">
        <v>167</v>
      </c>
      <c r="QLZ61" s="300"/>
      <c r="QMA61" s="300"/>
      <c r="QMB61" s="300"/>
      <c r="QMC61" s="300"/>
      <c r="QMD61" s="300"/>
      <c r="QME61" s="304"/>
      <c r="QMF61" s="305"/>
      <c r="QMG61" s="306"/>
      <c r="QMH61" s="307"/>
      <c r="QMI61" s="308"/>
      <c r="QMJ61" s="301">
        <f>SUM(QMJ62:QMJ72)</f>
        <v>0</v>
      </c>
      <c r="QMK61" s="309">
        <v>5</v>
      </c>
      <c r="QML61" s="297">
        <v>2</v>
      </c>
      <c r="QMM61" s="297">
        <v>1</v>
      </c>
      <c r="QMN61" s="298" t="s">
        <v>159</v>
      </c>
      <c r="QMO61" s="299" t="s">
        <v>167</v>
      </c>
      <c r="QMP61" s="300"/>
      <c r="QMQ61" s="300"/>
      <c r="QMR61" s="300"/>
      <c r="QMS61" s="300"/>
      <c r="QMT61" s="300"/>
      <c r="QMU61" s="304"/>
      <c r="QMV61" s="305"/>
      <c r="QMW61" s="306"/>
      <c r="QMX61" s="307"/>
      <c r="QMY61" s="308"/>
      <c r="QMZ61" s="301">
        <f>SUM(QMZ62:QMZ72)</f>
        <v>0</v>
      </c>
      <c r="QNA61" s="309">
        <v>5</v>
      </c>
      <c r="QNB61" s="297">
        <v>2</v>
      </c>
      <c r="QNC61" s="297">
        <v>1</v>
      </c>
      <c r="QND61" s="298" t="s">
        <v>159</v>
      </c>
      <c r="QNE61" s="299" t="s">
        <v>167</v>
      </c>
      <c r="QNF61" s="300"/>
      <c r="QNG61" s="300"/>
      <c r="QNH61" s="300"/>
      <c r="QNI61" s="300"/>
      <c r="QNJ61" s="300"/>
      <c r="QNK61" s="304"/>
      <c r="QNL61" s="305"/>
      <c r="QNM61" s="306"/>
      <c r="QNN61" s="307"/>
      <c r="QNO61" s="308"/>
      <c r="QNP61" s="301">
        <f>SUM(QNP62:QNP72)</f>
        <v>0</v>
      </c>
      <c r="QNQ61" s="309">
        <v>5</v>
      </c>
      <c r="QNR61" s="297">
        <v>2</v>
      </c>
      <c r="QNS61" s="297">
        <v>1</v>
      </c>
      <c r="QNT61" s="298" t="s">
        <v>159</v>
      </c>
      <c r="QNU61" s="299" t="s">
        <v>167</v>
      </c>
      <c r="QNV61" s="300"/>
      <c r="QNW61" s="300"/>
      <c r="QNX61" s="300"/>
      <c r="QNY61" s="300"/>
      <c r="QNZ61" s="300"/>
      <c r="QOA61" s="304"/>
      <c r="QOB61" s="305"/>
      <c r="QOC61" s="306"/>
      <c r="QOD61" s="307"/>
      <c r="QOE61" s="308"/>
      <c r="QOF61" s="301">
        <f>SUM(QOF62:QOF72)</f>
        <v>0</v>
      </c>
      <c r="QOG61" s="309">
        <v>5</v>
      </c>
      <c r="QOH61" s="297">
        <v>2</v>
      </c>
      <c r="QOI61" s="297">
        <v>1</v>
      </c>
      <c r="QOJ61" s="298" t="s">
        <v>159</v>
      </c>
      <c r="QOK61" s="299" t="s">
        <v>167</v>
      </c>
      <c r="QOL61" s="300"/>
      <c r="QOM61" s="300"/>
      <c r="QON61" s="300"/>
      <c r="QOO61" s="300"/>
      <c r="QOP61" s="300"/>
      <c r="QOQ61" s="304"/>
      <c r="QOR61" s="305"/>
      <c r="QOS61" s="306"/>
      <c r="QOT61" s="307"/>
      <c r="QOU61" s="308"/>
      <c r="QOV61" s="301">
        <f>SUM(QOV62:QOV72)</f>
        <v>0</v>
      </c>
      <c r="QOW61" s="309">
        <v>5</v>
      </c>
      <c r="QOX61" s="297">
        <v>2</v>
      </c>
      <c r="QOY61" s="297">
        <v>1</v>
      </c>
      <c r="QOZ61" s="298" t="s">
        <v>159</v>
      </c>
      <c r="QPA61" s="299" t="s">
        <v>167</v>
      </c>
      <c r="QPB61" s="300"/>
      <c r="QPC61" s="300"/>
      <c r="QPD61" s="300"/>
      <c r="QPE61" s="300"/>
      <c r="QPF61" s="300"/>
      <c r="QPG61" s="304"/>
      <c r="QPH61" s="305"/>
      <c r="QPI61" s="306"/>
      <c r="QPJ61" s="307"/>
      <c r="QPK61" s="308"/>
      <c r="QPL61" s="301">
        <f>SUM(QPL62:QPL72)</f>
        <v>0</v>
      </c>
      <c r="QPM61" s="309">
        <v>5</v>
      </c>
      <c r="QPN61" s="297">
        <v>2</v>
      </c>
      <c r="QPO61" s="297">
        <v>1</v>
      </c>
      <c r="QPP61" s="298" t="s">
        <v>159</v>
      </c>
      <c r="QPQ61" s="299" t="s">
        <v>167</v>
      </c>
      <c r="QPR61" s="300"/>
      <c r="QPS61" s="300"/>
      <c r="QPT61" s="300"/>
      <c r="QPU61" s="300"/>
      <c r="QPV61" s="300"/>
      <c r="QPW61" s="304"/>
      <c r="QPX61" s="305"/>
      <c r="QPY61" s="306"/>
      <c r="QPZ61" s="307"/>
      <c r="QQA61" s="308"/>
      <c r="QQB61" s="301">
        <f>SUM(QQB62:QQB72)</f>
        <v>0</v>
      </c>
      <c r="QQC61" s="309">
        <v>5</v>
      </c>
      <c r="QQD61" s="297">
        <v>2</v>
      </c>
      <c r="QQE61" s="297">
        <v>1</v>
      </c>
      <c r="QQF61" s="298" t="s">
        <v>159</v>
      </c>
      <c r="QQG61" s="299" t="s">
        <v>167</v>
      </c>
      <c r="QQH61" s="300"/>
      <c r="QQI61" s="300"/>
      <c r="QQJ61" s="300"/>
      <c r="QQK61" s="300"/>
      <c r="QQL61" s="300"/>
      <c r="QQM61" s="304"/>
      <c r="QQN61" s="305"/>
      <c r="QQO61" s="306"/>
      <c r="QQP61" s="307"/>
      <c r="QQQ61" s="308"/>
      <c r="QQR61" s="301">
        <f>SUM(QQR62:QQR72)</f>
        <v>0</v>
      </c>
      <c r="QQS61" s="309">
        <v>5</v>
      </c>
      <c r="QQT61" s="297">
        <v>2</v>
      </c>
      <c r="QQU61" s="297">
        <v>1</v>
      </c>
      <c r="QQV61" s="298" t="s">
        <v>159</v>
      </c>
      <c r="QQW61" s="299" t="s">
        <v>167</v>
      </c>
      <c r="QQX61" s="300"/>
      <c r="QQY61" s="300"/>
      <c r="QQZ61" s="300"/>
      <c r="QRA61" s="300"/>
      <c r="QRB61" s="300"/>
      <c r="QRC61" s="304"/>
      <c r="QRD61" s="305"/>
      <c r="QRE61" s="306"/>
      <c r="QRF61" s="307"/>
      <c r="QRG61" s="308"/>
      <c r="QRH61" s="301">
        <f>SUM(QRH62:QRH72)</f>
        <v>0</v>
      </c>
      <c r="QRI61" s="309">
        <v>5</v>
      </c>
      <c r="QRJ61" s="297">
        <v>2</v>
      </c>
      <c r="QRK61" s="297">
        <v>1</v>
      </c>
      <c r="QRL61" s="298" t="s">
        <v>159</v>
      </c>
      <c r="QRM61" s="299" t="s">
        <v>167</v>
      </c>
      <c r="QRN61" s="300"/>
      <c r="QRO61" s="300"/>
      <c r="QRP61" s="300"/>
      <c r="QRQ61" s="300"/>
      <c r="QRR61" s="300"/>
      <c r="QRS61" s="304"/>
      <c r="QRT61" s="305"/>
      <c r="QRU61" s="306"/>
      <c r="QRV61" s="307"/>
      <c r="QRW61" s="308"/>
      <c r="QRX61" s="301">
        <f>SUM(QRX62:QRX72)</f>
        <v>0</v>
      </c>
      <c r="QRY61" s="309">
        <v>5</v>
      </c>
      <c r="QRZ61" s="297">
        <v>2</v>
      </c>
      <c r="QSA61" s="297">
        <v>1</v>
      </c>
      <c r="QSB61" s="298" t="s">
        <v>159</v>
      </c>
      <c r="QSC61" s="299" t="s">
        <v>167</v>
      </c>
      <c r="QSD61" s="300"/>
      <c r="QSE61" s="300"/>
      <c r="QSF61" s="300"/>
      <c r="QSG61" s="300"/>
      <c r="QSH61" s="300"/>
      <c r="QSI61" s="304"/>
      <c r="QSJ61" s="305"/>
      <c r="QSK61" s="306"/>
      <c r="QSL61" s="307"/>
      <c r="QSM61" s="308"/>
      <c r="QSN61" s="301">
        <f>SUM(QSN62:QSN72)</f>
        <v>0</v>
      </c>
      <c r="QSO61" s="309">
        <v>5</v>
      </c>
      <c r="QSP61" s="297">
        <v>2</v>
      </c>
      <c r="QSQ61" s="297">
        <v>1</v>
      </c>
      <c r="QSR61" s="298" t="s">
        <v>159</v>
      </c>
      <c r="QSS61" s="299" t="s">
        <v>167</v>
      </c>
      <c r="QST61" s="300"/>
      <c r="QSU61" s="300"/>
      <c r="QSV61" s="300"/>
      <c r="QSW61" s="300"/>
      <c r="QSX61" s="300"/>
      <c r="QSY61" s="304"/>
      <c r="QSZ61" s="305"/>
      <c r="QTA61" s="306"/>
      <c r="QTB61" s="307"/>
      <c r="QTC61" s="308"/>
      <c r="QTD61" s="301">
        <f>SUM(QTD62:QTD72)</f>
        <v>0</v>
      </c>
      <c r="QTE61" s="309">
        <v>5</v>
      </c>
      <c r="QTF61" s="297">
        <v>2</v>
      </c>
      <c r="QTG61" s="297">
        <v>1</v>
      </c>
      <c r="QTH61" s="298" t="s">
        <v>159</v>
      </c>
      <c r="QTI61" s="299" t="s">
        <v>167</v>
      </c>
      <c r="QTJ61" s="300"/>
      <c r="QTK61" s="300"/>
      <c r="QTL61" s="300"/>
      <c r="QTM61" s="300"/>
      <c r="QTN61" s="300"/>
      <c r="QTO61" s="304"/>
      <c r="QTP61" s="305"/>
      <c r="QTQ61" s="306"/>
      <c r="QTR61" s="307"/>
      <c r="QTS61" s="308"/>
      <c r="QTT61" s="301">
        <f>SUM(QTT62:QTT72)</f>
        <v>0</v>
      </c>
      <c r="QTU61" s="309">
        <v>5</v>
      </c>
      <c r="QTV61" s="297">
        <v>2</v>
      </c>
      <c r="QTW61" s="297">
        <v>1</v>
      </c>
      <c r="QTX61" s="298" t="s">
        <v>159</v>
      </c>
      <c r="QTY61" s="299" t="s">
        <v>167</v>
      </c>
      <c r="QTZ61" s="300"/>
      <c r="QUA61" s="300"/>
      <c r="QUB61" s="300"/>
      <c r="QUC61" s="300"/>
      <c r="QUD61" s="300"/>
      <c r="QUE61" s="304"/>
      <c r="QUF61" s="305"/>
      <c r="QUG61" s="306"/>
      <c r="QUH61" s="307"/>
      <c r="QUI61" s="308"/>
      <c r="QUJ61" s="301">
        <f>SUM(QUJ62:QUJ72)</f>
        <v>0</v>
      </c>
      <c r="QUK61" s="309">
        <v>5</v>
      </c>
      <c r="QUL61" s="297">
        <v>2</v>
      </c>
      <c r="QUM61" s="297">
        <v>1</v>
      </c>
      <c r="QUN61" s="298" t="s">
        <v>159</v>
      </c>
      <c r="QUO61" s="299" t="s">
        <v>167</v>
      </c>
      <c r="QUP61" s="300"/>
      <c r="QUQ61" s="300"/>
      <c r="QUR61" s="300"/>
      <c r="QUS61" s="300"/>
      <c r="QUT61" s="300"/>
      <c r="QUU61" s="304"/>
      <c r="QUV61" s="305"/>
      <c r="QUW61" s="306"/>
      <c r="QUX61" s="307"/>
      <c r="QUY61" s="308"/>
      <c r="QUZ61" s="301">
        <f>SUM(QUZ62:QUZ72)</f>
        <v>0</v>
      </c>
      <c r="QVA61" s="309">
        <v>5</v>
      </c>
      <c r="QVB61" s="297">
        <v>2</v>
      </c>
      <c r="QVC61" s="297">
        <v>1</v>
      </c>
      <c r="QVD61" s="298" t="s">
        <v>159</v>
      </c>
      <c r="QVE61" s="299" t="s">
        <v>167</v>
      </c>
      <c r="QVF61" s="300"/>
      <c r="QVG61" s="300"/>
      <c r="QVH61" s="300"/>
      <c r="QVI61" s="300"/>
      <c r="QVJ61" s="300"/>
      <c r="QVK61" s="304"/>
      <c r="QVL61" s="305"/>
      <c r="QVM61" s="306"/>
      <c r="QVN61" s="307"/>
      <c r="QVO61" s="308"/>
      <c r="QVP61" s="301">
        <f>SUM(QVP62:QVP72)</f>
        <v>0</v>
      </c>
      <c r="QVQ61" s="309">
        <v>5</v>
      </c>
      <c r="QVR61" s="297">
        <v>2</v>
      </c>
      <c r="QVS61" s="297">
        <v>1</v>
      </c>
      <c r="QVT61" s="298" t="s">
        <v>159</v>
      </c>
      <c r="QVU61" s="299" t="s">
        <v>167</v>
      </c>
      <c r="QVV61" s="300"/>
      <c r="QVW61" s="300"/>
      <c r="QVX61" s="300"/>
      <c r="QVY61" s="300"/>
      <c r="QVZ61" s="300"/>
      <c r="QWA61" s="304"/>
      <c r="QWB61" s="305"/>
      <c r="QWC61" s="306"/>
      <c r="QWD61" s="307"/>
      <c r="QWE61" s="308"/>
      <c r="QWF61" s="301">
        <f>SUM(QWF62:QWF72)</f>
        <v>0</v>
      </c>
      <c r="QWG61" s="309">
        <v>5</v>
      </c>
      <c r="QWH61" s="297">
        <v>2</v>
      </c>
      <c r="QWI61" s="297">
        <v>1</v>
      </c>
      <c r="QWJ61" s="298" t="s">
        <v>159</v>
      </c>
      <c r="QWK61" s="299" t="s">
        <v>167</v>
      </c>
      <c r="QWL61" s="300"/>
      <c r="QWM61" s="300"/>
      <c r="QWN61" s="300"/>
      <c r="QWO61" s="300"/>
      <c r="QWP61" s="300"/>
      <c r="QWQ61" s="304"/>
      <c r="QWR61" s="305"/>
      <c r="QWS61" s="306"/>
      <c r="QWT61" s="307"/>
      <c r="QWU61" s="308"/>
      <c r="QWV61" s="301">
        <f>SUM(QWV62:QWV72)</f>
        <v>0</v>
      </c>
      <c r="QWW61" s="309">
        <v>5</v>
      </c>
      <c r="QWX61" s="297">
        <v>2</v>
      </c>
      <c r="QWY61" s="297">
        <v>1</v>
      </c>
      <c r="QWZ61" s="298" t="s">
        <v>159</v>
      </c>
      <c r="QXA61" s="299" t="s">
        <v>167</v>
      </c>
      <c r="QXB61" s="300"/>
      <c r="QXC61" s="300"/>
      <c r="QXD61" s="300"/>
      <c r="QXE61" s="300"/>
      <c r="QXF61" s="300"/>
      <c r="QXG61" s="304"/>
      <c r="QXH61" s="305"/>
      <c r="QXI61" s="306"/>
      <c r="QXJ61" s="307"/>
      <c r="QXK61" s="308"/>
      <c r="QXL61" s="301">
        <f>SUM(QXL62:QXL72)</f>
        <v>0</v>
      </c>
      <c r="QXM61" s="309">
        <v>5</v>
      </c>
      <c r="QXN61" s="297">
        <v>2</v>
      </c>
      <c r="QXO61" s="297">
        <v>1</v>
      </c>
      <c r="QXP61" s="298" t="s">
        <v>159</v>
      </c>
      <c r="QXQ61" s="299" t="s">
        <v>167</v>
      </c>
      <c r="QXR61" s="300"/>
      <c r="QXS61" s="300"/>
      <c r="QXT61" s="300"/>
      <c r="QXU61" s="300"/>
      <c r="QXV61" s="300"/>
      <c r="QXW61" s="304"/>
      <c r="QXX61" s="305"/>
      <c r="QXY61" s="306"/>
      <c r="QXZ61" s="307"/>
      <c r="QYA61" s="308"/>
      <c r="QYB61" s="301">
        <f>SUM(QYB62:QYB72)</f>
        <v>0</v>
      </c>
      <c r="QYC61" s="309">
        <v>5</v>
      </c>
      <c r="QYD61" s="297">
        <v>2</v>
      </c>
      <c r="QYE61" s="297">
        <v>1</v>
      </c>
      <c r="QYF61" s="298" t="s">
        <v>159</v>
      </c>
      <c r="QYG61" s="299" t="s">
        <v>167</v>
      </c>
      <c r="QYH61" s="300"/>
      <c r="QYI61" s="300"/>
      <c r="QYJ61" s="300"/>
      <c r="QYK61" s="300"/>
      <c r="QYL61" s="300"/>
      <c r="QYM61" s="304"/>
      <c r="QYN61" s="305"/>
      <c r="QYO61" s="306"/>
      <c r="QYP61" s="307"/>
      <c r="QYQ61" s="308"/>
      <c r="QYR61" s="301">
        <f>SUM(QYR62:QYR72)</f>
        <v>0</v>
      </c>
      <c r="QYS61" s="309">
        <v>5</v>
      </c>
      <c r="QYT61" s="297">
        <v>2</v>
      </c>
      <c r="QYU61" s="297">
        <v>1</v>
      </c>
      <c r="QYV61" s="298" t="s">
        <v>159</v>
      </c>
      <c r="QYW61" s="299" t="s">
        <v>167</v>
      </c>
      <c r="QYX61" s="300"/>
      <c r="QYY61" s="300"/>
      <c r="QYZ61" s="300"/>
      <c r="QZA61" s="300"/>
      <c r="QZB61" s="300"/>
      <c r="QZC61" s="304"/>
      <c r="QZD61" s="305"/>
      <c r="QZE61" s="306"/>
      <c r="QZF61" s="307"/>
      <c r="QZG61" s="308"/>
      <c r="QZH61" s="301">
        <f>SUM(QZH62:QZH72)</f>
        <v>0</v>
      </c>
      <c r="QZI61" s="309">
        <v>5</v>
      </c>
      <c r="QZJ61" s="297">
        <v>2</v>
      </c>
      <c r="QZK61" s="297">
        <v>1</v>
      </c>
      <c r="QZL61" s="298" t="s">
        <v>159</v>
      </c>
      <c r="QZM61" s="299" t="s">
        <v>167</v>
      </c>
      <c r="QZN61" s="300"/>
      <c r="QZO61" s="300"/>
      <c r="QZP61" s="300"/>
      <c r="QZQ61" s="300"/>
      <c r="QZR61" s="300"/>
      <c r="QZS61" s="304"/>
      <c r="QZT61" s="305"/>
      <c r="QZU61" s="306"/>
      <c r="QZV61" s="307"/>
      <c r="QZW61" s="308"/>
      <c r="QZX61" s="301">
        <f>SUM(QZX62:QZX72)</f>
        <v>0</v>
      </c>
      <c r="QZY61" s="309">
        <v>5</v>
      </c>
      <c r="QZZ61" s="297">
        <v>2</v>
      </c>
      <c r="RAA61" s="297">
        <v>1</v>
      </c>
      <c r="RAB61" s="298" t="s">
        <v>159</v>
      </c>
      <c r="RAC61" s="299" t="s">
        <v>167</v>
      </c>
      <c r="RAD61" s="300"/>
      <c r="RAE61" s="300"/>
      <c r="RAF61" s="300"/>
      <c r="RAG61" s="300"/>
      <c r="RAH61" s="300"/>
      <c r="RAI61" s="304"/>
      <c r="RAJ61" s="305"/>
      <c r="RAK61" s="306"/>
      <c r="RAL61" s="307"/>
      <c r="RAM61" s="308"/>
      <c r="RAN61" s="301">
        <f>SUM(RAN62:RAN72)</f>
        <v>0</v>
      </c>
      <c r="RAO61" s="309">
        <v>5</v>
      </c>
      <c r="RAP61" s="297">
        <v>2</v>
      </c>
      <c r="RAQ61" s="297">
        <v>1</v>
      </c>
      <c r="RAR61" s="298" t="s">
        <v>159</v>
      </c>
      <c r="RAS61" s="299" t="s">
        <v>167</v>
      </c>
      <c r="RAT61" s="300"/>
      <c r="RAU61" s="300"/>
      <c r="RAV61" s="300"/>
      <c r="RAW61" s="300"/>
      <c r="RAX61" s="300"/>
      <c r="RAY61" s="304"/>
      <c r="RAZ61" s="305"/>
      <c r="RBA61" s="306"/>
      <c r="RBB61" s="307"/>
      <c r="RBC61" s="308"/>
      <c r="RBD61" s="301">
        <f>SUM(RBD62:RBD72)</f>
        <v>0</v>
      </c>
      <c r="RBE61" s="309">
        <v>5</v>
      </c>
      <c r="RBF61" s="297">
        <v>2</v>
      </c>
      <c r="RBG61" s="297">
        <v>1</v>
      </c>
      <c r="RBH61" s="298" t="s">
        <v>159</v>
      </c>
      <c r="RBI61" s="299" t="s">
        <v>167</v>
      </c>
      <c r="RBJ61" s="300"/>
      <c r="RBK61" s="300"/>
      <c r="RBL61" s="300"/>
      <c r="RBM61" s="300"/>
      <c r="RBN61" s="300"/>
      <c r="RBO61" s="304"/>
      <c r="RBP61" s="305"/>
      <c r="RBQ61" s="306"/>
      <c r="RBR61" s="307"/>
      <c r="RBS61" s="308"/>
      <c r="RBT61" s="301">
        <f>SUM(RBT62:RBT72)</f>
        <v>0</v>
      </c>
      <c r="RBU61" s="309">
        <v>5</v>
      </c>
      <c r="RBV61" s="297">
        <v>2</v>
      </c>
      <c r="RBW61" s="297">
        <v>1</v>
      </c>
      <c r="RBX61" s="298" t="s">
        <v>159</v>
      </c>
      <c r="RBY61" s="299" t="s">
        <v>167</v>
      </c>
      <c r="RBZ61" s="300"/>
      <c r="RCA61" s="300"/>
      <c r="RCB61" s="300"/>
      <c r="RCC61" s="300"/>
      <c r="RCD61" s="300"/>
      <c r="RCE61" s="304"/>
      <c r="RCF61" s="305"/>
      <c r="RCG61" s="306"/>
      <c r="RCH61" s="307"/>
      <c r="RCI61" s="308"/>
      <c r="RCJ61" s="301">
        <f>SUM(RCJ62:RCJ72)</f>
        <v>0</v>
      </c>
      <c r="RCK61" s="309">
        <v>5</v>
      </c>
      <c r="RCL61" s="297">
        <v>2</v>
      </c>
      <c r="RCM61" s="297">
        <v>1</v>
      </c>
      <c r="RCN61" s="298" t="s">
        <v>159</v>
      </c>
      <c r="RCO61" s="299" t="s">
        <v>167</v>
      </c>
      <c r="RCP61" s="300"/>
      <c r="RCQ61" s="300"/>
      <c r="RCR61" s="300"/>
      <c r="RCS61" s="300"/>
      <c r="RCT61" s="300"/>
      <c r="RCU61" s="304"/>
      <c r="RCV61" s="305"/>
      <c r="RCW61" s="306"/>
      <c r="RCX61" s="307"/>
      <c r="RCY61" s="308"/>
      <c r="RCZ61" s="301">
        <f>SUM(RCZ62:RCZ72)</f>
        <v>0</v>
      </c>
      <c r="RDA61" s="309">
        <v>5</v>
      </c>
      <c r="RDB61" s="297">
        <v>2</v>
      </c>
      <c r="RDC61" s="297">
        <v>1</v>
      </c>
      <c r="RDD61" s="298" t="s">
        <v>159</v>
      </c>
      <c r="RDE61" s="299" t="s">
        <v>167</v>
      </c>
      <c r="RDF61" s="300"/>
      <c r="RDG61" s="300"/>
      <c r="RDH61" s="300"/>
      <c r="RDI61" s="300"/>
      <c r="RDJ61" s="300"/>
      <c r="RDK61" s="304"/>
      <c r="RDL61" s="305"/>
      <c r="RDM61" s="306"/>
      <c r="RDN61" s="307"/>
      <c r="RDO61" s="308"/>
      <c r="RDP61" s="301">
        <f>SUM(RDP62:RDP72)</f>
        <v>0</v>
      </c>
      <c r="RDQ61" s="309">
        <v>5</v>
      </c>
      <c r="RDR61" s="297">
        <v>2</v>
      </c>
      <c r="RDS61" s="297">
        <v>1</v>
      </c>
      <c r="RDT61" s="298" t="s">
        <v>159</v>
      </c>
      <c r="RDU61" s="299" t="s">
        <v>167</v>
      </c>
      <c r="RDV61" s="300"/>
      <c r="RDW61" s="300"/>
      <c r="RDX61" s="300"/>
      <c r="RDY61" s="300"/>
      <c r="RDZ61" s="300"/>
      <c r="REA61" s="304"/>
      <c r="REB61" s="305"/>
      <c r="REC61" s="306"/>
      <c r="RED61" s="307"/>
      <c r="REE61" s="308"/>
      <c r="REF61" s="301">
        <f>SUM(REF62:REF72)</f>
        <v>0</v>
      </c>
      <c r="REG61" s="309">
        <v>5</v>
      </c>
      <c r="REH61" s="297">
        <v>2</v>
      </c>
      <c r="REI61" s="297">
        <v>1</v>
      </c>
      <c r="REJ61" s="298" t="s">
        <v>159</v>
      </c>
      <c r="REK61" s="299" t="s">
        <v>167</v>
      </c>
      <c r="REL61" s="300"/>
      <c r="REM61" s="300"/>
      <c r="REN61" s="300"/>
      <c r="REO61" s="300"/>
      <c r="REP61" s="300"/>
      <c r="REQ61" s="304"/>
      <c r="RER61" s="305"/>
      <c r="RES61" s="306"/>
      <c r="RET61" s="307"/>
      <c r="REU61" s="308"/>
      <c r="REV61" s="301">
        <f>SUM(REV62:REV72)</f>
        <v>0</v>
      </c>
      <c r="REW61" s="309">
        <v>5</v>
      </c>
      <c r="REX61" s="297">
        <v>2</v>
      </c>
      <c r="REY61" s="297">
        <v>1</v>
      </c>
      <c r="REZ61" s="298" t="s">
        <v>159</v>
      </c>
      <c r="RFA61" s="299" t="s">
        <v>167</v>
      </c>
      <c r="RFB61" s="300"/>
      <c r="RFC61" s="300"/>
      <c r="RFD61" s="300"/>
      <c r="RFE61" s="300"/>
      <c r="RFF61" s="300"/>
      <c r="RFG61" s="304"/>
      <c r="RFH61" s="305"/>
      <c r="RFI61" s="306"/>
      <c r="RFJ61" s="307"/>
      <c r="RFK61" s="308"/>
      <c r="RFL61" s="301">
        <f>SUM(RFL62:RFL72)</f>
        <v>0</v>
      </c>
      <c r="RFM61" s="309">
        <v>5</v>
      </c>
      <c r="RFN61" s="297">
        <v>2</v>
      </c>
      <c r="RFO61" s="297">
        <v>1</v>
      </c>
      <c r="RFP61" s="298" t="s">
        <v>159</v>
      </c>
      <c r="RFQ61" s="299" t="s">
        <v>167</v>
      </c>
      <c r="RFR61" s="300"/>
      <c r="RFS61" s="300"/>
      <c r="RFT61" s="300"/>
      <c r="RFU61" s="300"/>
      <c r="RFV61" s="300"/>
      <c r="RFW61" s="304"/>
      <c r="RFX61" s="305"/>
      <c r="RFY61" s="306"/>
      <c r="RFZ61" s="307"/>
      <c r="RGA61" s="308"/>
      <c r="RGB61" s="301">
        <f>SUM(RGB62:RGB72)</f>
        <v>0</v>
      </c>
      <c r="RGC61" s="309">
        <v>5</v>
      </c>
      <c r="RGD61" s="297">
        <v>2</v>
      </c>
      <c r="RGE61" s="297">
        <v>1</v>
      </c>
      <c r="RGF61" s="298" t="s">
        <v>159</v>
      </c>
      <c r="RGG61" s="299" t="s">
        <v>167</v>
      </c>
      <c r="RGH61" s="300"/>
      <c r="RGI61" s="300"/>
      <c r="RGJ61" s="300"/>
      <c r="RGK61" s="300"/>
      <c r="RGL61" s="300"/>
      <c r="RGM61" s="304"/>
      <c r="RGN61" s="305"/>
      <c r="RGO61" s="306"/>
      <c r="RGP61" s="307"/>
      <c r="RGQ61" s="308"/>
      <c r="RGR61" s="301">
        <f>SUM(RGR62:RGR72)</f>
        <v>0</v>
      </c>
      <c r="RGS61" s="309">
        <v>5</v>
      </c>
      <c r="RGT61" s="297">
        <v>2</v>
      </c>
      <c r="RGU61" s="297">
        <v>1</v>
      </c>
      <c r="RGV61" s="298" t="s">
        <v>159</v>
      </c>
      <c r="RGW61" s="299" t="s">
        <v>167</v>
      </c>
      <c r="RGX61" s="300"/>
      <c r="RGY61" s="300"/>
      <c r="RGZ61" s="300"/>
      <c r="RHA61" s="300"/>
      <c r="RHB61" s="300"/>
      <c r="RHC61" s="304"/>
      <c r="RHD61" s="305"/>
      <c r="RHE61" s="306"/>
      <c r="RHF61" s="307"/>
      <c r="RHG61" s="308"/>
      <c r="RHH61" s="301">
        <f>SUM(RHH62:RHH72)</f>
        <v>0</v>
      </c>
      <c r="RHI61" s="309">
        <v>5</v>
      </c>
      <c r="RHJ61" s="297">
        <v>2</v>
      </c>
      <c r="RHK61" s="297">
        <v>1</v>
      </c>
      <c r="RHL61" s="298" t="s">
        <v>159</v>
      </c>
      <c r="RHM61" s="299" t="s">
        <v>167</v>
      </c>
      <c r="RHN61" s="300"/>
      <c r="RHO61" s="300"/>
      <c r="RHP61" s="300"/>
      <c r="RHQ61" s="300"/>
      <c r="RHR61" s="300"/>
      <c r="RHS61" s="304"/>
      <c r="RHT61" s="305"/>
      <c r="RHU61" s="306"/>
      <c r="RHV61" s="307"/>
      <c r="RHW61" s="308"/>
      <c r="RHX61" s="301">
        <f>SUM(RHX62:RHX72)</f>
        <v>0</v>
      </c>
      <c r="RHY61" s="309">
        <v>5</v>
      </c>
      <c r="RHZ61" s="297">
        <v>2</v>
      </c>
      <c r="RIA61" s="297">
        <v>1</v>
      </c>
      <c r="RIB61" s="298" t="s">
        <v>159</v>
      </c>
      <c r="RIC61" s="299" t="s">
        <v>167</v>
      </c>
      <c r="RID61" s="300"/>
      <c r="RIE61" s="300"/>
      <c r="RIF61" s="300"/>
      <c r="RIG61" s="300"/>
      <c r="RIH61" s="300"/>
      <c r="RII61" s="304"/>
      <c r="RIJ61" s="305"/>
      <c r="RIK61" s="306"/>
      <c r="RIL61" s="307"/>
      <c r="RIM61" s="308"/>
      <c r="RIN61" s="301">
        <f>SUM(RIN62:RIN72)</f>
        <v>0</v>
      </c>
      <c r="RIO61" s="309">
        <v>5</v>
      </c>
      <c r="RIP61" s="297">
        <v>2</v>
      </c>
      <c r="RIQ61" s="297">
        <v>1</v>
      </c>
      <c r="RIR61" s="298" t="s">
        <v>159</v>
      </c>
      <c r="RIS61" s="299" t="s">
        <v>167</v>
      </c>
      <c r="RIT61" s="300"/>
      <c r="RIU61" s="300"/>
      <c r="RIV61" s="300"/>
      <c r="RIW61" s="300"/>
      <c r="RIX61" s="300"/>
      <c r="RIY61" s="304"/>
      <c r="RIZ61" s="305"/>
      <c r="RJA61" s="306"/>
      <c r="RJB61" s="307"/>
      <c r="RJC61" s="308"/>
      <c r="RJD61" s="301">
        <f>SUM(RJD62:RJD72)</f>
        <v>0</v>
      </c>
      <c r="RJE61" s="309">
        <v>5</v>
      </c>
      <c r="RJF61" s="297">
        <v>2</v>
      </c>
      <c r="RJG61" s="297">
        <v>1</v>
      </c>
      <c r="RJH61" s="298" t="s">
        <v>159</v>
      </c>
      <c r="RJI61" s="299" t="s">
        <v>167</v>
      </c>
      <c r="RJJ61" s="300"/>
      <c r="RJK61" s="300"/>
      <c r="RJL61" s="300"/>
      <c r="RJM61" s="300"/>
      <c r="RJN61" s="300"/>
      <c r="RJO61" s="304"/>
      <c r="RJP61" s="305"/>
      <c r="RJQ61" s="306"/>
      <c r="RJR61" s="307"/>
      <c r="RJS61" s="308"/>
      <c r="RJT61" s="301">
        <f>SUM(RJT62:RJT72)</f>
        <v>0</v>
      </c>
      <c r="RJU61" s="309">
        <v>5</v>
      </c>
      <c r="RJV61" s="297">
        <v>2</v>
      </c>
      <c r="RJW61" s="297">
        <v>1</v>
      </c>
      <c r="RJX61" s="298" t="s">
        <v>159</v>
      </c>
      <c r="RJY61" s="299" t="s">
        <v>167</v>
      </c>
      <c r="RJZ61" s="300"/>
      <c r="RKA61" s="300"/>
      <c r="RKB61" s="300"/>
      <c r="RKC61" s="300"/>
      <c r="RKD61" s="300"/>
      <c r="RKE61" s="304"/>
      <c r="RKF61" s="305"/>
      <c r="RKG61" s="306"/>
      <c r="RKH61" s="307"/>
      <c r="RKI61" s="308"/>
      <c r="RKJ61" s="301">
        <f>SUM(RKJ62:RKJ72)</f>
        <v>0</v>
      </c>
      <c r="RKK61" s="309">
        <v>5</v>
      </c>
      <c r="RKL61" s="297">
        <v>2</v>
      </c>
      <c r="RKM61" s="297">
        <v>1</v>
      </c>
      <c r="RKN61" s="298" t="s">
        <v>159</v>
      </c>
      <c r="RKO61" s="299" t="s">
        <v>167</v>
      </c>
      <c r="RKP61" s="300"/>
      <c r="RKQ61" s="300"/>
      <c r="RKR61" s="300"/>
      <c r="RKS61" s="300"/>
      <c r="RKT61" s="300"/>
      <c r="RKU61" s="304"/>
      <c r="RKV61" s="305"/>
      <c r="RKW61" s="306"/>
      <c r="RKX61" s="307"/>
      <c r="RKY61" s="308"/>
      <c r="RKZ61" s="301">
        <f>SUM(RKZ62:RKZ72)</f>
        <v>0</v>
      </c>
      <c r="RLA61" s="309">
        <v>5</v>
      </c>
      <c r="RLB61" s="297">
        <v>2</v>
      </c>
      <c r="RLC61" s="297">
        <v>1</v>
      </c>
      <c r="RLD61" s="298" t="s">
        <v>159</v>
      </c>
      <c r="RLE61" s="299" t="s">
        <v>167</v>
      </c>
      <c r="RLF61" s="300"/>
      <c r="RLG61" s="300"/>
      <c r="RLH61" s="300"/>
      <c r="RLI61" s="300"/>
      <c r="RLJ61" s="300"/>
      <c r="RLK61" s="304"/>
      <c r="RLL61" s="305"/>
      <c r="RLM61" s="306"/>
      <c r="RLN61" s="307"/>
      <c r="RLO61" s="308"/>
      <c r="RLP61" s="301">
        <f>SUM(RLP62:RLP72)</f>
        <v>0</v>
      </c>
      <c r="RLQ61" s="309">
        <v>5</v>
      </c>
      <c r="RLR61" s="297">
        <v>2</v>
      </c>
      <c r="RLS61" s="297">
        <v>1</v>
      </c>
      <c r="RLT61" s="298" t="s">
        <v>159</v>
      </c>
      <c r="RLU61" s="299" t="s">
        <v>167</v>
      </c>
      <c r="RLV61" s="300"/>
      <c r="RLW61" s="300"/>
      <c r="RLX61" s="300"/>
      <c r="RLY61" s="300"/>
      <c r="RLZ61" s="300"/>
      <c r="RMA61" s="304"/>
      <c r="RMB61" s="305"/>
      <c r="RMC61" s="306"/>
      <c r="RMD61" s="307"/>
      <c r="RME61" s="308"/>
      <c r="RMF61" s="301">
        <f>SUM(RMF62:RMF72)</f>
        <v>0</v>
      </c>
      <c r="RMG61" s="309">
        <v>5</v>
      </c>
      <c r="RMH61" s="297">
        <v>2</v>
      </c>
      <c r="RMI61" s="297">
        <v>1</v>
      </c>
      <c r="RMJ61" s="298" t="s">
        <v>159</v>
      </c>
      <c r="RMK61" s="299" t="s">
        <v>167</v>
      </c>
      <c r="RML61" s="300"/>
      <c r="RMM61" s="300"/>
      <c r="RMN61" s="300"/>
      <c r="RMO61" s="300"/>
      <c r="RMP61" s="300"/>
      <c r="RMQ61" s="304"/>
      <c r="RMR61" s="305"/>
      <c r="RMS61" s="306"/>
      <c r="RMT61" s="307"/>
      <c r="RMU61" s="308"/>
      <c r="RMV61" s="301">
        <f>SUM(RMV62:RMV72)</f>
        <v>0</v>
      </c>
      <c r="RMW61" s="309">
        <v>5</v>
      </c>
      <c r="RMX61" s="297">
        <v>2</v>
      </c>
      <c r="RMY61" s="297">
        <v>1</v>
      </c>
      <c r="RMZ61" s="298" t="s">
        <v>159</v>
      </c>
      <c r="RNA61" s="299" t="s">
        <v>167</v>
      </c>
      <c r="RNB61" s="300"/>
      <c r="RNC61" s="300"/>
      <c r="RND61" s="300"/>
      <c r="RNE61" s="300"/>
      <c r="RNF61" s="300"/>
      <c r="RNG61" s="304"/>
      <c r="RNH61" s="305"/>
      <c r="RNI61" s="306"/>
      <c r="RNJ61" s="307"/>
      <c r="RNK61" s="308"/>
      <c r="RNL61" s="301">
        <f>SUM(RNL62:RNL72)</f>
        <v>0</v>
      </c>
      <c r="RNM61" s="309">
        <v>5</v>
      </c>
      <c r="RNN61" s="297">
        <v>2</v>
      </c>
      <c r="RNO61" s="297">
        <v>1</v>
      </c>
      <c r="RNP61" s="298" t="s">
        <v>159</v>
      </c>
      <c r="RNQ61" s="299" t="s">
        <v>167</v>
      </c>
      <c r="RNR61" s="300"/>
      <c r="RNS61" s="300"/>
      <c r="RNT61" s="300"/>
      <c r="RNU61" s="300"/>
      <c r="RNV61" s="300"/>
      <c r="RNW61" s="304"/>
      <c r="RNX61" s="305"/>
      <c r="RNY61" s="306"/>
      <c r="RNZ61" s="307"/>
      <c r="ROA61" s="308"/>
      <c r="ROB61" s="301">
        <f>SUM(ROB62:ROB72)</f>
        <v>0</v>
      </c>
      <c r="ROC61" s="309">
        <v>5</v>
      </c>
      <c r="ROD61" s="297">
        <v>2</v>
      </c>
      <c r="ROE61" s="297">
        <v>1</v>
      </c>
      <c r="ROF61" s="298" t="s">
        <v>159</v>
      </c>
      <c r="ROG61" s="299" t="s">
        <v>167</v>
      </c>
      <c r="ROH61" s="300"/>
      <c r="ROI61" s="300"/>
      <c r="ROJ61" s="300"/>
      <c r="ROK61" s="300"/>
      <c r="ROL61" s="300"/>
      <c r="ROM61" s="304"/>
      <c r="RON61" s="305"/>
      <c r="ROO61" s="306"/>
      <c r="ROP61" s="307"/>
      <c r="ROQ61" s="308"/>
      <c r="ROR61" s="301">
        <f>SUM(ROR62:ROR72)</f>
        <v>0</v>
      </c>
      <c r="ROS61" s="309">
        <v>5</v>
      </c>
      <c r="ROT61" s="297">
        <v>2</v>
      </c>
      <c r="ROU61" s="297">
        <v>1</v>
      </c>
      <c r="ROV61" s="298" t="s">
        <v>159</v>
      </c>
      <c r="ROW61" s="299" t="s">
        <v>167</v>
      </c>
      <c r="ROX61" s="300"/>
      <c r="ROY61" s="300"/>
      <c r="ROZ61" s="300"/>
      <c r="RPA61" s="300"/>
      <c r="RPB61" s="300"/>
      <c r="RPC61" s="304"/>
      <c r="RPD61" s="305"/>
      <c r="RPE61" s="306"/>
      <c r="RPF61" s="307"/>
      <c r="RPG61" s="308"/>
      <c r="RPH61" s="301">
        <f>SUM(RPH62:RPH72)</f>
        <v>0</v>
      </c>
      <c r="RPI61" s="309">
        <v>5</v>
      </c>
      <c r="RPJ61" s="297">
        <v>2</v>
      </c>
      <c r="RPK61" s="297">
        <v>1</v>
      </c>
      <c r="RPL61" s="298" t="s">
        <v>159</v>
      </c>
      <c r="RPM61" s="299" t="s">
        <v>167</v>
      </c>
      <c r="RPN61" s="300"/>
      <c r="RPO61" s="300"/>
      <c r="RPP61" s="300"/>
      <c r="RPQ61" s="300"/>
      <c r="RPR61" s="300"/>
      <c r="RPS61" s="304"/>
      <c r="RPT61" s="305"/>
      <c r="RPU61" s="306"/>
      <c r="RPV61" s="307"/>
      <c r="RPW61" s="308"/>
      <c r="RPX61" s="301">
        <f>SUM(RPX62:RPX72)</f>
        <v>0</v>
      </c>
      <c r="RPY61" s="309">
        <v>5</v>
      </c>
      <c r="RPZ61" s="297">
        <v>2</v>
      </c>
      <c r="RQA61" s="297">
        <v>1</v>
      </c>
      <c r="RQB61" s="298" t="s">
        <v>159</v>
      </c>
      <c r="RQC61" s="299" t="s">
        <v>167</v>
      </c>
      <c r="RQD61" s="300"/>
      <c r="RQE61" s="300"/>
      <c r="RQF61" s="300"/>
      <c r="RQG61" s="300"/>
      <c r="RQH61" s="300"/>
      <c r="RQI61" s="304"/>
      <c r="RQJ61" s="305"/>
      <c r="RQK61" s="306"/>
      <c r="RQL61" s="307"/>
      <c r="RQM61" s="308"/>
      <c r="RQN61" s="301">
        <f>SUM(RQN62:RQN72)</f>
        <v>0</v>
      </c>
      <c r="RQO61" s="309">
        <v>5</v>
      </c>
      <c r="RQP61" s="297">
        <v>2</v>
      </c>
      <c r="RQQ61" s="297">
        <v>1</v>
      </c>
      <c r="RQR61" s="298" t="s">
        <v>159</v>
      </c>
      <c r="RQS61" s="299" t="s">
        <v>167</v>
      </c>
      <c r="RQT61" s="300"/>
      <c r="RQU61" s="300"/>
      <c r="RQV61" s="300"/>
      <c r="RQW61" s="300"/>
      <c r="RQX61" s="300"/>
      <c r="RQY61" s="304"/>
      <c r="RQZ61" s="305"/>
      <c r="RRA61" s="306"/>
      <c r="RRB61" s="307"/>
      <c r="RRC61" s="308"/>
      <c r="RRD61" s="301">
        <f>SUM(RRD62:RRD72)</f>
        <v>0</v>
      </c>
      <c r="RRE61" s="309">
        <v>5</v>
      </c>
      <c r="RRF61" s="297">
        <v>2</v>
      </c>
      <c r="RRG61" s="297">
        <v>1</v>
      </c>
      <c r="RRH61" s="298" t="s">
        <v>159</v>
      </c>
      <c r="RRI61" s="299" t="s">
        <v>167</v>
      </c>
      <c r="RRJ61" s="300"/>
      <c r="RRK61" s="300"/>
      <c r="RRL61" s="300"/>
      <c r="RRM61" s="300"/>
      <c r="RRN61" s="300"/>
      <c r="RRO61" s="304"/>
      <c r="RRP61" s="305"/>
      <c r="RRQ61" s="306"/>
      <c r="RRR61" s="307"/>
      <c r="RRS61" s="308"/>
      <c r="RRT61" s="301">
        <f>SUM(RRT62:RRT72)</f>
        <v>0</v>
      </c>
      <c r="RRU61" s="309">
        <v>5</v>
      </c>
      <c r="RRV61" s="297">
        <v>2</v>
      </c>
      <c r="RRW61" s="297">
        <v>1</v>
      </c>
      <c r="RRX61" s="298" t="s">
        <v>159</v>
      </c>
      <c r="RRY61" s="299" t="s">
        <v>167</v>
      </c>
      <c r="RRZ61" s="300"/>
      <c r="RSA61" s="300"/>
      <c r="RSB61" s="300"/>
      <c r="RSC61" s="300"/>
      <c r="RSD61" s="300"/>
      <c r="RSE61" s="304"/>
      <c r="RSF61" s="305"/>
      <c r="RSG61" s="306"/>
      <c r="RSH61" s="307"/>
      <c r="RSI61" s="308"/>
      <c r="RSJ61" s="301">
        <f>SUM(RSJ62:RSJ72)</f>
        <v>0</v>
      </c>
      <c r="RSK61" s="309">
        <v>5</v>
      </c>
      <c r="RSL61" s="297">
        <v>2</v>
      </c>
      <c r="RSM61" s="297">
        <v>1</v>
      </c>
      <c r="RSN61" s="298" t="s">
        <v>159</v>
      </c>
      <c r="RSO61" s="299" t="s">
        <v>167</v>
      </c>
      <c r="RSP61" s="300"/>
      <c r="RSQ61" s="300"/>
      <c r="RSR61" s="300"/>
      <c r="RSS61" s="300"/>
      <c r="RST61" s="300"/>
      <c r="RSU61" s="304"/>
      <c r="RSV61" s="305"/>
      <c r="RSW61" s="306"/>
      <c r="RSX61" s="307"/>
      <c r="RSY61" s="308"/>
      <c r="RSZ61" s="301">
        <f>SUM(RSZ62:RSZ72)</f>
        <v>0</v>
      </c>
      <c r="RTA61" s="309">
        <v>5</v>
      </c>
      <c r="RTB61" s="297">
        <v>2</v>
      </c>
      <c r="RTC61" s="297">
        <v>1</v>
      </c>
      <c r="RTD61" s="298" t="s">
        <v>159</v>
      </c>
      <c r="RTE61" s="299" t="s">
        <v>167</v>
      </c>
      <c r="RTF61" s="300"/>
      <c r="RTG61" s="300"/>
      <c r="RTH61" s="300"/>
      <c r="RTI61" s="300"/>
      <c r="RTJ61" s="300"/>
      <c r="RTK61" s="304"/>
      <c r="RTL61" s="305"/>
      <c r="RTM61" s="306"/>
      <c r="RTN61" s="307"/>
      <c r="RTO61" s="308"/>
      <c r="RTP61" s="301">
        <f>SUM(RTP62:RTP72)</f>
        <v>0</v>
      </c>
      <c r="RTQ61" s="309">
        <v>5</v>
      </c>
      <c r="RTR61" s="297">
        <v>2</v>
      </c>
      <c r="RTS61" s="297">
        <v>1</v>
      </c>
      <c r="RTT61" s="298" t="s">
        <v>159</v>
      </c>
      <c r="RTU61" s="299" t="s">
        <v>167</v>
      </c>
      <c r="RTV61" s="300"/>
      <c r="RTW61" s="300"/>
      <c r="RTX61" s="300"/>
      <c r="RTY61" s="300"/>
      <c r="RTZ61" s="300"/>
      <c r="RUA61" s="304"/>
      <c r="RUB61" s="305"/>
      <c r="RUC61" s="306"/>
      <c r="RUD61" s="307"/>
      <c r="RUE61" s="308"/>
      <c r="RUF61" s="301">
        <f>SUM(RUF62:RUF72)</f>
        <v>0</v>
      </c>
      <c r="RUG61" s="309">
        <v>5</v>
      </c>
      <c r="RUH61" s="297">
        <v>2</v>
      </c>
      <c r="RUI61" s="297">
        <v>1</v>
      </c>
      <c r="RUJ61" s="298" t="s">
        <v>159</v>
      </c>
      <c r="RUK61" s="299" t="s">
        <v>167</v>
      </c>
      <c r="RUL61" s="300"/>
      <c r="RUM61" s="300"/>
      <c r="RUN61" s="300"/>
      <c r="RUO61" s="300"/>
      <c r="RUP61" s="300"/>
      <c r="RUQ61" s="304"/>
      <c r="RUR61" s="305"/>
      <c r="RUS61" s="306"/>
      <c r="RUT61" s="307"/>
      <c r="RUU61" s="308"/>
      <c r="RUV61" s="301">
        <f>SUM(RUV62:RUV72)</f>
        <v>0</v>
      </c>
      <c r="RUW61" s="309">
        <v>5</v>
      </c>
      <c r="RUX61" s="297">
        <v>2</v>
      </c>
      <c r="RUY61" s="297">
        <v>1</v>
      </c>
      <c r="RUZ61" s="298" t="s">
        <v>159</v>
      </c>
      <c r="RVA61" s="299" t="s">
        <v>167</v>
      </c>
      <c r="RVB61" s="300"/>
      <c r="RVC61" s="300"/>
      <c r="RVD61" s="300"/>
      <c r="RVE61" s="300"/>
      <c r="RVF61" s="300"/>
      <c r="RVG61" s="304"/>
      <c r="RVH61" s="305"/>
      <c r="RVI61" s="306"/>
      <c r="RVJ61" s="307"/>
      <c r="RVK61" s="308"/>
      <c r="RVL61" s="301">
        <f>SUM(RVL62:RVL72)</f>
        <v>0</v>
      </c>
      <c r="RVM61" s="309">
        <v>5</v>
      </c>
      <c r="RVN61" s="297">
        <v>2</v>
      </c>
      <c r="RVO61" s="297">
        <v>1</v>
      </c>
      <c r="RVP61" s="298" t="s">
        <v>159</v>
      </c>
      <c r="RVQ61" s="299" t="s">
        <v>167</v>
      </c>
      <c r="RVR61" s="300"/>
      <c r="RVS61" s="300"/>
      <c r="RVT61" s="300"/>
      <c r="RVU61" s="300"/>
      <c r="RVV61" s="300"/>
      <c r="RVW61" s="304"/>
      <c r="RVX61" s="305"/>
      <c r="RVY61" s="306"/>
      <c r="RVZ61" s="307"/>
      <c r="RWA61" s="308"/>
      <c r="RWB61" s="301">
        <f>SUM(RWB62:RWB72)</f>
        <v>0</v>
      </c>
      <c r="RWC61" s="309">
        <v>5</v>
      </c>
      <c r="RWD61" s="297">
        <v>2</v>
      </c>
      <c r="RWE61" s="297">
        <v>1</v>
      </c>
      <c r="RWF61" s="298" t="s">
        <v>159</v>
      </c>
      <c r="RWG61" s="299" t="s">
        <v>167</v>
      </c>
      <c r="RWH61" s="300"/>
      <c r="RWI61" s="300"/>
      <c r="RWJ61" s="300"/>
      <c r="RWK61" s="300"/>
      <c r="RWL61" s="300"/>
      <c r="RWM61" s="304"/>
      <c r="RWN61" s="305"/>
      <c r="RWO61" s="306"/>
      <c r="RWP61" s="307"/>
      <c r="RWQ61" s="308"/>
      <c r="RWR61" s="301">
        <f>SUM(RWR62:RWR72)</f>
        <v>0</v>
      </c>
      <c r="RWS61" s="309">
        <v>5</v>
      </c>
      <c r="RWT61" s="297">
        <v>2</v>
      </c>
      <c r="RWU61" s="297">
        <v>1</v>
      </c>
      <c r="RWV61" s="298" t="s">
        <v>159</v>
      </c>
      <c r="RWW61" s="299" t="s">
        <v>167</v>
      </c>
      <c r="RWX61" s="300"/>
      <c r="RWY61" s="300"/>
      <c r="RWZ61" s="300"/>
      <c r="RXA61" s="300"/>
      <c r="RXB61" s="300"/>
      <c r="RXC61" s="304"/>
      <c r="RXD61" s="305"/>
      <c r="RXE61" s="306"/>
      <c r="RXF61" s="307"/>
      <c r="RXG61" s="308"/>
      <c r="RXH61" s="301">
        <f>SUM(RXH62:RXH72)</f>
        <v>0</v>
      </c>
      <c r="RXI61" s="309">
        <v>5</v>
      </c>
      <c r="RXJ61" s="297">
        <v>2</v>
      </c>
      <c r="RXK61" s="297">
        <v>1</v>
      </c>
      <c r="RXL61" s="298" t="s">
        <v>159</v>
      </c>
      <c r="RXM61" s="299" t="s">
        <v>167</v>
      </c>
      <c r="RXN61" s="300"/>
      <c r="RXO61" s="300"/>
      <c r="RXP61" s="300"/>
      <c r="RXQ61" s="300"/>
      <c r="RXR61" s="300"/>
      <c r="RXS61" s="304"/>
      <c r="RXT61" s="305"/>
      <c r="RXU61" s="306"/>
      <c r="RXV61" s="307"/>
      <c r="RXW61" s="308"/>
      <c r="RXX61" s="301">
        <f>SUM(RXX62:RXX72)</f>
        <v>0</v>
      </c>
      <c r="RXY61" s="309">
        <v>5</v>
      </c>
      <c r="RXZ61" s="297">
        <v>2</v>
      </c>
      <c r="RYA61" s="297">
        <v>1</v>
      </c>
      <c r="RYB61" s="298" t="s">
        <v>159</v>
      </c>
      <c r="RYC61" s="299" t="s">
        <v>167</v>
      </c>
      <c r="RYD61" s="300"/>
      <c r="RYE61" s="300"/>
      <c r="RYF61" s="300"/>
      <c r="RYG61" s="300"/>
      <c r="RYH61" s="300"/>
      <c r="RYI61" s="304"/>
      <c r="RYJ61" s="305"/>
      <c r="RYK61" s="306"/>
      <c r="RYL61" s="307"/>
      <c r="RYM61" s="308"/>
      <c r="RYN61" s="301">
        <f>SUM(RYN62:RYN72)</f>
        <v>0</v>
      </c>
      <c r="RYO61" s="309">
        <v>5</v>
      </c>
      <c r="RYP61" s="297">
        <v>2</v>
      </c>
      <c r="RYQ61" s="297">
        <v>1</v>
      </c>
      <c r="RYR61" s="298" t="s">
        <v>159</v>
      </c>
      <c r="RYS61" s="299" t="s">
        <v>167</v>
      </c>
      <c r="RYT61" s="300"/>
      <c r="RYU61" s="300"/>
      <c r="RYV61" s="300"/>
      <c r="RYW61" s="300"/>
      <c r="RYX61" s="300"/>
      <c r="RYY61" s="304"/>
      <c r="RYZ61" s="305"/>
      <c r="RZA61" s="306"/>
      <c r="RZB61" s="307"/>
      <c r="RZC61" s="308"/>
      <c r="RZD61" s="301">
        <f>SUM(RZD62:RZD72)</f>
        <v>0</v>
      </c>
      <c r="RZE61" s="309">
        <v>5</v>
      </c>
      <c r="RZF61" s="297">
        <v>2</v>
      </c>
      <c r="RZG61" s="297">
        <v>1</v>
      </c>
      <c r="RZH61" s="298" t="s">
        <v>159</v>
      </c>
      <c r="RZI61" s="299" t="s">
        <v>167</v>
      </c>
      <c r="RZJ61" s="300"/>
      <c r="RZK61" s="300"/>
      <c r="RZL61" s="300"/>
      <c r="RZM61" s="300"/>
      <c r="RZN61" s="300"/>
      <c r="RZO61" s="304"/>
      <c r="RZP61" s="305"/>
      <c r="RZQ61" s="306"/>
      <c r="RZR61" s="307"/>
      <c r="RZS61" s="308"/>
      <c r="RZT61" s="301">
        <f>SUM(RZT62:RZT72)</f>
        <v>0</v>
      </c>
      <c r="RZU61" s="309">
        <v>5</v>
      </c>
      <c r="RZV61" s="297">
        <v>2</v>
      </c>
      <c r="RZW61" s="297">
        <v>1</v>
      </c>
      <c r="RZX61" s="298" t="s">
        <v>159</v>
      </c>
      <c r="RZY61" s="299" t="s">
        <v>167</v>
      </c>
      <c r="RZZ61" s="300"/>
      <c r="SAA61" s="300"/>
      <c r="SAB61" s="300"/>
      <c r="SAC61" s="300"/>
      <c r="SAD61" s="300"/>
      <c r="SAE61" s="304"/>
      <c r="SAF61" s="305"/>
      <c r="SAG61" s="306"/>
      <c r="SAH61" s="307"/>
      <c r="SAI61" s="308"/>
      <c r="SAJ61" s="301">
        <f>SUM(SAJ62:SAJ72)</f>
        <v>0</v>
      </c>
      <c r="SAK61" s="309">
        <v>5</v>
      </c>
      <c r="SAL61" s="297">
        <v>2</v>
      </c>
      <c r="SAM61" s="297">
        <v>1</v>
      </c>
      <c r="SAN61" s="298" t="s">
        <v>159</v>
      </c>
      <c r="SAO61" s="299" t="s">
        <v>167</v>
      </c>
      <c r="SAP61" s="300"/>
      <c r="SAQ61" s="300"/>
      <c r="SAR61" s="300"/>
      <c r="SAS61" s="300"/>
      <c r="SAT61" s="300"/>
      <c r="SAU61" s="304"/>
      <c r="SAV61" s="305"/>
      <c r="SAW61" s="306"/>
      <c r="SAX61" s="307"/>
      <c r="SAY61" s="308"/>
      <c r="SAZ61" s="301">
        <f>SUM(SAZ62:SAZ72)</f>
        <v>0</v>
      </c>
      <c r="SBA61" s="309">
        <v>5</v>
      </c>
      <c r="SBB61" s="297">
        <v>2</v>
      </c>
      <c r="SBC61" s="297">
        <v>1</v>
      </c>
      <c r="SBD61" s="298" t="s">
        <v>159</v>
      </c>
      <c r="SBE61" s="299" t="s">
        <v>167</v>
      </c>
      <c r="SBF61" s="300"/>
      <c r="SBG61" s="300"/>
      <c r="SBH61" s="300"/>
      <c r="SBI61" s="300"/>
      <c r="SBJ61" s="300"/>
      <c r="SBK61" s="304"/>
      <c r="SBL61" s="305"/>
      <c r="SBM61" s="306"/>
      <c r="SBN61" s="307"/>
      <c r="SBO61" s="308"/>
      <c r="SBP61" s="301">
        <f>SUM(SBP62:SBP72)</f>
        <v>0</v>
      </c>
      <c r="SBQ61" s="309">
        <v>5</v>
      </c>
      <c r="SBR61" s="297">
        <v>2</v>
      </c>
      <c r="SBS61" s="297">
        <v>1</v>
      </c>
      <c r="SBT61" s="298" t="s">
        <v>159</v>
      </c>
      <c r="SBU61" s="299" t="s">
        <v>167</v>
      </c>
      <c r="SBV61" s="300"/>
      <c r="SBW61" s="300"/>
      <c r="SBX61" s="300"/>
      <c r="SBY61" s="300"/>
      <c r="SBZ61" s="300"/>
      <c r="SCA61" s="304"/>
      <c r="SCB61" s="305"/>
      <c r="SCC61" s="306"/>
      <c r="SCD61" s="307"/>
      <c r="SCE61" s="308"/>
      <c r="SCF61" s="301">
        <f>SUM(SCF62:SCF72)</f>
        <v>0</v>
      </c>
      <c r="SCG61" s="309">
        <v>5</v>
      </c>
      <c r="SCH61" s="297">
        <v>2</v>
      </c>
      <c r="SCI61" s="297">
        <v>1</v>
      </c>
      <c r="SCJ61" s="298" t="s">
        <v>159</v>
      </c>
      <c r="SCK61" s="299" t="s">
        <v>167</v>
      </c>
      <c r="SCL61" s="300"/>
      <c r="SCM61" s="300"/>
      <c r="SCN61" s="300"/>
      <c r="SCO61" s="300"/>
      <c r="SCP61" s="300"/>
      <c r="SCQ61" s="304"/>
      <c r="SCR61" s="305"/>
      <c r="SCS61" s="306"/>
      <c r="SCT61" s="307"/>
      <c r="SCU61" s="308"/>
      <c r="SCV61" s="301">
        <f>SUM(SCV62:SCV72)</f>
        <v>0</v>
      </c>
      <c r="SCW61" s="309">
        <v>5</v>
      </c>
      <c r="SCX61" s="297">
        <v>2</v>
      </c>
      <c r="SCY61" s="297">
        <v>1</v>
      </c>
      <c r="SCZ61" s="298" t="s">
        <v>159</v>
      </c>
      <c r="SDA61" s="299" t="s">
        <v>167</v>
      </c>
      <c r="SDB61" s="300"/>
      <c r="SDC61" s="300"/>
      <c r="SDD61" s="300"/>
      <c r="SDE61" s="300"/>
      <c r="SDF61" s="300"/>
      <c r="SDG61" s="304"/>
      <c r="SDH61" s="305"/>
      <c r="SDI61" s="306"/>
      <c r="SDJ61" s="307"/>
      <c r="SDK61" s="308"/>
      <c r="SDL61" s="301">
        <f>SUM(SDL62:SDL72)</f>
        <v>0</v>
      </c>
      <c r="SDM61" s="309">
        <v>5</v>
      </c>
      <c r="SDN61" s="297">
        <v>2</v>
      </c>
      <c r="SDO61" s="297">
        <v>1</v>
      </c>
      <c r="SDP61" s="298" t="s">
        <v>159</v>
      </c>
      <c r="SDQ61" s="299" t="s">
        <v>167</v>
      </c>
      <c r="SDR61" s="300"/>
      <c r="SDS61" s="300"/>
      <c r="SDT61" s="300"/>
      <c r="SDU61" s="300"/>
      <c r="SDV61" s="300"/>
      <c r="SDW61" s="304"/>
      <c r="SDX61" s="305"/>
      <c r="SDY61" s="306"/>
      <c r="SDZ61" s="307"/>
      <c r="SEA61" s="308"/>
      <c r="SEB61" s="301">
        <f>SUM(SEB62:SEB72)</f>
        <v>0</v>
      </c>
      <c r="SEC61" s="309">
        <v>5</v>
      </c>
      <c r="SED61" s="297">
        <v>2</v>
      </c>
      <c r="SEE61" s="297">
        <v>1</v>
      </c>
      <c r="SEF61" s="298" t="s">
        <v>159</v>
      </c>
      <c r="SEG61" s="299" t="s">
        <v>167</v>
      </c>
      <c r="SEH61" s="300"/>
      <c r="SEI61" s="300"/>
      <c r="SEJ61" s="300"/>
      <c r="SEK61" s="300"/>
      <c r="SEL61" s="300"/>
      <c r="SEM61" s="304"/>
      <c r="SEN61" s="305"/>
      <c r="SEO61" s="306"/>
      <c r="SEP61" s="307"/>
      <c r="SEQ61" s="308"/>
      <c r="SER61" s="301">
        <f>SUM(SER62:SER72)</f>
        <v>0</v>
      </c>
      <c r="SES61" s="309">
        <v>5</v>
      </c>
      <c r="SET61" s="297">
        <v>2</v>
      </c>
      <c r="SEU61" s="297">
        <v>1</v>
      </c>
      <c r="SEV61" s="298" t="s">
        <v>159</v>
      </c>
      <c r="SEW61" s="299" t="s">
        <v>167</v>
      </c>
      <c r="SEX61" s="300"/>
      <c r="SEY61" s="300"/>
      <c r="SEZ61" s="300"/>
      <c r="SFA61" s="300"/>
      <c r="SFB61" s="300"/>
      <c r="SFC61" s="304"/>
      <c r="SFD61" s="305"/>
      <c r="SFE61" s="306"/>
      <c r="SFF61" s="307"/>
      <c r="SFG61" s="308"/>
      <c r="SFH61" s="301">
        <f>SUM(SFH62:SFH72)</f>
        <v>0</v>
      </c>
      <c r="SFI61" s="309">
        <v>5</v>
      </c>
      <c r="SFJ61" s="297">
        <v>2</v>
      </c>
      <c r="SFK61" s="297">
        <v>1</v>
      </c>
      <c r="SFL61" s="298" t="s">
        <v>159</v>
      </c>
      <c r="SFM61" s="299" t="s">
        <v>167</v>
      </c>
      <c r="SFN61" s="300"/>
      <c r="SFO61" s="300"/>
      <c r="SFP61" s="300"/>
      <c r="SFQ61" s="300"/>
      <c r="SFR61" s="300"/>
      <c r="SFS61" s="304"/>
      <c r="SFT61" s="305"/>
      <c r="SFU61" s="306"/>
      <c r="SFV61" s="307"/>
      <c r="SFW61" s="308"/>
      <c r="SFX61" s="301">
        <f>SUM(SFX62:SFX72)</f>
        <v>0</v>
      </c>
      <c r="SFY61" s="309">
        <v>5</v>
      </c>
      <c r="SFZ61" s="297">
        <v>2</v>
      </c>
      <c r="SGA61" s="297">
        <v>1</v>
      </c>
      <c r="SGB61" s="298" t="s">
        <v>159</v>
      </c>
      <c r="SGC61" s="299" t="s">
        <v>167</v>
      </c>
      <c r="SGD61" s="300"/>
      <c r="SGE61" s="300"/>
      <c r="SGF61" s="300"/>
      <c r="SGG61" s="300"/>
      <c r="SGH61" s="300"/>
      <c r="SGI61" s="304"/>
      <c r="SGJ61" s="305"/>
      <c r="SGK61" s="306"/>
      <c r="SGL61" s="307"/>
      <c r="SGM61" s="308"/>
      <c r="SGN61" s="301">
        <f>SUM(SGN62:SGN72)</f>
        <v>0</v>
      </c>
      <c r="SGO61" s="309">
        <v>5</v>
      </c>
      <c r="SGP61" s="297">
        <v>2</v>
      </c>
      <c r="SGQ61" s="297">
        <v>1</v>
      </c>
      <c r="SGR61" s="298" t="s">
        <v>159</v>
      </c>
      <c r="SGS61" s="299" t="s">
        <v>167</v>
      </c>
      <c r="SGT61" s="300"/>
      <c r="SGU61" s="300"/>
      <c r="SGV61" s="300"/>
      <c r="SGW61" s="300"/>
      <c r="SGX61" s="300"/>
      <c r="SGY61" s="304"/>
      <c r="SGZ61" s="305"/>
      <c r="SHA61" s="306"/>
      <c r="SHB61" s="307"/>
      <c r="SHC61" s="308"/>
      <c r="SHD61" s="301">
        <f>SUM(SHD62:SHD72)</f>
        <v>0</v>
      </c>
      <c r="SHE61" s="309">
        <v>5</v>
      </c>
      <c r="SHF61" s="297">
        <v>2</v>
      </c>
      <c r="SHG61" s="297">
        <v>1</v>
      </c>
      <c r="SHH61" s="298" t="s">
        <v>159</v>
      </c>
      <c r="SHI61" s="299" t="s">
        <v>167</v>
      </c>
      <c r="SHJ61" s="300"/>
      <c r="SHK61" s="300"/>
      <c r="SHL61" s="300"/>
      <c r="SHM61" s="300"/>
      <c r="SHN61" s="300"/>
      <c r="SHO61" s="304"/>
      <c r="SHP61" s="305"/>
      <c r="SHQ61" s="306"/>
      <c r="SHR61" s="307"/>
      <c r="SHS61" s="308"/>
      <c r="SHT61" s="301">
        <f>SUM(SHT62:SHT72)</f>
        <v>0</v>
      </c>
      <c r="SHU61" s="309">
        <v>5</v>
      </c>
      <c r="SHV61" s="297">
        <v>2</v>
      </c>
      <c r="SHW61" s="297">
        <v>1</v>
      </c>
      <c r="SHX61" s="298" t="s">
        <v>159</v>
      </c>
      <c r="SHY61" s="299" t="s">
        <v>167</v>
      </c>
      <c r="SHZ61" s="300"/>
      <c r="SIA61" s="300"/>
      <c r="SIB61" s="300"/>
      <c r="SIC61" s="300"/>
      <c r="SID61" s="300"/>
      <c r="SIE61" s="304"/>
      <c r="SIF61" s="305"/>
      <c r="SIG61" s="306"/>
      <c r="SIH61" s="307"/>
      <c r="SII61" s="308"/>
      <c r="SIJ61" s="301">
        <f>SUM(SIJ62:SIJ72)</f>
        <v>0</v>
      </c>
      <c r="SIK61" s="309">
        <v>5</v>
      </c>
      <c r="SIL61" s="297">
        <v>2</v>
      </c>
      <c r="SIM61" s="297">
        <v>1</v>
      </c>
      <c r="SIN61" s="298" t="s">
        <v>159</v>
      </c>
      <c r="SIO61" s="299" t="s">
        <v>167</v>
      </c>
      <c r="SIP61" s="300"/>
      <c r="SIQ61" s="300"/>
      <c r="SIR61" s="300"/>
      <c r="SIS61" s="300"/>
      <c r="SIT61" s="300"/>
      <c r="SIU61" s="304"/>
      <c r="SIV61" s="305"/>
      <c r="SIW61" s="306"/>
      <c r="SIX61" s="307"/>
      <c r="SIY61" s="308"/>
      <c r="SIZ61" s="301">
        <f>SUM(SIZ62:SIZ72)</f>
        <v>0</v>
      </c>
      <c r="SJA61" s="309">
        <v>5</v>
      </c>
      <c r="SJB61" s="297">
        <v>2</v>
      </c>
      <c r="SJC61" s="297">
        <v>1</v>
      </c>
      <c r="SJD61" s="298" t="s">
        <v>159</v>
      </c>
      <c r="SJE61" s="299" t="s">
        <v>167</v>
      </c>
      <c r="SJF61" s="300"/>
      <c r="SJG61" s="300"/>
      <c r="SJH61" s="300"/>
      <c r="SJI61" s="300"/>
      <c r="SJJ61" s="300"/>
      <c r="SJK61" s="304"/>
      <c r="SJL61" s="305"/>
      <c r="SJM61" s="306"/>
      <c r="SJN61" s="307"/>
      <c r="SJO61" s="308"/>
      <c r="SJP61" s="301">
        <f>SUM(SJP62:SJP72)</f>
        <v>0</v>
      </c>
      <c r="SJQ61" s="309">
        <v>5</v>
      </c>
      <c r="SJR61" s="297">
        <v>2</v>
      </c>
      <c r="SJS61" s="297">
        <v>1</v>
      </c>
      <c r="SJT61" s="298" t="s">
        <v>159</v>
      </c>
      <c r="SJU61" s="299" t="s">
        <v>167</v>
      </c>
      <c r="SJV61" s="300"/>
      <c r="SJW61" s="300"/>
      <c r="SJX61" s="300"/>
      <c r="SJY61" s="300"/>
      <c r="SJZ61" s="300"/>
      <c r="SKA61" s="304"/>
      <c r="SKB61" s="305"/>
      <c r="SKC61" s="306"/>
      <c r="SKD61" s="307"/>
      <c r="SKE61" s="308"/>
      <c r="SKF61" s="301">
        <f>SUM(SKF62:SKF72)</f>
        <v>0</v>
      </c>
      <c r="SKG61" s="309">
        <v>5</v>
      </c>
      <c r="SKH61" s="297">
        <v>2</v>
      </c>
      <c r="SKI61" s="297">
        <v>1</v>
      </c>
      <c r="SKJ61" s="298" t="s">
        <v>159</v>
      </c>
      <c r="SKK61" s="299" t="s">
        <v>167</v>
      </c>
      <c r="SKL61" s="300"/>
      <c r="SKM61" s="300"/>
      <c r="SKN61" s="300"/>
      <c r="SKO61" s="300"/>
      <c r="SKP61" s="300"/>
      <c r="SKQ61" s="304"/>
      <c r="SKR61" s="305"/>
      <c r="SKS61" s="306"/>
      <c r="SKT61" s="307"/>
      <c r="SKU61" s="308"/>
      <c r="SKV61" s="301">
        <f>SUM(SKV62:SKV72)</f>
        <v>0</v>
      </c>
      <c r="SKW61" s="309">
        <v>5</v>
      </c>
      <c r="SKX61" s="297">
        <v>2</v>
      </c>
      <c r="SKY61" s="297">
        <v>1</v>
      </c>
      <c r="SKZ61" s="298" t="s">
        <v>159</v>
      </c>
      <c r="SLA61" s="299" t="s">
        <v>167</v>
      </c>
      <c r="SLB61" s="300"/>
      <c r="SLC61" s="300"/>
      <c r="SLD61" s="300"/>
      <c r="SLE61" s="300"/>
      <c r="SLF61" s="300"/>
      <c r="SLG61" s="304"/>
      <c r="SLH61" s="305"/>
      <c r="SLI61" s="306"/>
      <c r="SLJ61" s="307"/>
      <c r="SLK61" s="308"/>
      <c r="SLL61" s="301">
        <f>SUM(SLL62:SLL72)</f>
        <v>0</v>
      </c>
      <c r="SLM61" s="309">
        <v>5</v>
      </c>
      <c r="SLN61" s="297">
        <v>2</v>
      </c>
      <c r="SLO61" s="297">
        <v>1</v>
      </c>
      <c r="SLP61" s="298" t="s">
        <v>159</v>
      </c>
      <c r="SLQ61" s="299" t="s">
        <v>167</v>
      </c>
      <c r="SLR61" s="300"/>
      <c r="SLS61" s="300"/>
      <c r="SLT61" s="300"/>
      <c r="SLU61" s="300"/>
      <c r="SLV61" s="300"/>
      <c r="SLW61" s="304"/>
      <c r="SLX61" s="305"/>
      <c r="SLY61" s="306"/>
      <c r="SLZ61" s="307"/>
      <c r="SMA61" s="308"/>
      <c r="SMB61" s="301">
        <f>SUM(SMB62:SMB72)</f>
        <v>0</v>
      </c>
      <c r="SMC61" s="309">
        <v>5</v>
      </c>
      <c r="SMD61" s="297">
        <v>2</v>
      </c>
      <c r="SME61" s="297">
        <v>1</v>
      </c>
      <c r="SMF61" s="298" t="s">
        <v>159</v>
      </c>
      <c r="SMG61" s="299" t="s">
        <v>167</v>
      </c>
      <c r="SMH61" s="300"/>
      <c r="SMI61" s="300"/>
      <c r="SMJ61" s="300"/>
      <c r="SMK61" s="300"/>
      <c r="SML61" s="300"/>
      <c r="SMM61" s="304"/>
      <c r="SMN61" s="305"/>
      <c r="SMO61" s="306"/>
      <c r="SMP61" s="307"/>
      <c r="SMQ61" s="308"/>
      <c r="SMR61" s="301">
        <f>SUM(SMR62:SMR72)</f>
        <v>0</v>
      </c>
      <c r="SMS61" s="309">
        <v>5</v>
      </c>
      <c r="SMT61" s="297">
        <v>2</v>
      </c>
      <c r="SMU61" s="297">
        <v>1</v>
      </c>
      <c r="SMV61" s="298" t="s">
        <v>159</v>
      </c>
      <c r="SMW61" s="299" t="s">
        <v>167</v>
      </c>
      <c r="SMX61" s="300"/>
      <c r="SMY61" s="300"/>
      <c r="SMZ61" s="300"/>
      <c r="SNA61" s="300"/>
      <c r="SNB61" s="300"/>
      <c r="SNC61" s="304"/>
      <c r="SND61" s="305"/>
      <c r="SNE61" s="306"/>
      <c r="SNF61" s="307"/>
      <c r="SNG61" s="308"/>
      <c r="SNH61" s="301">
        <f>SUM(SNH62:SNH72)</f>
        <v>0</v>
      </c>
      <c r="SNI61" s="309">
        <v>5</v>
      </c>
      <c r="SNJ61" s="297">
        <v>2</v>
      </c>
      <c r="SNK61" s="297">
        <v>1</v>
      </c>
      <c r="SNL61" s="298" t="s">
        <v>159</v>
      </c>
      <c r="SNM61" s="299" t="s">
        <v>167</v>
      </c>
      <c r="SNN61" s="300"/>
      <c r="SNO61" s="300"/>
      <c r="SNP61" s="300"/>
      <c r="SNQ61" s="300"/>
      <c r="SNR61" s="300"/>
      <c r="SNS61" s="304"/>
      <c r="SNT61" s="305"/>
      <c r="SNU61" s="306"/>
      <c r="SNV61" s="307"/>
      <c r="SNW61" s="308"/>
      <c r="SNX61" s="301">
        <f>SUM(SNX62:SNX72)</f>
        <v>0</v>
      </c>
      <c r="SNY61" s="309">
        <v>5</v>
      </c>
      <c r="SNZ61" s="297">
        <v>2</v>
      </c>
      <c r="SOA61" s="297">
        <v>1</v>
      </c>
      <c r="SOB61" s="298" t="s">
        <v>159</v>
      </c>
      <c r="SOC61" s="299" t="s">
        <v>167</v>
      </c>
      <c r="SOD61" s="300"/>
      <c r="SOE61" s="300"/>
      <c r="SOF61" s="300"/>
      <c r="SOG61" s="300"/>
      <c r="SOH61" s="300"/>
      <c r="SOI61" s="304"/>
      <c r="SOJ61" s="305"/>
      <c r="SOK61" s="306"/>
      <c r="SOL61" s="307"/>
      <c r="SOM61" s="308"/>
      <c r="SON61" s="301">
        <f>SUM(SON62:SON72)</f>
        <v>0</v>
      </c>
      <c r="SOO61" s="309">
        <v>5</v>
      </c>
      <c r="SOP61" s="297">
        <v>2</v>
      </c>
      <c r="SOQ61" s="297">
        <v>1</v>
      </c>
      <c r="SOR61" s="298" t="s">
        <v>159</v>
      </c>
      <c r="SOS61" s="299" t="s">
        <v>167</v>
      </c>
      <c r="SOT61" s="300"/>
      <c r="SOU61" s="300"/>
      <c r="SOV61" s="300"/>
      <c r="SOW61" s="300"/>
      <c r="SOX61" s="300"/>
      <c r="SOY61" s="304"/>
      <c r="SOZ61" s="305"/>
      <c r="SPA61" s="306"/>
      <c r="SPB61" s="307"/>
      <c r="SPC61" s="308"/>
      <c r="SPD61" s="301">
        <f>SUM(SPD62:SPD72)</f>
        <v>0</v>
      </c>
      <c r="SPE61" s="309">
        <v>5</v>
      </c>
      <c r="SPF61" s="297">
        <v>2</v>
      </c>
      <c r="SPG61" s="297">
        <v>1</v>
      </c>
      <c r="SPH61" s="298" t="s">
        <v>159</v>
      </c>
      <c r="SPI61" s="299" t="s">
        <v>167</v>
      </c>
      <c r="SPJ61" s="300"/>
      <c r="SPK61" s="300"/>
      <c r="SPL61" s="300"/>
      <c r="SPM61" s="300"/>
      <c r="SPN61" s="300"/>
      <c r="SPO61" s="304"/>
      <c r="SPP61" s="305"/>
      <c r="SPQ61" s="306"/>
      <c r="SPR61" s="307"/>
      <c r="SPS61" s="308"/>
      <c r="SPT61" s="301">
        <f>SUM(SPT62:SPT72)</f>
        <v>0</v>
      </c>
      <c r="SPU61" s="309">
        <v>5</v>
      </c>
      <c r="SPV61" s="297">
        <v>2</v>
      </c>
      <c r="SPW61" s="297">
        <v>1</v>
      </c>
      <c r="SPX61" s="298" t="s">
        <v>159</v>
      </c>
      <c r="SPY61" s="299" t="s">
        <v>167</v>
      </c>
      <c r="SPZ61" s="300"/>
      <c r="SQA61" s="300"/>
      <c r="SQB61" s="300"/>
      <c r="SQC61" s="300"/>
      <c r="SQD61" s="300"/>
      <c r="SQE61" s="304"/>
      <c r="SQF61" s="305"/>
      <c r="SQG61" s="306"/>
      <c r="SQH61" s="307"/>
      <c r="SQI61" s="308"/>
      <c r="SQJ61" s="301">
        <f>SUM(SQJ62:SQJ72)</f>
        <v>0</v>
      </c>
      <c r="SQK61" s="309">
        <v>5</v>
      </c>
      <c r="SQL61" s="297">
        <v>2</v>
      </c>
      <c r="SQM61" s="297">
        <v>1</v>
      </c>
      <c r="SQN61" s="298" t="s">
        <v>159</v>
      </c>
      <c r="SQO61" s="299" t="s">
        <v>167</v>
      </c>
      <c r="SQP61" s="300"/>
      <c r="SQQ61" s="300"/>
      <c r="SQR61" s="300"/>
      <c r="SQS61" s="300"/>
      <c r="SQT61" s="300"/>
      <c r="SQU61" s="304"/>
      <c r="SQV61" s="305"/>
      <c r="SQW61" s="306"/>
      <c r="SQX61" s="307"/>
      <c r="SQY61" s="308"/>
      <c r="SQZ61" s="301">
        <f>SUM(SQZ62:SQZ72)</f>
        <v>0</v>
      </c>
      <c r="SRA61" s="309">
        <v>5</v>
      </c>
      <c r="SRB61" s="297">
        <v>2</v>
      </c>
      <c r="SRC61" s="297">
        <v>1</v>
      </c>
      <c r="SRD61" s="298" t="s">
        <v>159</v>
      </c>
      <c r="SRE61" s="299" t="s">
        <v>167</v>
      </c>
      <c r="SRF61" s="300"/>
      <c r="SRG61" s="300"/>
      <c r="SRH61" s="300"/>
      <c r="SRI61" s="300"/>
      <c r="SRJ61" s="300"/>
      <c r="SRK61" s="304"/>
      <c r="SRL61" s="305"/>
      <c r="SRM61" s="306"/>
      <c r="SRN61" s="307"/>
      <c r="SRO61" s="308"/>
      <c r="SRP61" s="301">
        <f>SUM(SRP62:SRP72)</f>
        <v>0</v>
      </c>
      <c r="SRQ61" s="309">
        <v>5</v>
      </c>
      <c r="SRR61" s="297">
        <v>2</v>
      </c>
      <c r="SRS61" s="297">
        <v>1</v>
      </c>
      <c r="SRT61" s="298" t="s">
        <v>159</v>
      </c>
      <c r="SRU61" s="299" t="s">
        <v>167</v>
      </c>
      <c r="SRV61" s="300"/>
      <c r="SRW61" s="300"/>
      <c r="SRX61" s="300"/>
      <c r="SRY61" s="300"/>
      <c r="SRZ61" s="300"/>
      <c r="SSA61" s="304"/>
      <c r="SSB61" s="305"/>
      <c r="SSC61" s="306"/>
      <c r="SSD61" s="307"/>
      <c r="SSE61" s="308"/>
      <c r="SSF61" s="301">
        <f>SUM(SSF62:SSF72)</f>
        <v>0</v>
      </c>
      <c r="SSG61" s="309">
        <v>5</v>
      </c>
      <c r="SSH61" s="297">
        <v>2</v>
      </c>
      <c r="SSI61" s="297">
        <v>1</v>
      </c>
      <c r="SSJ61" s="298" t="s">
        <v>159</v>
      </c>
      <c r="SSK61" s="299" t="s">
        <v>167</v>
      </c>
      <c r="SSL61" s="300"/>
      <c r="SSM61" s="300"/>
      <c r="SSN61" s="300"/>
      <c r="SSO61" s="300"/>
      <c r="SSP61" s="300"/>
      <c r="SSQ61" s="304"/>
      <c r="SSR61" s="305"/>
      <c r="SSS61" s="306"/>
      <c r="SST61" s="307"/>
      <c r="SSU61" s="308"/>
      <c r="SSV61" s="301">
        <f>SUM(SSV62:SSV72)</f>
        <v>0</v>
      </c>
      <c r="SSW61" s="309">
        <v>5</v>
      </c>
      <c r="SSX61" s="297">
        <v>2</v>
      </c>
      <c r="SSY61" s="297">
        <v>1</v>
      </c>
      <c r="SSZ61" s="298" t="s">
        <v>159</v>
      </c>
      <c r="STA61" s="299" t="s">
        <v>167</v>
      </c>
      <c r="STB61" s="300"/>
      <c r="STC61" s="300"/>
      <c r="STD61" s="300"/>
      <c r="STE61" s="300"/>
      <c r="STF61" s="300"/>
      <c r="STG61" s="304"/>
      <c r="STH61" s="305"/>
      <c r="STI61" s="306"/>
      <c r="STJ61" s="307"/>
      <c r="STK61" s="308"/>
      <c r="STL61" s="301">
        <f>SUM(STL62:STL72)</f>
        <v>0</v>
      </c>
      <c r="STM61" s="309">
        <v>5</v>
      </c>
      <c r="STN61" s="297">
        <v>2</v>
      </c>
      <c r="STO61" s="297">
        <v>1</v>
      </c>
      <c r="STP61" s="298" t="s">
        <v>159</v>
      </c>
      <c r="STQ61" s="299" t="s">
        <v>167</v>
      </c>
      <c r="STR61" s="300"/>
      <c r="STS61" s="300"/>
      <c r="STT61" s="300"/>
      <c r="STU61" s="300"/>
      <c r="STV61" s="300"/>
      <c r="STW61" s="304"/>
      <c r="STX61" s="305"/>
      <c r="STY61" s="306"/>
      <c r="STZ61" s="307"/>
      <c r="SUA61" s="308"/>
      <c r="SUB61" s="301">
        <f>SUM(SUB62:SUB72)</f>
        <v>0</v>
      </c>
      <c r="SUC61" s="309">
        <v>5</v>
      </c>
      <c r="SUD61" s="297">
        <v>2</v>
      </c>
      <c r="SUE61" s="297">
        <v>1</v>
      </c>
      <c r="SUF61" s="298" t="s">
        <v>159</v>
      </c>
      <c r="SUG61" s="299" t="s">
        <v>167</v>
      </c>
      <c r="SUH61" s="300"/>
      <c r="SUI61" s="300"/>
      <c r="SUJ61" s="300"/>
      <c r="SUK61" s="300"/>
      <c r="SUL61" s="300"/>
      <c r="SUM61" s="304"/>
      <c r="SUN61" s="305"/>
      <c r="SUO61" s="306"/>
      <c r="SUP61" s="307"/>
      <c r="SUQ61" s="308"/>
      <c r="SUR61" s="301">
        <f>SUM(SUR62:SUR72)</f>
        <v>0</v>
      </c>
      <c r="SUS61" s="309">
        <v>5</v>
      </c>
      <c r="SUT61" s="297">
        <v>2</v>
      </c>
      <c r="SUU61" s="297">
        <v>1</v>
      </c>
      <c r="SUV61" s="298" t="s">
        <v>159</v>
      </c>
      <c r="SUW61" s="299" t="s">
        <v>167</v>
      </c>
      <c r="SUX61" s="300"/>
      <c r="SUY61" s="300"/>
      <c r="SUZ61" s="300"/>
      <c r="SVA61" s="300"/>
      <c r="SVB61" s="300"/>
      <c r="SVC61" s="304"/>
      <c r="SVD61" s="305"/>
      <c r="SVE61" s="306"/>
      <c r="SVF61" s="307"/>
      <c r="SVG61" s="308"/>
      <c r="SVH61" s="301">
        <f>SUM(SVH62:SVH72)</f>
        <v>0</v>
      </c>
      <c r="SVI61" s="309">
        <v>5</v>
      </c>
      <c r="SVJ61" s="297">
        <v>2</v>
      </c>
      <c r="SVK61" s="297">
        <v>1</v>
      </c>
      <c r="SVL61" s="298" t="s">
        <v>159</v>
      </c>
      <c r="SVM61" s="299" t="s">
        <v>167</v>
      </c>
      <c r="SVN61" s="300"/>
      <c r="SVO61" s="300"/>
      <c r="SVP61" s="300"/>
      <c r="SVQ61" s="300"/>
      <c r="SVR61" s="300"/>
      <c r="SVS61" s="304"/>
      <c r="SVT61" s="305"/>
      <c r="SVU61" s="306"/>
      <c r="SVV61" s="307"/>
      <c r="SVW61" s="308"/>
      <c r="SVX61" s="301">
        <f>SUM(SVX62:SVX72)</f>
        <v>0</v>
      </c>
      <c r="SVY61" s="309">
        <v>5</v>
      </c>
      <c r="SVZ61" s="297">
        <v>2</v>
      </c>
      <c r="SWA61" s="297">
        <v>1</v>
      </c>
      <c r="SWB61" s="298" t="s">
        <v>159</v>
      </c>
      <c r="SWC61" s="299" t="s">
        <v>167</v>
      </c>
      <c r="SWD61" s="300"/>
      <c r="SWE61" s="300"/>
      <c r="SWF61" s="300"/>
      <c r="SWG61" s="300"/>
      <c r="SWH61" s="300"/>
      <c r="SWI61" s="304"/>
      <c r="SWJ61" s="305"/>
      <c r="SWK61" s="306"/>
      <c r="SWL61" s="307"/>
      <c r="SWM61" s="308"/>
      <c r="SWN61" s="301">
        <f>SUM(SWN62:SWN72)</f>
        <v>0</v>
      </c>
      <c r="SWO61" s="309">
        <v>5</v>
      </c>
      <c r="SWP61" s="297">
        <v>2</v>
      </c>
      <c r="SWQ61" s="297">
        <v>1</v>
      </c>
      <c r="SWR61" s="298" t="s">
        <v>159</v>
      </c>
      <c r="SWS61" s="299" t="s">
        <v>167</v>
      </c>
      <c r="SWT61" s="300"/>
      <c r="SWU61" s="300"/>
      <c r="SWV61" s="300"/>
      <c r="SWW61" s="300"/>
      <c r="SWX61" s="300"/>
      <c r="SWY61" s="304"/>
      <c r="SWZ61" s="305"/>
      <c r="SXA61" s="306"/>
      <c r="SXB61" s="307"/>
      <c r="SXC61" s="308"/>
      <c r="SXD61" s="301">
        <f>SUM(SXD62:SXD72)</f>
        <v>0</v>
      </c>
      <c r="SXE61" s="309">
        <v>5</v>
      </c>
      <c r="SXF61" s="297">
        <v>2</v>
      </c>
      <c r="SXG61" s="297">
        <v>1</v>
      </c>
      <c r="SXH61" s="298" t="s">
        <v>159</v>
      </c>
      <c r="SXI61" s="299" t="s">
        <v>167</v>
      </c>
      <c r="SXJ61" s="300"/>
      <c r="SXK61" s="300"/>
      <c r="SXL61" s="300"/>
      <c r="SXM61" s="300"/>
      <c r="SXN61" s="300"/>
      <c r="SXO61" s="304"/>
      <c r="SXP61" s="305"/>
      <c r="SXQ61" s="306"/>
      <c r="SXR61" s="307"/>
      <c r="SXS61" s="308"/>
      <c r="SXT61" s="301">
        <f>SUM(SXT62:SXT72)</f>
        <v>0</v>
      </c>
      <c r="SXU61" s="309">
        <v>5</v>
      </c>
      <c r="SXV61" s="297">
        <v>2</v>
      </c>
      <c r="SXW61" s="297">
        <v>1</v>
      </c>
      <c r="SXX61" s="298" t="s">
        <v>159</v>
      </c>
      <c r="SXY61" s="299" t="s">
        <v>167</v>
      </c>
      <c r="SXZ61" s="300"/>
      <c r="SYA61" s="300"/>
      <c r="SYB61" s="300"/>
      <c r="SYC61" s="300"/>
      <c r="SYD61" s="300"/>
      <c r="SYE61" s="304"/>
      <c r="SYF61" s="305"/>
      <c r="SYG61" s="306"/>
      <c r="SYH61" s="307"/>
      <c r="SYI61" s="308"/>
      <c r="SYJ61" s="301">
        <f>SUM(SYJ62:SYJ72)</f>
        <v>0</v>
      </c>
      <c r="SYK61" s="309">
        <v>5</v>
      </c>
      <c r="SYL61" s="297">
        <v>2</v>
      </c>
      <c r="SYM61" s="297">
        <v>1</v>
      </c>
      <c r="SYN61" s="298" t="s">
        <v>159</v>
      </c>
      <c r="SYO61" s="299" t="s">
        <v>167</v>
      </c>
      <c r="SYP61" s="300"/>
      <c r="SYQ61" s="300"/>
      <c r="SYR61" s="300"/>
      <c r="SYS61" s="300"/>
      <c r="SYT61" s="300"/>
      <c r="SYU61" s="304"/>
      <c r="SYV61" s="305"/>
      <c r="SYW61" s="306"/>
      <c r="SYX61" s="307"/>
      <c r="SYY61" s="308"/>
      <c r="SYZ61" s="301">
        <f>SUM(SYZ62:SYZ72)</f>
        <v>0</v>
      </c>
      <c r="SZA61" s="309">
        <v>5</v>
      </c>
      <c r="SZB61" s="297">
        <v>2</v>
      </c>
      <c r="SZC61" s="297">
        <v>1</v>
      </c>
      <c r="SZD61" s="298" t="s">
        <v>159</v>
      </c>
      <c r="SZE61" s="299" t="s">
        <v>167</v>
      </c>
      <c r="SZF61" s="300"/>
      <c r="SZG61" s="300"/>
      <c r="SZH61" s="300"/>
      <c r="SZI61" s="300"/>
      <c r="SZJ61" s="300"/>
      <c r="SZK61" s="304"/>
      <c r="SZL61" s="305"/>
      <c r="SZM61" s="306"/>
      <c r="SZN61" s="307"/>
      <c r="SZO61" s="308"/>
      <c r="SZP61" s="301">
        <f>SUM(SZP62:SZP72)</f>
        <v>0</v>
      </c>
      <c r="SZQ61" s="309">
        <v>5</v>
      </c>
      <c r="SZR61" s="297">
        <v>2</v>
      </c>
      <c r="SZS61" s="297">
        <v>1</v>
      </c>
      <c r="SZT61" s="298" t="s">
        <v>159</v>
      </c>
      <c r="SZU61" s="299" t="s">
        <v>167</v>
      </c>
      <c r="SZV61" s="300"/>
      <c r="SZW61" s="300"/>
      <c r="SZX61" s="300"/>
      <c r="SZY61" s="300"/>
      <c r="SZZ61" s="300"/>
      <c r="TAA61" s="304"/>
      <c r="TAB61" s="305"/>
      <c r="TAC61" s="306"/>
      <c r="TAD61" s="307"/>
      <c r="TAE61" s="308"/>
      <c r="TAF61" s="301">
        <f>SUM(TAF62:TAF72)</f>
        <v>0</v>
      </c>
      <c r="TAG61" s="309">
        <v>5</v>
      </c>
      <c r="TAH61" s="297">
        <v>2</v>
      </c>
      <c r="TAI61" s="297">
        <v>1</v>
      </c>
      <c r="TAJ61" s="298" t="s">
        <v>159</v>
      </c>
      <c r="TAK61" s="299" t="s">
        <v>167</v>
      </c>
      <c r="TAL61" s="300"/>
      <c r="TAM61" s="300"/>
      <c r="TAN61" s="300"/>
      <c r="TAO61" s="300"/>
      <c r="TAP61" s="300"/>
      <c r="TAQ61" s="304"/>
      <c r="TAR61" s="305"/>
      <c r="TAS61" s="306"/>
      <c r="TAT61" s="307"/>
      <c r="TAU61" s="308"/>
      <c r="TAV61" s="301">
        <f>SUM(TAV62:TAV72)</f>
        <v>0</v>
      </c>
      <c r="TAW61" s="309">
        <v>5</v>
      </c>
      <c r="TAX61" s="297">
        <v>2</v>
      </c>
      <c r="TAY61" s="297">
        <v>1</v>
      </c>
      <c r="TAZ61" s="298" t="s">
        <v>159</v>
      </c>
      <c r="TBA61" s="299" t="s">
        <v>167</v>
      </c>
      <c r="TBB61" s="300"/>
      <c r="TBC61" s="300"/>
      <c r="TBD61" s="300"/>
      <c r="TBE61" s="300"/>
      <c r="TBF61" s="300"/>
      <c r="TBG61" s="304"/>
      <c r="TBH61" s="305"/>
      <c r="TBI61" s="306"/>
      <c r="TBJ61" s="307"/>
      <c r="TBK61" s="308"/>
      <c r="TBL61" s="301">
        <f>SUM(TBL62:TBL72)</f>
        <v>0</v>
      </c>
      <c r="TBM61" s="309">
        <v>5</v>
      </c>
      <c r="TBN61" s="297">
        <v>2</v>
      </c>
      <c r="TBO61" s="297">
        <v>1</v>
      </c>
      <c r="TBP61" s="298" t="s">
        <v>159</v>
      </c>
      <c r="TBQ61" s="299" t="s">
        <v>167</v>
      </c>
      <c r="TBR61" s="300"/>
      <c r="TBS61" s="300"/>
      <c r="TBT61" s="300"/>
      <c r="TBU61" s="300"/>
      <c r="TBV61" s="300"/>
      <c r="TBW61" s="304"/>
      <c r="TBX61" s="305"/>
      <c r="TBY61" s="306"/>
      <c r="TBZ61" s="307"/>
      <c r="TCA61" s="308"/>
      <c r="TCB61" s="301">
        <f>SUM(TCB62:TCB72)</f>
        <v>0</v>
      </c>
      <c r="TCC61" s="309">
        <v>5</v>
      </c>
      <c r="TCD61" s="297">
        <v>2</v>
      </c>
      <c r="TCE61" s="297">
        <v>1</v>
      </c>
      <c r="TCF61" s="298" t="s">
        <v>159</v>
      </c>
      <c r="TCG61" s="299" t="s">
        <v>167</v>
      </c>
      <c r="TCH61" s="300"/>
      <c r="TCI61" s="300"/>
      <c r="TCJ61" s="300"/>
      <c r="TCK61" s="300"/>
      <c r="TCL61" s="300"/>
      <c r="TCM61" s="304"/>
      <c r="TCN61" s="305"/>
      <c r="TCO61" s="306"/>
      <c r="TCP61" s="307"/>
      <c r="TCQ61" s="308"/>
      <c r="TCR61" s="301">
        <f>SUM(TCR62:TCR72)</f>
        <v>0</v>
      </c>
      <c r="TCS61" s="309">
        <v>5</v>
      </c>
      <c r="TCT61" s="297">
        <v>2</v>
      </c>
      <c r="TCU61" s="297">
        <v>1</v>
      </c>
      <c r="TCV61" s="298" t="s">
        <v>159</v>
      </c>
      <c r="TCW61" s="299" t="s">
        <v>167</v>
      </c>
      <c r="TCX61" s="300"/>
      <c r="TCY61" s="300"/>
      <c r="TCZ61" s="300"/>
      <c r="TDA61" s="300"/>
      <c r="TDB61" s="300"/>
      <c r="TDC61" s="304"/>
      <c r="TDD61" s="305"/>
      <c r="TDE61" s="306"/>
      <c r="TDF61" s="307"/>
      <c r="TDG61" s="308"/>
      <c r="TDH61" s="301">
        <f>SUM(TDH62:TDH72)</f>
        <v>0</v>
      </c>
      <c r="TDI61" s="309">
        <v>5</v>
      </c>
      <c r="TDJ61" s="297">
        <v>2</v>
      </c>
      <c r="TDK61" s="297">
        <v>1</v>
      </c>
      <c r="TDL61" s="298" t="s">
        <v>159</v>
      </c>
      <c r="TDM61" s="299" t="s">
        <v>167</v>
      </c>
      <c r="TDN61" s="300"/>
      <c r="TDO61" s="300"/>
      <c r="TDP61" s="300"/>
      <c r="TDQ61" s="300"/>
      <c r="TDR61" s="300"/>
      <c r="TDS61" s="304"/>
      <c r="TDT61" s="305"/>
      <c r="TDU61" s="306"/>
      <c r="TDV61" s="307"/>
      <c r="TDW61" s="308"/>
      <c r="TDX61" s="301">
        <f>SUM(TDX62:TDX72)</f>
        <v>0</v>
      </c>
      <c r="TDY61" s="309">
        <v>5</v>
      </c>
      <c r="TDZ61" s="297">
        <v>2</v>
      </c>
      <c r="TEA61" s="297">
        <v>1</v>
      </c>
      <c r="TEB61" s="298" t="s">
        <v>159</v>
      </c>
      <c r="TEC61" s="299" t="s">
        <v>167</v>
      </c>
      <c r="TED61" s="300"/>
      <c r="TEE61" s="300"/>
      <c r="TEF61" s="300"/>
      <c r="TEG61" s="300"/>
      <c r="TEH61" s="300"/>
      <c r="TEI61" s="304"/>
      <c r="TEJ61" s="305"/>
      <c r="TEK61" s="306"/>
      <c r="TEL61" s="307"/>
      <c r="TEM61" s="308"/>
      <c r="TEN61" s="301">
        <f>SUM(TEN62:TEN72)</f>
        <v>0</v>
      </c>
      <c r="TEO61" s="309">
        <v>5</v>
      </c>
      <c r="TEP61" s="297">
        <v>2</v>
      </c>
      <c r="TEQ61" s="297">
        <v>1</v>
      </c>
      <c r="TER61" s="298" t="s">
        <v>159</v>
      </c>
      <c r="TES61" s="299" t="s">
        <v>167</v>
      </c>
      <c r="TET61" s="300"/>
      <c r="TEU61" s="300"/>
      <c r="TEV61" s="300"/>
      <c r="TEW61" s="300"/>
      <c r="TEX61" s="300"/>
      <c r="TEY61" s="304"/>
      <c r="TEZ61" s="305"/>
      <c r="TFA61" s="306"/>
      <c r="TFB61" s="307"/>
      <c r="TFC61" s="308"/>
      <c r="TFD61" s="301">
        <f>SUM(TFD62:TFD72)</f>
        <v>0</v>
      </c>
      <c r="TFE61" s="309">
        <v>5</v>
      </c>
      <c r="TFF61" s="297">
        <v>2</v>
      </c>
      <c r="TFG61" s="297">
        <v>1</v>
      </c>
      <c r="TFH61" s="298" t="s">
        <v>159</v>
      </c>
      <c r="TFI61" s="299" t="s">
        <v>167</v>
      </c>
      <c r="TFJ61" s="300"/>
      <c r="TFK61" s="300"/>
      <c r="TFL61" s="300"/>
      <c r="TFM61" s="300"/>
      <c r="TFN61" s="300"/>
      <c r="TFO61" s="304"/>
      <c r="TFP61" s="305"/>
      <c r="TFQ61" s="306"/>
      <c r="TFR61" s="307"/>
      <c r="TFS61" s="308"/>
      <c r="TFT61" s="301">
        <f>SUM(TFT62:TFT72)</f>
        <v>0</v>
      </c>
      <c r="TFU61" s="309">
        <v>5</v>
      </c>
      <c r="TFV61" s="297">
        <v>2</v>
      </c>
      <c r="TFW61" s="297">
        <v>1</v>
      </c>
      <c r="TFX61" s="298" t="s">
        <v>159</v>
      </c>
      <c r="TFY61" s="299" t="s">
        <v>167</v>
      </c>
      <c r="TFZ61" s="300"/>
      <c r="TGA61" s="300"/>
      <c r="TGB61" s="300"/>
      <c r="TGC61" s="300"/>
      <c r="TGD61" s="300"/>
      <c r="TGE61" s="304"/>
      <c r="TGF61" s="305"/>
      <c r="TGG61" s="306"/>
      <c r="TGH61" s="307"/>
      <c r="TGI61" s="308"/>
      <c r="TGJ61" s="301">
        <f>SUM(TGJ62:TGJ72)</f>
        <v>0</v>
      </c>
      <c r="TGK61" s="309">
        <v>5</v>
      </c>
      <c r="TGL61" s="297">
        <v>2</v>
      </c>
      <c r="TGM61" s="297">
        <v>1</v>
      </c>
      <c r="TGN61" s="298" t="s">
        <v>159</v>
      </c>
      <c r="TGO61" s="299" t="s">
        <v>167</v>
      </c>
      <c r="TGP61" s="300"/>
      <c r="TGQ61" s="300"/>
      <c r="TGR61" s="300"/>
      <c r="TGS61" s="300"/>
      <c r="TGT61" s="300"/>
      <c r="TGU61" s="304"/>
      <c r="TGV61" s="305"/>
      <c r="TGW61" s="306"/>
      <c r="TGX61" s="307"/>
      <c r="TGY61" s="308"/>
      <c r="TGZ61" s="301">
        <f>SUM(TGZ62:TGZ72)</f>
        <v>0</v>
      </c>
      <c r="THA61" s="309">
        <v>5</v>
      </c>
      <c r="THB61" s="297">
        <v>2</v>
      </c>
      <c r="THC61" s="297">
        <v>1</v>
      </c>
      <c r="THD61" s="298" t="s">
        <v>159</v>
      </c>
      <c r="THE61" s="299" t="s">
        <v>167</v>
      </c>
      <c r="THF61" s="300"/>
      <c r="THG61" s="300"/>
      <c r="THH61" s="300"/>
      <c r="THI61" s="300"/>
      <c r="THJ61" s="300"/>
      <c r="THK61" s="304"/>
      <c r="THL61" s="305"/>
      <c r="THM61" s="306"/>
      <c r="THN61" s="307"/>
      <c r="THO61" s="308"/>
      <c r="THP61" s="301">
        <f>SUM(THP62:THP72)</f>
        <v>0</v>
      </c>
      <c r="THQ61" s="309">
        <v>5</v>
      </c>
      <c r="THR61" s="297">
        <v>2</v>
      </c>
      <c r="THS61" s="297">
        <v>1</v>
      </c>
      <c r="THT61" s="298" t="s">
        <v>159</v>
      </c>
      <c r="THU61" s="299" t="s">
        <v>167</v>
      </c>
      <c r="THV61" s="300"/>
      <c r="THW61" s="300"/>
      <c r="THX61" s="300"/>
      <c r="THY61" s="300"/>
      <c r="THZ61" s="300"/>
      <c r="TIA61" s="304"/>
      <c r="TIB61" s="305"/>
      <c r="TIC61" s="306"/>
      <c r="TID61" s="307"/>
      <c r="TIE61" s="308"/>
      <c r="TIF61" s="301">
        <f>SUM(TIF62:TIF72)</f>
        <v>0</v>
      </c>
      <c r="TIG61" s="309">
        <v>5</v>
      </c>
      <c r="TIH61" s="297">
        <v>2</v>
      </c>
      <c r="TII61" s="297">
        <v>1</v>
      </c>
      <c r="TIJ61" s="298" t="s">
        <v>159</v>
      </c>
      <c r="TIK61" s="299" t="s">
        <v>167</v>
      </c>
      <c r="TIL61" s="300"/>
      <c r="TIM61" s="300"/>
      <c r="TIN61" s="300"/>
      <c r="TIO61" s="300"/>
      <c r="TIP61" s="300"/>
      <c r="TIQ61" s="304"/>
      <c r="TIR61" s="305"/>
      <c r="TIS61" s="306"/>
      <c r="TIT61" s="307"/>
      <c r="TIU61" s="308"/>
      <c r="TIV61" s="301">
        <f>SUM(TIV62:TIV72)</f>
        <v>0</v>
      </c>
      <c r="TIW61" s="309">
        <v>5</v>
      </c>
      <c r="TIX61" s="297">
        <v>2</v>
      </c>
      <c r="TIY61" s="297">
        <v>1</v>
      </c>
      <c r="TIZ61" s="298" t="s">
        <v>159</v>
      </c>
      <c r="TJA61" s="299" t="s">
        <v>167</v>
      </c>
      <c r="TJB61" s="300"/>
      <c r="TJC61" s="300"/>
      <c r="TJD61" s="300"/>
      <c r="TJE61" s="300"/>
      <c r="TJF61" s="300"/>
      <c r="TJG61" s="304"/>
      <c r="TJH61" s="305"/>
      <c r="TJI61" s="306"/>
      <c r="TJJ61" s="307"/>
      <c r="TJK61" s="308"/>
      <c r="TJL61" s="301">
        <f>SUM(TJL62:TJL72)</f>
        <v>0</v>
      </c>
      <c r="TJM61" s="309">
        <v>5</v>
      </c>
      <c r="TJN61" s="297">
        <v>2</v>
      </c>
      <c r="TJO61" s="297">
        <v>1</v>
      </c>
      <c r="TJP61" s="298" t="s">
        <v>159</v>
      </c>
      <c r="TJQ61" s="299" t="s">
        <v>167</v>
      </c>
      <c r="TJR61" s="300"/>
      <c r="TJS61" s="300"/>
      <c r="TJT61" s="300"/>
      <c r="TJU61" s="300"/>
      <c r="TJV61" s="300"/>
      <c r="TJW61" s="304"/>
      <c r="TJX61" s="305"/>
      <c r="TJY61" s="306"/>
      <c r="TJZ61" s="307"/>
      <c r="TKA61" s="308"/>
      <c r="TKB61" s="301">
        <f>SUM(TKB62:TKB72)</f>
        <v>0</v>
      </c>
      <c r="TKC61" s="309">
        <v>5</v>
      </c>
      <c r="TKD61" s="297">
        <v>2</v>
      </c>
      <c r="TKE61" s="297">
        <v>1</v>
      </c>
      <c r="TKF61" s="298" t="s">
        <v>159</v>
      </c>
      <c r="TKG61" s="299" t="s">
        <v>167</v>
      </c>
      <c r="TKH61" s="300"/>
      <c r="TKI61" s="300"/>
      <c r="TKJ61" s="300"/>
      <c r="TKK61" s="300"/>
      <c r="TKL61" s="300"/>
      <c r="TKM61" s="304"/>
      <c r="TKN61" s="305"/>
      <c r="TKO61" s="306"/>
      <c r="TKP61" s="307"/>
      <c r="TKQ61" s="308"/>
      <c r="TKR61" s="301">
        <f>SUM(TKR62:TKR72)</f>
        <v>0</v>
      </c>
      <c r="TKS61" s="309">
        <v>5</v>
      </c>
      <c r="TKT61" s="297">
        <v>2</v>
      </c>
      <c r="TKU61" s="297">
        <v>1</v>
      </c>
      <c r="TKV61" s="298" t="s">
        <v>159</v>
      </c>
      <c r="TKW61" s="299" t="s">
        <v>167</v>
      </c>
      <c r="TKX61" s="300"/>
      <c r="TKY61" s="300"/>
      <c r="TKZ61" s="300"/>
      <c r="TLA61" s="300"/>
      <c r="TLB61" s="300"/>
      <c r="TLC61" s="304"/>
      <c r="TLD61" s="305"/>
      <c r="TLE61" s="306"/>
      <c r="TLF61" s="307"/>
      <c r="TLG61" s="308"/>
      <c r="TLH61" s="301">
        <f>SUM(TLH62:TLH72)</f>
        <v>0</v>
      </c>
      <c r="TLI61" s="309">
        <v>5</v>
      </c>
      <c r="TLJ61" s="297">
        <v>2</v>
      </c>
      <c r="TLK61" s="297">
        <v>1</v>
      </c>
      <c r="TLL61" s="298" t="s">
        <v>159</v>
      </c>
      <c r="TLM61" s="299" t="s">
        <v>167</v>
      </c>
      <c r="TLN61" s="300"/>
      <c r="TLO61" s="300"/>
      <c r="TLP61" s="300"/>
      <c r="TLQ61" s="300"/>
      <c r="TLR61" s="300"/>
      <c r="TLS61" s="304"/>
      <c r="TLT61" s="305"/>
      <c r="TLU61" s="306"/>
      <c r="TLV61" s="307"/>
      <c r="TLW61" s="308"/>
      <c r="TLX61" s="301">
        <f>SUM(TLX62:TLX72)</f>
        <v>0</v>
      </c>
      <c r="TLY61" s="309">
        <v>5</v>
      </c>
      <c r="TLZ61" s="297">
        <v>2</v>
      </c>
      <c r="TMA61" s="297">
        <v>1</v>
      </c>
      <c r="TMB61" s="298" t="s">
        <v>159</v>
      </c>
      <c r="TMC61" s="299" t="s">
        <v>167</v>
      </c>
      <c r="TMD61" s="300"/>
      <c r="TME61" s="300"/>
      <c r="TMF61" s="300"/>
      <c r="TMG61" s="300"/>
      <c r="TMH61" s="300"/>
      <c r="TMI61" s="304"/>
      <c r="TMJ61" s="305"/>
      <c r="TMK61" s="306"/>
      <c r="TML61" s="307"/>
      <c r="TMM61" s="308"/>
      <c r="TMN61" s="301">
        <f>SUM(TMN62:TMN72)</f>
        <v>0</v>
      </c>
      <c r="TMO61" s="309">
        <v>5</v>
      </c>
      <c r="TMP61" s="297">
        <v>2</v>
      </c>
      <c r="TMQ61" s="297">
        <v>1</v>
      </c>
      <c r="TMR61" s="298" t="s">
        <v>159</v>
      </c>
      <c r="TMS61" s="299" t="s">
        <v>167</v>
      </c>
      <c r="TMT61" s="300"/>
      <c r="TMU61" s="300"/>
      <c r="TMV61" s="300"/>
      <c r="TMW61" s="300"/>
      <c r="TMX61" s="300"/>
      <c r="TMY61" s="304"/>
      <c r="TMZ61" s="305"/>
      <c r="TNA61" s="306"/>
      <c r="TNB61" s="307"/>
      <c r="TNC61" s="308"/>
      <c r="TND61" s="301">
        <f>SUM(TND62:TND72)</f>
        <v>0</v>
      </c>
      <c r="TNE61" s="309">
        <v>5</v>
      </c>
      <c r="TNF61" s="297">
        <v>2</v>
      </c>
      <c r="TNG61" s="297">
        <v>1</v>
      </c>
      <c r="TNH61" s="298" t="s">
        <v>159</v>
      </c>
      <c r="TNI61" s="299" t="s">
        <v>167</v>
      </c>
      <c r="TNJ61" s="300"/>
      <c r="TNK61" s="300"/>
      <c r="TNL61" s="300"/>
      <c r="TNM61" s="300"/>
      <c r="TNN61" s="300"/>
      <c r="TNO61" s="304"/>
      <c r="TNP61" s="305"/>
      <c r="TNQ61" s="306"/>
      <c r="TNR61" s="307"/>
      <c r="TNS61" s="308"/>
      <c r="TNT61" s="301">
        <f>SUM(TNT62:TNT72)</f>
        <v>0</v>
      </c>
      <c r="TNU61" s="309">
        <v>5</v>
      </c>
      <c r="TNV61" s="297">
        <v>2</v>
      </c>
      <c r="TNW61" s="297">
        <v>1</v>
      </c>
      <c r="TNX61" s="298" t="s">
        <v>159</v>
      </c>
      <c r="TNY61" s="299" t="s">
        <v>167</v>
      </c>
      <c r="TNZ61" s="300"/>
      <c r="TOA61" s="300"/>
      <c r="TOB61" s="300"/>
      <c r="TOC61" s="300"/>
      <c r="TOD61" s="300"/>
      <c r="TOE61" s="304"/>
      <c r="TOF61" s="305"/>
      <c r="TOG61" s="306"/>
      <c r="TOH61" s="307"/>
      <c r="TOI61" s="308"/>
      <c r="TOJ61" s="301">
        <f>SUM(TOJ62:TOJ72)</f>
        <v>0</v>
      </c>
      <c r="TOK61" s="309">
        <v>5</v>
      </c>
      <c r="TOL61" s="297">
        <v>2</v>
      </c>
      <c r="TOM61" s="297">
        <v>1</v>
      </c>
      <c r="TON61" s="298" t="s">
        <v>159</v>
      </c>
      <c r="TOO61" s="299" t="s">
        <v>167</v>
      </c>
      <c r="TOP61" s="300"/>
      <c r="TOQ61" s="300"/>
      <c r="TOR61" s="300"/>
      <c r="TOS61" s="300"/>
      <c r="TOT61" s="300"/>
      <c r="TOU61" s="304"/>
      <c r="TOV61" s="305"/>
      <c r="TOW61" s="306"/>
      <c r="TOX61" s="307"/>
      <c r="TOY61" s="308"/>
      <c r="TOZ61" s="301">
        <f>SUM(TOZ62:TOZ72)</f>
        <v>0</v>
      </c>
      <c r="TPA61" s="309">
        <v>5</v>
      </c>
      <c r="TPB61" s="297">
        <v>2</v>
      </c>
      <c r="TPC61" s="297">
        <v>1</v>
      </c>
      <c r="TPD61" s="298" t="s">
        <v>159</v>
      </c>
      <c r="TPE61" s="299" t="s">
        <v>167</v>
      </c>
      <c r="TPF61" s="300"/>
      <c r="TPG61" s="300"/>
      <c r="TPH61" s="300"/>
      <c r="TPI61" s="300"/>
      <c r="TPJ61" s="300"/>
      <c r="TPK61" s="304"/>
      <c r="TPL61" s="305"/>
      <c r="TPM61" s="306"/>
      <c r="TPN61" s="307"/>
      <c r="TPO61" s="308"/>
      <c r="TPP61" s="301">
        <f>SUM(TPP62:TPP72)</f>
        <v>0</v>
      </c>
      <c r="TPQ61" s="309">
        <v>5</v>
      </c>
      <c r="TPR61" s="297">
        <v>2</v>
      </c>
      <c r="TPS61" s="297">
        <v>1</v>
      </c>
      <c r="TPT61" s="298" t="s">
        <v>159</v>
      </c>
      <c r="TPU61" s="299" t="s">
        <v>167</v>
      </c>
      <c r="TPV61" s="300"/>
      <c r="TPW61" s="300"/>
      <c r="TPX61" s="300"/>
      <c r="TPY61" s="300"/>
      <c r="TPZ61" s="300"/>
      <c r="TQA61" s="304"/>
      <c r="TQB61" s="305"/>
      <c r="TQC61" s="306"/>
      <c r="TQD61" s="307"/>
      <c r="TQE61" s="308"/>
      <c r="TQF61" s="301">
        <f>SUM(TQF62:TQF72)</f>
        <v>0</v>
      </c>
      <c r="TQG61" s="309">
        <v>5</v>
      </c>
      <c r="TQH61" s="297">
        <v>2</v>
      </c>
      <c r="TQI61" s="297">
        <v>1</v>
      </c>
      <c r="TQJ61" s="298" t="s">
        <v>159</v>
      </c>
      <c r="TQK61" s="299" t="s">
        <v>167</v>
      </c>
      <c r="TQL61" s="300"/>
      <c r="TQM61" s="300"/>
      <c r="TQN61" s="300"/>
      <c r="TQO61" s="300"/>
      <c r="TQP61" s="300"/>
      <c r="TQQ61" s="304"/>
      <c r="TQR61" s="305"/>
      <c r="TQS61" s="306"/>
      <c r="TQT61" s="307"/>
      <c r="TQU61" s="308"/>
      <c r="TQV61" s="301">
        <f>SUM(TQV62:TQV72)</f>
        <v>0</v>
      </c>
      <c r="TQW61" s="309">
        <v>5</v>
      </c>
      <c r="TQX61" s="297">
        <v>2</v>
      </c>
      <c r="TQY61" s="297">
        <v>1</v>
      </c>
      <c r="TQZ61" s="298" t="s">
        <v>159</v>
      </c>
      <c r="TRA61" s="299" t="s">
        <v>167</v>
      </c>
      <c r="TRB61" s="300"/>
      <c r="TRC61" s="300"/>
      <c r="TRD61" s="300"/>
      <c r="TRE61" s="300"/>
      <c r="TRF61" s="300"/>
      <c r="TRG61" s="304"/>
      <c r="TRH61" s="305"/>
      <c r="TRI61" s="306"/>
      <c r="TRJ61" s="307"/>
      <c r="TRK61" s="308"/>
      <c r="TRL61" s="301">
        <f>SUM(TRL62:TRL72)</f>
        <v>0</v>
      </c>
      <c r="TRM61" s="309">
        <v>5</v>
      </c>
      <c r="TRN61" s="297">
        <v>2</v>
      </c>
      <c r="TRO61" s="297">
        <v>1</v>
      </c>
      <c r="TRP61" s="298" t="s">
        <v>159</v>
      </c>
      <c r="TRQ61" s="299" t="s">
        <v>167</v>
      </c>
      <c r="TRR61" s="300"/>
      <c r="TRS61" s="300"/>
      <c r="TRT61" s="300"/>
      <c r="TRU61" s="300"/>
      <c r="TRV61" s="300"/>
      <c r="TRW61" s="304"/>
      <c r="TRX61" s="305"/>
      <c r="TRY61" s="306"/>
      <c r="TRZ61" s="307"/>
      <c r="TSA61" s="308"/>
      <c r="TSB61" s="301">
        <f>SUM(TSB62:TSB72)</f>
        <v>0</v>
      </c>
      <c r="TSC61" s="309">
        <v>5</v>
      </c>
      <c r="TSD61" s="297">
        <v>2</v>
      </c>
      <c r="TSE61" s="297">
        <v>1</v>
      </c>
      <c r="TSF61" s="298" t="s">
        <v>159</v>
      </c>
      <c r="TSG61" s="299" t="s">
        <v>167</v>
      </c>
      <c r="TSH61" s="300"/>
      <c r="TSI61" s="300"/>
      <c r="TSJ61" s="300"/>
      <c r="TSK61" s="300"/>
      <c r="TSL61" s="300"/>
      <c r="TSM61" s="304"/>
      <c r="TSN61" s="305"/>
      <c r="TSO61" s="306"/>
      <c r="TSP61" s="307"/>
      <c r="TSQ61" s="308"/>
      <c r="TSR61" s="301">
        <f>SUM(TSR62:TSR72)</f>
        <v>0</v>
      </c>
      <c r="TSS61" s="309">
        <v>5</v>
      </c>
      <c r="TST61" s="297">
        <v>2</v>
      </c>
      <c r="TSU61" s="297">
        <v>1</v>
      </c>
      <c r="TSV61" s="298" t="s">
        <v>159</v>
      </c>
      <c r="TSW61" s="299" t="s">
        <v>167</v>
      </c>
      <c r="TSX61" s="300"/>
      <c r="TSY61" s="300"/>
      <c r="TSZ61" s="300"/>
      <c r="TTA61" s="300"/>
      <c r="TTB61" s="300"/>
      <c r="TTC61" s="304"/>
      <c r="TTD61" s="305"/>
      <c r="TTE61" s="306"/>
      <c r="TTF61" s="307"/>
      <c r="TTG61" s="308"/>
      <c r="TTH61" s="301">
        <f>SUM(TTH62:TTH72)</f>
        <v>0</v>
      </c>
      <c r="TTI61" s="309">
        <v>5</v>
      </c>
      <c r="TTJ61" s="297">
        <v>2</v>
      </c>
      <c r="TTK61" s="297">
        <v>1</v>
      </c>
      <c r="TTL61" s="298" t="s">
        <v>159</v>
      </c>
      <c r="TTM61" s="299" t="s">
        <v>167</v>
      </c>
      <c r="TTN61" s="300"/>
      <c r="TTO61" s="300"/>
      <c r="TTP61" s="300"/>
      <c r="TTQ61" s="300"/>
      <c r="TTR61" s="300"/>
      <c r="TTS61" s="304"/>
      <c r="TTT61" s="305"/>
      <c r="TTU61" s="306"/>
      <c r="TTV61" s="307"/>
      <c r="TTW61" s="308"/>
      <c r="TTX61" s="301">
        <f>SUM(TTX62:TTX72)</f>
        <v>0</v>
      </c>
      <c r="TTY61" s="309">
        <v>5</v>
      </c>
      <c r="TTZ61" s="297">
        <v>2</v>
      </c>
      <c r="TUA61" s="297">
        <v>1</v>
      </c>
      <c r="TUB61" s="298" t="s">
        <v>159</v>
      </c>
      <c r="TUC61" s="299" t="s">
        <v>167</v>
      </c>
      <c r="TUD61" s="300"/>
      <c r="TUE61" s="300"/>
      <c r="TUF61" s="300"/>
      <c r="TUG61" s="300"/>
      <c r="TUH61" s="300"/>
      <c r="TUI61" s="304"/>
      <c r="TUJ61" s="305"/>
      <c r="TUK61" s="306"/>
      <c r="TUL61" s="307"/>
      <c r="TUM61" s="308"/>
      <c r="TUN61" s="301">
        <f>SUM(TUN62:TUN72)</f>
        <v>0</v>
      </c>
      <c r="TUO61" s="309">
        <v>5</v>
      </c>
      <c r="TUP61" s="297">
        <v>2</v>
      </c>
      <c r="TUQ61" s="297">
        <v>1</v>
      </c>
      <c r="TUR61" s="298" t="s">
        <v>159</v>
      </c>
      <c r="TUS61" s="299" t="s">
        <v>167</v>
      </c>
      <c r="TUT61" s="300"/>
      <c r="TUU61" s="300"/>
      <c r="TUV61" s="300"/>
      <c r="TUW61" s="300"/>
      <c r="TUX61" s="300"/>
      <c r="TUY61" s="304"/>
      <c r="TUZ61" s="305"/>
      <c r="TVA61" s="306"/>
      <c r="TVB61" s="307"/>
      <c r="TVC61" s="308"/>
      <c r="TVD61" s="301">
        <f>SUM(TVD62:TVD72)</f>
        <v>0</v>
      </c>
      <c r="TVE61" s="309">
        <v>5</v>
      </c>
      <c r="TVF61" s="297">
        <v>2</v>
      </c>
      <c r="TVG61" s="297">
        <v>1</v>
      </c>
      <c r="TVH61" s="298" t="s">
        <v>159</v>
      </c>
      <c r="TVI61" s="299" t="s">
        <v>167</v>
      </c>
      <c r="TVJ61" s="300"/>
      <c r="TVK61" s="300"/>
      <c r="TVL61" s="300"/>
      <c r="TVM61" s="300"/>
      <c r="TVN61" s="300"/>
      <c r="TVO61" s="304"/>
      <c r="TVP61" s="305"/>
      <c r="TVQ61" s="306"/>
      <c r="TVR61" s="307"/>
      <c r="TVS61" s="308"/>
      <c r="TVT61" s="301">
        <f>SUM(TVT62:TVT72)</f>
        <v>0</v>
      </c>
      <c r="TVU61" s="309">
        <v>5</v>
      </c>
      <c r="TVV61" s="297">
        <v>2</v>
      </c>
      <c r="TVW61" s="297">
        <v>1</v>
      </c>
      <c r="TVX61" s="298" t="s">
        <v>159</v>
      </c>
      <c r="TVY61" s="299" t="s">
        <v>167</v>
      </c>
      <c r="TVZ61" s="300"/>
      <c r="TWA61" s="300"/>
      <c r="TWB61" s="300"/>
      <c r="TWC61" s="300"/>
      <c r="TWD61" s="300"/>
      <c r="TWE61" s="304"/>
      <c r="TWF61" s="305"/>
      <c r="TWG61" s="306"/>
      <c r="TWH61" s="307"/>
      <c r="TWI61" s="308"/>
      <c r="TWJ61" s="301">
        <f>SUM(TWJ62:TWJ72)</f>
        <v>0</v>
      </c>
      <c r="TWK61" s="309">
        <v>5</v>
      </c>
      <c r="TWL61" s="297">
        <v>2</v>
      </c>
      <c r="TWM61" s="297">
        <v>1</v>
      </c>
      <c r="TWN61" s="298" t="s">
        <v>159</v>
      </c>
      <c r="TWO61" s="299" t="s">
        <v>167</v>
      </c>
      <c r="TWP61" s="300"/>
      <c r="TWQ61" s="300"/>
      <c r="TWR61" s="300"/>
      <c r="TWS61" s="300"/>
      <c r="TWT61" s="300"/>
      <c r="TWU61" s="304"/>
      <c r="TWV61" s="305"/>
      <c r="TWW61" s="306"/>
      <c r="TWX61" s="307"/>
      <c r="TWY61" s="308"/>
      <c r="TWZ61" s="301">
        <f>SUM(TWZ62:TWZ72)</f>
        <v>0</v>
      </c>
      <c r="TXA61" s="309">
        <v>5</v>
      </c>
      <c r="TXB61" s="297">
        <v>2</v>
      </c>
      <c r="TXC61" s="297">
        <v>1</v>
      </c>
      <c r="TXD61" s="298" t="s">
        <v>159</v>
      </c>
      <c r="TXE61" s="299" t="s">
        <v>167</v>
      </c>
      <c r="TXF61" s="300"/>
      <c r="TXG61" s="300"/>
      <c r="TXH61" s="300"/>
      <c r="TXI61" s="300"/>
      <c r="TXJ61" s="300"/>
      <c r="TXK61" s="304"/>
      <c r="TXL61" s="305"/>
      <c r="TXM61" s="306"/>
      <c r="TXN61" s="307"/>
      <c r="TXO61" s="308"/>
      <c r="TXP61" s="301">
        <f>SUM(TXP62:TXP72)</f>
        <v>0</v>
      </c>
      <c r="TXQ61" s="309">
        <v>5</v>
      </c>
      <c r="TXR61" s="297">
        <v>2</v>
      </c>
      <c r="TXS61" s="297">
        <v>1</v>
      </c>
      <c r="TXT61" s="298" t="s">
        <v>159</v>
      </c>
      <c r="TXU61" s="299" t="s">
        <v>167</v>
      </c>
      <c r="TXV61" s="300"/>
      <c r="TXW61" s="300"/>
      <c r="TXX61" s="300"/>
      <c r="TXY61" s="300"/>
      <c r="TXZ61" s="300"/>
      <c r="TYA61" s="304"/>
      <c r="TYB61" s="305"/>
      <c r="TYC61" s="306"/>
      <c r="TYD61" s="307"/>
      <c r="TYE61" s="308"/>
      <c r="TYF61" s="301">
        <f>SUM(TYF62:TYF72)</f>
        <v>0</v>
      </c>
      <c r="TYG61" s="309">
        <v>5</v>
      </c>
      <c r="TYH61" s="297">
        <v>2</v>
      </c>
      <c r="TYI61" s="297">
        <v>1</v>
      </c>
      <c r="TYJ61" s="298" t="s">
        <v>159</v>
      </c>
      <c r="TYK61" s="299" t="s">
        <v>167</v>
      </c>
      <c r="TYL61" s="300"/>
      <c r="TYM61" s="300"/>
      <c r="TYN61" s="300"/>
      <c r="TYO61" s="300"/>
      <c r="TYP61" s="300"/>
      <c r="TYQ61" s="304"/>
      <c r="TYR61" s="305"/>
      <c r="TYS61" s="306"/>
      <c r="TYT61" s="307"/>
      <c r="TYU61" s="308"/>
      <c r="TYV61" s="301">
        <f>SUM(TYV62:TYV72)</f>
        <v>0</v>
      </c>
      <c r="TYW61" s="309">
        <v>5</v>
      </c>
      <c r="TYX61" s="297">
        <v>2</v>
      </c>
      <c r="TYY61" s="297">
        <v>1</v>
      </c>
      <c r="TYZ61" s="298" t="s">
        <v>159</v>
      </c>
      <c r="TZA61" s="299" t="s">
        <v>167</v>
      </c>
      <c r="TZB61" s="300"/>
      <c r="TZC61" s="300"/>
      <c r="TZD61" s="300"/>
      <c r="TZE61" s="300"/>
      <c r="TZF61" s="300"/>
      <c r="TZG61" s="304"/>
      <c r="TZH61" s="305"/>
      <c r="TZI61" s="306"/>
      <c r="TZJ61" s="307"/>
      <c r="TZK61" s="308"/>
      <c r="TZL61" s="301">
        <f>SUM(TZL62:TZL72)</f>
        <v>0</v>
      </c>
      <c r="TZM61" s="309">
        <v>5</v>
      </c>
      <c r="TZN61" s="297">
        <v>2</v>
      </c>
      <c r="TZO61" s="297">
        <v>1</v>
      </c>
      <c r="TZP61" s="298" t="s">
        <v>159</v>
      </c>
      <c r="TZQ61" s="299" t="s">
        <v>167</v>
      </c>
      <c r="TZR61" s="300"/>
      <c r="TZS61" s="300"/>
      <c r="TZT61" s="300"/>
      <c r="TZU61" s="300"/>
      <c r="TZV61" s="300"/>
      <c r="TZW61" s="304"/>
      <c r="TZX61" s="305"/>
      <c r="TZY61" s="306"/>
      <c r="TZZ61" s="307"/>
      <c r="UAA61" s="308"/>
      <c r="UAB61" s="301">
        <f>SUM(UAB62:UAB72)</f>
        <v>0</v>
      </c>
      <c r="UAC61" s="309">
        <v>5</v>
      </c>
      <c r="UAD61" s="297">
        <v>2</v>
      </c>
      <c r="UAE61" s="297">
        <v>1</v>
      </c>
      <c r="UAF61" s="298" t="s">
        <v>159</v>
      </c>
      <c r="UAG61" s="299" t="s">
        <v>167</v>
      </c>
      <c r="UAH61" s="300"/>
      <c r="UAI61" s="300"/>
      <c r="UAJ61" s="300"/>
      <c r="UAK61" s="300"/>
      <c r="UAL61" s="300"/>
      <c r="UAM61" s="304"/>
      <c r="UAN61" s="305"/>
      <c r="UAO61" s="306"/>
      <c r="UAP61" s="307"/>
      <c r="UAQ61" s="308"/>
      <c r="UAR61" s="301">
        <f>SUM(UAR62:UAR72)</f>
        <v>0</v>
      </c>
      <c r="UAS61" s="309">
        <v>5</v>
      </c>
      <c r="UAT61" s="297">
        <v>2</v>
      </c>
      <c r="UAU61" s="297">
        <v>1</v>
      </c>
      <c r="UAV61" s="298" t="s">
        <v>159</v>
      </c>
      <c r="UAW61" s="299" t="s">
        <v>167</v>
      </c>
      <c r="UAX61" s="300"/>
      <c r="UAY61" s="300"/>
      <c r="UAZ61" s="300"/>
      <c r="UBA61" s="300"/>
      <c r="UBB61" s="300"/>
      <c r="UBC61" s="304"/>
      <c r="UBD61" s="305"/>
      <c r="UBE61" s="306"/>
      <c r="UBF61" s="307"/>
      <c r="UBG61" s="308"/>
      <c r="UBH61" s="301">
        <f>SUM(UBH62:UBH72)</f>
        <v>0</v>
      </c>
      <c r="UBI61" s="309">
        <v>5</v>
      </c>
      <c r="UBJ61" s="297">
        <v>2</v>
      </c>
      <c r="UBK61" s="297">
        <v>1</v>
      </c>
      <c r="UBL61" s="298" t="s">
        <v>159</v>
      </c>
      <c r="UBM61" s="299" t="s">
        <v>167</v>
      </c>
      <c r="UBN61" s="300"/>
      <c r="UBO61" s="300"/>
      <c r="UBP61" s="300"/>
      <c r="UBQ61" s="300"/>
      <c r="UBR61" s="300"/>
      <c r="UBS61" s="304"/>
      <c r="UBT61" s="305"/>
      <c r="UBU61" s="306"/>
      <c r="UBV61" s="307"/>
      <c r="UBW61" s="308"/>
      <c r="UBX61" s="301">
        <f>SUM(UBX62:UBX72)</f>
        <v>0</v>
      </c>
      <c r="UBY61" s="309">
        <v>5</v>
      </c>
      <c r="UBZ61" s="297">
        <v>2</v>
      </c>
      <c r="UCA61" s="297">
        <v>1</v>
      </c>
      <c r="UCB61" s="298" t="s">
        <v>159</v>
      </c>
      <c r="UCC61" s="299" t="s">
        <v>167</v>
      </c>
      <c r="UCD61" s="300"/>
      <c r="UCE61" s="300"/>
      <c r="UCF61" s="300"/>
      <c r="UCG61" s="300"/>
      <c r="UCH61" s="300"/>
      <c r="UCI61" s="304"/>
      <c r="UCJ61" s="305"/>
      <c r="UCK61" s="306"/>
      <c r="UCL61" s="307"/>
      <c r="UCM61" s="308"/>
      <c r="UCN61" s="301">
        <f>SUM(UCN62:UCN72)</f>
        <v>0</v>
      </c>
      <c r="UCO61" s="309">
        <v>5</v>
      </c>
      <c r="UCP61" s="297">
        <v>2</v>
      </c>
      <c r="UCQ61" s="297">
        <v>1</v>
      </c>
      <c r="UCR61" s="298" t="s">
        <v>159</v>
      </c>
      <c r="UCS61" s="299" t="s">
        <v>167</v>
      </c>
      <c r="UCT61" s="300"/>
      <c r="UCU61" s="300"/>
      <c r="UCV61" s="300"/>
      <c r="UCW61" s="300"/>
      <c r="UCX61" s="300"/>
      <c r="UCY61" s="304"/>
      <c r="UCZ61" s="305"/>
      <c r="UDA61" s="306"/>
      <c r="UDB61" s="307"/>
      <c r="UDC61" s="308"/>
      <c r="UDD61" s="301">
        <f>SUM(UDD62:UDD72)</f>
        <v>0</v>
      </c>
      <c r="UDE61" s="309">
        <v>5</v>
      </c>
      <c r="UDF61" s="297">
        <v>2</v>
      </c>
      <c r="UDG61" s="297">
        <v>1</v>
      </c>
      <c r="UDH61" s="298" t="s">
        <v>159</v>
      </c>
      <c r="UDI61" s="299" t="s">
        <v>167</v>
      </c>
      <c r="UDJ61" s="300"/>
      <c r="UDK61" s="300"/>
      <c r="UDL61" s="300"/>
      <c r="UDM61" s="300"/>
      <c r="UDN61" s="300"/>
      <c r="UDO61" s="304"/>
      <c r="UDP61" s="305"/>
      <c r="UDQ61" s="306"/>
      <c r="UDR61" s="307"/>
      <c r="UDS61" s="308"/>
      <c r="UDT61" s="301">
        <f>SUM(UDT62:UDT72)</f>
        <v>0</v>
      </c>
      <c r="UDU61" s="309">
        <v>5</v>
      </c>
      <c r="UDV61" s="297">
        <v>2</v>
      </c>
      <c r="UDW61" s="297">
        <v>1</v>
      </c>
      <c r="UDX61" s="298" t="s">
        <v>159</v>
      </c>
      <c r="UDY61" s="299" t="s">
        <v>167</v>
      </c>
      <c r="UDZ61" s="300"/>
      <c r="UEA61" s="300"/>
      <c r="UEB61" s="300"/>
      <c r="UEC61" s="300"/>
      <c r="UED61" s="300"/>
      <c r="UEE61" s="304"/>
      <c r="UEF61" s="305"/>
      <c r="UEG61" s="306"/>
      <c r="UEH61" s="307"/>
      <c r="UEI61" s="308"/>
      <c r="UEJ61" s="301">
        <f>SUM(UEJ62:UEJ72)</f>
        <v>0</v>
      </c>
      <c r="UEK61" s="309">
        <v>5</v>
      </c>
      <c r="UEL61" s="297">
        <v>2</v>
      </c>
      <c r="UEM61" s="297">
        <v>1</v>
      </c>
      <c r="UEN61" s="298" t="s">
        <v>159</v>
      </c>
      <c r="UEO61" s="299" t="s">
        <v>167</v>
      </c>
      <c r="UEP61" s="300"/>
      <c r="UEQ61" s="300"/>
      <c r="UER61" s="300"/>
      <c r="UES61" s="300"/>
      <c r="UET61" s="300"/>
      <c r="UEU61" s="304"/>
      <c r="UEV61" s="305"/>
      <c r="UEW61" s="306"/>
      <c r="UEX61" s="307"/>
      <c r="UEY61" s="308"/>
      <c r="UEZ61" s="301">
        <f>SUM(UEZ62:UEZ72)</f>
        <v>0</v>
      </c>
      <c r="UFA61" s="309">
        <v>5</v>
      </c>
      <c r="UFB61" s="297">
        <v>2</v>
      </c>
      <c r="UFC61" s="297">
        <v>1</v>
      </c>
      <c r="UFD61" s="298" t="s">
        <v>159</v>
      </c>
      <c r="UFE61" s="299" t="s">
        <v>167</v>
      </c>
      <c r="UFF61" s="300"/>
      <c r="UFG61" s="300"/>
      <c r="UFH61" s="300"/>
      <c r="UFI61" s="300"/>
      <c r="UFJ61" s="300"/>
      <c r="UFK61" s="304"/>
      <c r="UFL61" s="305"/>
      <c r="UFM61" s="306"/>
      <c r="UFN61" s="307"/>
      <c r="UFO61" s="308"/>
      <c r="UFP61" s="301">
        <f>SUM(UFP62:UFP72)</f>
        <v>0</v>
      </c>
      <c r="UFQ61" s="309">
        <v>5</v>
      </c>
      <c r="UFR61" s="297">
        <v>2</v>
      </c>
      <c r="UFS61" s="297">
        <v>1</v>
      </c>
      <c r="UFT61" s="298" t="s">
        <v>159</v>
      </c>
      <c r="UFU61" s="299" t="s">
        <v>167</v>
      </c>
      <c r="UFV61" s="300"/>
      <c r="UFW61" s="300"/>
      <c r="UFX61" s="300"/>
      <c r="UFY61" s="300"/>
      <c r="UFZ61" s="300"/>
      <c r="UGA61" s="304"/>
      <c r="UGB61" s="305"/>
      <c r="UGC61" s="306"/>
      <c r="UGD61" s="307"/>
      <c r="UGE61" s="308"/>
      <c r="UGF61" s="301">
        <f>SUM(UGF62:UGF72)</f>
        <v>0</v>
      </c>
      <c r="UGG61" s="309">
        <v>5</v>
      </c>
      <c r="UGH61" s="297">
        <v>2</v>
      </c>
      <c r="UGI61" s="297">
        <v>1</v>
      </c>
      <c r="UGJ61" s="298" t="s">
        <v>159</v>
      </c>
      <c r="UGK61" s="299" t="s">
        <v>167</v>
      </c>
      <c r="UGL61" s="300"/>
      <c r="UGM61" s="300"/>
      <c r="UGN61" s="300"/>
      <c r="UGO61" s="300"/>
      <c r="UGP61" s="300"/>
      <c r="UGQ61" s="304"/>
      <c r="UGR61" s="305"/>
      <c r="UGS61" s="306"/>
      <c r="UGT61" s="307"/>
      <c r="UGU61" s="308"/>
      <c r="UGV61" s="301">
        <f>SUM(UGV62:UGV72)</f>
        <v>0</v>
      </c>
      <c r="UGW61" s="309">
        <v>5</v>
      </c>
      <c r="UGX61" s="297">
        <v>2</v>
      </c>
      <c r="UGY61" s="297">
        <v>1</v>
      </c>
      <c r="UGZ61" s="298" t="s">
        <v>159</v>
      </c>
      <c r="UHA61" s="299" t="s">
        <v>167</v>
      </c>
      <c r="UHB61" s="300"/>
      <c r="UHC61" s="300"/>
      <c r="UHD61" s="300"/>
      <c r="UHE61" s="300"/>
      <c r="UHF61" s="300"/>
      <c r="UHG61" s="304"/>
      <c r="UHH61" s="305"/>
      <c r="UHI61" s="306"/>
      <c r="UHJ61" s="307"/>
      <c r="UHK61" s="308"/>
      <c r="UHL61" s="301">
        <f>SUM(UHL62:UHL72)</f>
        <v>0</v>
      </c>
      <c r="UHM61" s="309">
        <v>5</v>
      </c>
      <c r="UHN61" s="297">
        <v>2</v>
      </c>
      <c r="UHO61" s="297">
        <v>1</v>
      </c>
      <c r="UHP61" s="298" t="s">
        <v>159</v>
      </c>
      <c r="UHQ61" s="299" t="s">
        <v>167</v>
      </c>
      <c r="UHR61" s="300"/>
      <c r="UHS61" s="300"/>
      <c r="UHT61" s="300"/>
      <c r="UHU61" s="300"/>
      <c r="UHV61" s="300"/>
      <c r="UHW61" s="304"/>
      <c r="UHX61" s="305"/>
      <c r="UHY61" s="306"/>
      <c r="UHZ61" s="307"/>
      <c r="UIA61" s="308"/>
      <c r="UIB61" s="301">
        <f>SUM(UIB62:UIB72)</f>
        <v>0</v>
      </c>
      <c r="UIC61" s="309">
        <v>5</v>
      </c>
      <c r="UID61" s="297">
        <v>2</v>
      </c>
      <c r="UIE61" s="297">
        <v>1</v>
      </c>
      <c r="UIF61" s="298" t="s">
        <v>159</v>
      </c>
      <c r="UIG61" s="299" t="s">
        <v>167</v>
      </c>
      <c r="UIH61" s="300"/>
      <c r="UII61" s="300"/>
      <c r="UIJ61" s="300"/>
      <c r="UIK61" s="300"/>
      <c r="UIL61" s="300"/>
      <c r="UIM61" s="304"/>
      <c r="UIN61" s="305"/>
      <c r="UIO61" s="306"/>
      <c r="UIP61" s="307"/>
      <c r="UIQ61" s="308"/>
      <c r="UIR61" s="301">
        <f>SUM(UIR62:UIR72)</f>
        <v>0</v>
      </c>
      <c r="UIS61" s="309">
        <v>5</v>
      </c>
      <c r="UIT61" s="297">
        <v>2</v>
      </c>
      <c r="UIU61" s="297">
        <v>1</v>
      </c>
      <c r="UIV61" s="298" t="s">
        <v>159</v>
      </c>
      <c r="UIW61" s="299" t="s">
        <v>167</v>
      </c>
      <c r="UIX61" s="300"/>
      <c r="UIY61" s="300"/>
      <c r="UIZ61" s="300"/>
      <c r="UJA61" s="300"/>
      <c r="UJB61" s="300"/>
      <c r="UJC61" s="304"/>
      <c r="UJD61" s="305"/>
      <c r="UJE61" s="306"/>
      <c r="UJF61" s="307"/>
      <c r="UJG61" s="308"/>
      <c r="UJH61" s="301">
        <f>SUM(UJH62:UJH72)</f>
        <v>0</v>
      </c>
      <c r="UJI61" s="309">
        <v>5</v>
      </c>
      <c r="UJJ61" s="297">
        <v>2</v>
      </c>
      <c r="UJK61" s="297">
        <v>1</v>
      </c>
      <c r="UJL61" s="298" t="s">
        <v>159</v>
      </c>
      <c r="UJM61" s="299" t="s">
        <v>167</v>
      </c>
      <c r="UJN61" s="300"/>
      <c r="UJO61" s="300"/>
      <c r="UJP61" s="300"/>
      <c r="UJQ61" s="300"/>
      <c r="UJR61" s="300"/>
      <c r="UJS61" s="304"/>
      <c r="UJT61" s="305"/>
      <c r="UJU61" s="306"/>
      <c r="UJV61" s="307"/>
      <c r="UJW61" s="308"/>
      <c r="UJX61" s="301">
        <f>SUM(UJX62:UJX72)</f>
        <v>0</v>
      </c>
      <c r="UJY61" s="309">
        <v>5</v>
      </c>
      <c r="UJZ61" s="297">
        <v>2</v>
      </c>
      <c r="UKA61" s="297">
        <v>1</v>
      </c>
      <c r="UKB61" s="298" t="s">
        <v>159</v>
      </c>
      <c r="UKC61" s="299" t="s">
        <v>167</v>
      </c>
      <c r="UKD61" s="300"/>
      <c r="UKE61" s="300"/>
      <c r="UKF61" s="300"/>
      <c r="UKG61" s="300"/>
      <c r="UKH61" s="300"/>
      <c r="UKI61" s="304"/>
      <c r="UKJ61" s="305"/>
      <c r="UKK61" s="306"/>
      <c r="UKL61" s="307"/>
      <c r="UKM61" s="308"/>
      <c r="UKN61" s="301">
        <f>SUM(UKN62:UKN72)</f>
        <v>0</v>
      </c>
      <c r="UKO61" s="309">
        <v>5</v>
      </c>
      <c r="UKP61" s="297">
        <v>2</v>
      </c>
      <c r="UKQ61" s="297">
        <v>1</v>
      </c>
      <c r="UKR61" s="298" t="s">
        <v>159</v>
      </c>
      <c r="UKS61" s="299" t="s">
        <v>167</v>
      </c>
      <c r="UKT61" s="300"/>
      <c r="UKU61" s="300"/>
      <c r="UKV61" s="300"/>
      <c r="UKW61" s="300"/>
      <c r="UKX61" s="300"/>
      <c r="UKY61" s="304"/>
      <c r="UKZ61" s="305"/>
      <c r="ULA61" s="306"/>
      <c r="ULB61" s="307"/>
      <c r="ULC61" s="308"/>
      <c r="ULD61" s="301">
        <f>SUM(ULD62:ULD72)</f>
        <v>0</v>
      </c>
      <c r="ULE61" s="309">
        <v>5</v>
      </c>
      <c r="ULF61" s="297">
        <v>2</v>
      </c>
      <c r="ULG61" s="297">
        <v>1</v>
      </c>
      <c r="ULH61" s="298" t="s">
        <v>159</v>
      </c>
      <c r="ULI61" s="299" t="s">
        <v>167</v>
      </c>
      <c r="ULJ61" s="300"/>
      <c r="ULK61" s="300"/>
      <c r="ULL61" s="300"/>
      <c r="ULM61" s="300"/>
      <c r="ULN61" s="300"/>
      <c r="ULO61" s="304"/>
      <c r="ULP61" s="305"/>
      <c r="ULQ61" s="306"/>
      <c r="ULR61" s="307"/>
      <c r="ULS61" s="308"/>
      <c r="ULT61" s="301">
        <f>SUM(ULT62:ULT72)</f>
        <v>0</v>
      </c>
      <c r="ULU61" s="309">
        <v>5</v>
      </c>
      <c r="ULV61" s="297">
        <v>2</v>
      </c>
      <c r="ULW61" s="297">
        <v>1</v>
      </c>
      <c r="ULX61" s="298" t="s">
        <v>159</v>
      </c>
      <c r="ULY61" s="299" t="s">
        <v>167</v>
      </c>
      <c r="ULZ61" s="300"/>
      <c r="UMA61" s="300"/>
      <c r="UMB61" s="300"/>
      <c r="UMC61" s="300"/>
      <c r="UMD61" s="300"/>
      <c r="UME61" s="304"/>
      <c r="UMF61" s="305"/>
      <c r="UMG61" s="306"/>
      <c r="UMH61" s="307"/>
      <c r="UMI61" s="308"/>
      <c r="UMJ61" s="301">
        <f>SUM(UMJ62:UMJ72)</f>
        <v>0</v>
      </c>
      <c r="UMK61" s="309">
        <v>5</v>
      </c>
      <c r="UML61" s="297">
        <v>2</v>
      </c>
      <c r="UMM61" s="297">
        <v>1</v>
      </c>
      <c r="UMN61" s="298" t="s">
        <v>159</v>
      </c>
      <c r="UMO61" s="299" t="s">
        <v>167</v>
      </c>
      <c r="UMP61" s="300"/>
      <c r="UMQ61" s="300"/>
      <c r="UMR61" s="300"/>
      <c r="UMS61" s="300"/>
      <c r="UMT61" s="300"/>
      <c r="UMU61" s="304"/>
      <c r="UMV61" s="305"/>
      <c r="UMW61" s="306"/>
      <c r="UMX61" s="307"/>
      <c r="UMY61" s="308"/>
      <c r="UMZ61" s="301">
        <f>SUM(UMZ62:UMZ72)</f>
        <v>0</v>
      </c>
      <c r="UNA61" s="309">
        <v>5</v>
      </c>
      <c r="UNB61" s="297">
        <v>2</v>
      </c>
      <c r="UNC61" s="297">
        <v>1</v>
      </c>
      <c r="UND61" s="298" t="s">
        <v>159</v>
      </c>
      <c r="UNE61" s="299" t="s">
        <v>167</v>
      </c>
      <c r="UNF61" s="300"/>
      <c r="UNG61" s="300"/>
      <c r="UNH61" s="300"/>
      <c r="UNI61" s="300"/>
      <c r="UNJ61" s="300"/>
      <c r="UNK61" s="304"/>
      <c r="UNL61" s="305"/>
      <c r="UNM61" s="306"/>
      <c r="UNN61" s="307"/>
      <c r="UNO61" s="308"/>
      <c r="UNP61" s="301">
        <f>SUM(UNP62:UNP72)</f>
        <v>0</v>
      </c>
      <c r="UNQ61" s="309">
        <v>5</v>
      </c>
      <c r="UNR61" s="297">
        <v>2</v>
      </c>
      <c r="UNS61" s="297">
        <v>1</v>
      </c>
      <c r="UNT61" s="298" t="s">
        <v>159</v>
      </c>
      <c r="UNU61" s="299" t="s">
        <v>167</v>
      </c>
      <c r="UNV61" s="300"/>
      <c r="UNW61" s="300"/>
      <c r="UNX61" s="300"/>
      <c r="UNY61" s="300"/>
      <c r="UNZ61" s="300"/>
      <c r="UOA61" s="304"/>
      <c r="UOB61" s="305"/>
      <c r="UOC61" s="306"/>
      <c r="UOD61" s="307"/>
      <c r="UOE61" s="308"/>
      <c r="UOF61" s="301">
        <f>SUM(UOF62:UOF72)</f>
        <v>0</v>
      </c>
      <c r="UOG61" s="309">
        <v>5</v>
      </c>
      <c r="UOH61" s="297">
        <v>2</v>
      </c>
      <c r="UOI61" s="297">
        <v>1</v>
      </c>
      <c r="UOJ61" s="298" t="s">
        <v>159</v>
      </c>
      <c r="UOK61" s="299" t="s">
        <v>167</v>
      </c>
      <c r="UOL61" s="300"/>
      <c r="UOM61" s="300"/>
      <c r="UON61" s="300"/>
      <c r="UOO61" s="300"/>
      <c r="UOP61" s="300"/>
      <c r="UOQ61" s="304"/>
      <c r="UOR61" s="305"/>
      <c r="UOS61" s="306"/>
      <c r="UOT61" s="307"/>
      <c r="UOU61" s="308"/>
      <c r="UOV61" s="301">
        <f>SUM(UOV62:UOV72)</f>
        <v>0</v>
      </c>
      <c r="UOW61" s="309">
        <v>5</v>
      </c>
      <c r="UOX61" s="297">
        <v>2</v>
      </c>
      <c r="UOY61" s="297">
        <v>1</v>
      </c>
      <c r="UOZ61" s="298" t="s">
        <v>159</v>
      </c>
      <c r="UPA61" s="299" t="s">
        <v>167</v>
      </c>
      <c r="UPB61" s="300"/>
      <c r="UPC61" s="300"/>
      <c r="UPD61" s="300"/>
      <c r="UPE61" s="300"/>
      <c r="UPF61" s="300"/>
      <c r="UPG61" s="304"/>
      <c r="UPH61" s="305"/>
      <c r="UPI61" s="306"/>
      <c r="UPJ61" s="307"/>
      <c r="UPK61" s="308"/>
      <c r="UPL61" s="301">
        <f>SUM(UPL62:UPL72)</f>
        <v>0</v>
      </c>
      <c r="UPM61" s="309">
        <v>5</v>
      </c>
      <c r="UPN61" s="297">
        <v>2</v>
      </c>
      <c r="UPO61" s="297">
        <v>1</v>
      </c>
      <c r="UPP61" s="298" t="s">
        <v>159</v>
      </c>
      <c r="UPQ61" s="299" t="s">
        <v>167</v>
      </c>
      <c r="UPR61" s="300"/>
      <c r="UPS61" s="300"/>
      <c r="UPT61" s="300"/>
      <c r="UPU61" s="300"/>
      <c r="UPV61" s="300"/>
      <c r="UPW61" s="304"/>
      <c r="UPX61" s="305"/>
      <c r="UPY61" s="306"/>
      <c r="UPZ61" s="307"/>
      <c r="UQA61" s="308"/>
      <c r="UQB61" s="301">
        <f>SUM(UQB62:UQB72)</f>
        <v>0</v>
      </c>
      <c r="UQC61" s="309">
        <v>5</v>
      </c>
      <c r="UQD61" s="297">
        <v>2</v>
      </c>
      <c r="UQE61" s="297">
        <v>1</v>
      </c>
      <c r="UQF61" s="298" t="s">
        <v>159</v>
      </c>
      <c r="UQG61" s="299" t="s">
        <v>167</v>
      </c>
      <c r="UQH61" s="300"/>
      <c r="UQI61" s="300"/>
      <c r="UQJ61" s="300"/>
      <c r="UQK61" s="300"/>
      <c r="UQL61" s="300"/>
      <c r="UQM61" s="304"/>
      <c r="UQN61" s="305"/>
      <c r="UQO61" s="306"/>
      <c r="UQP61" s="307"/>
      <c r="UQQ61" s="308"/>
      <c r="UQR61" s="301">
        <f>SUM(UQR62:UQR72)</f>
        <v>0</v>
      </c>
      <c r="UQS61" s="309">
        <v>5</v>
      </c>
      <c r="UQT61" s="297">
        <v>2</v>
      </c>
      <c r="UQU61" s="297">
        <v>1</v>
      </c>
      <c r="UQV61" s="298" t="s">
        <v>159</v>
      </c>
      <c r="UQW61" s="299" t="s">
        <v>167</v>
      </c>
      <c r="UQX61" s="300"/>
      <c r="UQY61" s="300"/>
      <c r="UQZ61" s="300"/>
      <c r="URA61" s="300"/>
      <c r="URB61" s="300"/>
      <c r="URC61" s="304"/>
      <c r="URD61" s="305"/>
      <c r="URE61" s="306"/>
      <c r="URF61" s="307"/>
      <c r="URG61" s="308"/>
      <c r="URH61" s="301">
        <f>SUM(URH62:URH72)</f>
        <v>0</v>
      </c>
      <c r="URI61" s="309">
        <v>5</v>
      </c>
      <c r="URJ61" s="297">
        <v>2</v>
      </c>
      <c r="URK61" s="297">
        <v>1</v>
      </c>
      <c r="URL61" s="298" t="s">
        <v>159</v>
      </c>
      <c r="URM61" s="299" t="s">
        <v>167</v>
      </c>
      <c r="URN61" s="300"/>
      <c r="URO61" s="300"/>
      <c r="URP61" s="300"/>
      <c r="URQ61" s="300"/>
      <c r="URR61" s="300"/>
      <c r="URS61" s="304"/>
      <c r="URT61" s="305"/>
      <c r="URU61" s="306"/>
      <c r="URV61" s="307"/>
      <c r="URW61" s="308"/>
      <c r="URX61" s="301">
        <f>SUM(URX62:URX72)</f>
        <v>0</v>
      </c>
      <c r="URY61" s="309">
        <v>5</v>
      </c>
      <c r="URZ61" s="297">
        <v>2</v>
      </c>
      <c r="USA61" s="297">
        <v>1</v>
      </c>
      <c r="USB61" s="298" t="s">
        <v>159</v>
      </c>
      <c r="USC61" s="299" t="s">
        <v>167</v>
      </c>
      <c r="USD61" s="300"/>
      <c r="USE61" s="300"/>
      <c r="USF61" s="300"/>
      <c r="USG61" s="300"/>
      <c r="USH61" s="300"/>
      <c r="USI61" s="304"/>
      <c r="USJ61" s="305"/>
      <c r="USK61" s="306"/>
      <c r="USL61" s="307"/>
      <c r="USM61" s="308"/>
      <c r="USN61" s="301">
        <f>SUM(USN62:USN72)</f>
        <v>0</v>
      </c>
      <c r="USO61" s="309">
        <v>5</v>
      </c>
      <c r="USP61" s="297">
        <v>2</v>
      </c>
      <c r="USQ61" s="297">
        <v>1</v>
      </c>
      <c r="USR61" s="298" t="s">
        <v>159</v>
      </c>
      <c r="USS61" s="299" t="s">
        <v>167</v>
      </c>
      <c r="UST61" s="300"/>
      <c r="USU61" s="300"/>
      <c r="USV61" s="300"/>
      <c r="USW61" s="300"/>
      <c r="USX61" s="300"/>
      <c r="USY61" s="304"/>
      <c r="USZ61" s="305"/>
      <c r="UTA61" s="306"/>
      <c r="UTB61" s="307"/>
      <c r="UTC61" s="308"/>
      <c r="UTD61" s="301">
        <f>SUM(UTD62:UTD72)</f>
        <v>0</v>
      </c>
      <c r="UTE61" s="309">
        <v>5</v>
      </c>
      <c r="UTF61" s="297">
        <v>2</v>
      </c>
      <c r="UTG61" s="297">
        <v>1</v>
      </c>
      <c r="UTH61" s="298" t="s">
        <v>159</v>
      </c>
      <c r="UTI61" s="299" t="s">
        <v>167</v>
      </c>
      <c r="UTJ61" s="300"/>
      <c r="UTK61" s="300"/>
      <c r="UTL61" s="300"/>
      <c r="UTM61" s="300"/>
      <c r="UTN61" s="300"/>
      <c r="UTO61" s="304"/>
      <c r="UTP61" s="305"/>
      <c r="UTQ61" s="306"/>
      <c r="UTR61" s="307"/>
      <c r="UTS61" s="308"/>
      <c r="UTT61" s="301">
        <f>SUM(UTT62:UTT72)</f>
        <v>0</v>
      </c>
      <c r="UTU61" s="309">
        <v>5</v>
      </c>
      <c r="UTV61" s="297">
        <v>2</v>
      </c>
      <c r="UTW61" s="297">
        <v>1</v>
      </c>
      <c r="UTX61" s="298" t="s">
        <v>159</v>
      </c>
      <c r="UTY61" s="299" t="s">
        <v>167</v>
      </c>
      <c r="UTZ61" s="300"/>
      <c r="UUA61" s="300"/>
      <c r="UUB61" s="300"/>
      <c r="UUC61" s="300"/>
      <c r="UUD61" s="300"/>
      <c r="UUE61" s="304"/>
      <c r="UUF61" s="305"/>
      <c r="UUG61" s="306"/>
      <c r="UUH61" s="307"/>
      <c r="UUI61" s="308"/>
      <c r="UUJ61" s="301">
        <f>SUM(UUJ62:UUJ72)</f>
        <v>0</v>
      </c>
      <c r="UUK61" s="309">
        <v>5</v>
      </c>
      <c r="UUL61" s="297">
        <v>2</v>
      </c>
      <c r="UUM61" s="297">
        <v>1</v>
      </c>
      <c r="UUN61" s="298" t="s">
        <v>159</v>
      </c>
      <c r="UUO61" s="299" t="s">
        <v>167</v>
      </c>
      <c r="UUP61" s="300"/>
      <c r="UUQ61" s="300"/>
      <c r="UUR61" s="300"/>
      <c r="UUS61" s="300"/>
      <c r="UUT61" s="300"/>
      <c r="UUU61" s="304"/>
      <c r="UUV61" s="305"/>
      <c r="UUW61" s="306"/>
      <c r="UUX61" s="307"/>
      <c r="UUY61" s="308"/>
      <c r="UUZ61" s="301">
        <f>SUM(UUZ62:UUZ72)</f>
        <v>0</v>
      </c>
      <c r="UVA61" s="309">
        <v>5</v>
      </c>
      <c r="UVB61" s="297">
        <v>2</v>
      </c>
      <c r="UVC61" s="297">
        <v>1</v>
      </c>
      <c r="UVD61" s="298" t="s">
        <v>159</v>
      </c>
      <c r="UVE61" s="299" t="s">
        <v>167</v>
      </c>
      <c r="UVF61" s="300"/>
      <c r="UVG61" s="300"/>
      <c r="UVH61" s="300"/>
      <c r="UVI61" s="300"/>
      <c r="UVJ61" s="300"/>
      <c r="UVK61" s="304"/>
      <c r="UVL61" s="305"/>
      <c r="UVM61" s="306"/>
      <c r="UVN61" s="307"/>
      <c r="UVO61" s="308"/>
      <c r="UVP61" s="301">
        <f>SUM(UVP62:UVP72)</f>
        <v>0</v>
      </c>
      <c r="UVQ61" s="309">
        <v>5</v>
      </c>
      <c r="UVR61" s="297">
        <v>2</v>
      </c>
      <c r="UVS61" s="297">
        <v>1</v>
      </c>
      <c r="UVT61" s="298" t="s">
        <v>159</v>
      </c>
      <c r="UVU61" s="299" t="s">
        <v>167</v>
      </c>
      <c r="UVV61" s="300"/>
      <c r="UVW61" s="300"/>
      <c r="UVX61" s="300"/>
      <c r="UVY61" s="300"/>
      <c r="UVZ61" s="300"/>
      <c r="UWA61" s="304"/>
      <c r="UWB61" s="305"/>
      <c r="UWC61" s="306"/>
      <c r="UWD61" s="307"/>
      <c r="UWE61" s="308"/>
      <c r="UWF61" s="301">
        <f>SUM(UWF62:UWF72)</f>
        <v>0</v>
      </c>
      <c r="UWG61" s="309">
        <v>5</v>
      </c>
      <c r="UWH61" s="297">
        <v>2</v>
      </c>
      <c r="UWI61" s="297">
        <v>1</v>
      </c>
      <c r="UWJ61" s="298" t="s">
        <v>159</v>
      </c>
      <c r="UWK61" s="299" t="s">
        <v>167</v>
      </c>
      <c r="UWL61" s="300"/>
      <c r="UWM61" s="300"/>
      <c r="UWN61" s="300"/>
      <c r="UWO61" s="300"/>
      <c r="UWP61" s="300"/>
      <c r="UWQ61" s="304"/>
      <c r="UWR61" s="305"/>
      <c r="UWS61" s="306"/>
      <c r="UWT61" s="307"/>
      <c r="UWU61" s="308"/>
      <c r="UWV61" s="301">
        <f>SUM(UWV62:UWV72)</f>
        <v>0</v>
      </c>
      <c r="UWW61" s="309">
        <v>5</v>
      </c>
      <c r="UWX61" s="297">
        <v>2</v>
      </c>
      <c r="UWY61" s="297">
        <v>1</v>
      </c>
      <c r="UWZ61" s="298" t="s">
        <v>159</v>
      </c>
      <c r="UXA61" s="299" t="s">
        <v>167</v>
      </c>
      <c r="UXB61" s="300"/>
      <c r="UXC61" s="300"/>
      <c r="UXD61" s="300"/>
      <c r="UXE61" s="300"/>
      <c r="UXF61" s="300"/>
      <c r="UXG61" s="304"/>
      <c r="UXH61" s="305"/>
      <c r="UXI61" s="306"/>
      <c r="UXJ61" s="307"/>
      <c r="UXK61" s="308"/>
      <c r="UXL61" s="301">
        <f>SUM(UXL62:UXL72)</f>
        <v>0</v>
      </c>
      <c r="UXM61" s="309">
        <v>5</v>
      </c>
      <c r="UXN61" s="297">
        <v>2</v>
      </c>
      <c r="UXO61" s="297">
        <v>1</v>
      </c>
      <c r="UXP61" s="298" t="s">
        <v>159</v>
      </c>
      <c r="UXQ61" s="299" t="s">
        <v>167</v>
      </c>
      <c r="UXR61" s="300"/>
      <c r="UXS61" s="300"/>
      <c r="UXT61" s="300"/>
      <c r="UXU61" s="300"/>
      <c r="UXV61" s="300"/>
      <c r="UXW61" s="304"/>
      <c r="UXX61" s="305"/>
      <c r="UXY61" s="306"/>
      <c r="UXZ61" s="307"/>
      <c r="UYA61" s="308"/>
      <c r="UYB61" s="301">
        <f>SUM(UYB62:UYB72)</f>
        <v>0</v>
      </c>
      <c r="UYC61" s="309">
        <v>5</v>
      </c>
      <c r="UYD61" s="297">
        <v>2</v>
      </c>
      <c r="UYE61" s="297">
        <v>1</v>
      </c>
      <c r="UYF61" s="298" t="s">
        <v>159</v>
      </c>
      <c r="UYG61" s="299" t="s">
        <v>167</v>
      </c>
      <c r="UYH61" s="300"/>
      <c r="UYI61" s="300"/>
      <c r="UYJ61" s="300"/>
      <c r="UYK61" s="300"/>
      <c r="UYL61" s="300"/>
      <c r="UYM61" s="304"/>
      <c r="UYN61" s="305"/>
      <c r="UYO61" s="306"/>
      <c r="UYP61" s="307"/>
      <c r="UYQ61" s="308"/>
      <c r="UYR61" s="301">
        <f>SUM(UYR62:UYR72)</f>
        <v>0</v>
      </c>
      <c r="UYS61" s="309">
        <v>5</v>
      </c>
      <c r="UYT61" s="297">
        <v>2</v>
      </c>
      <c r="UYU61" s="297">
        <v>1</v>
      </c>
      <c r="UYV61" s="298" t="s">
        <v>159</v>
      </c>
      <c r="UYW61" s="299" t="s">
        <v>167</v>
      </c>
      <c r="UYX61" s="300"/>
      <c r="UYY61" s="300"/>
      <c r="UYZ61" s="300"/>
      <c r="UZA61" s="300"/>
      <c r="UZB61" s="300"/>
      <c r="UZC61" s="304"/>
      <c r="UZD61" s="305"/>
      <c r="UZE61" s="306"/>
      <c r="UZF61" s="307"/>
      <c r="UZG61" s="308"/>
      <c r="UZH61" s="301">
        <f>SUM(UZH62:UZH72)</f>
        <v>0</v>
      </c>
      <c r="UZI61" s="309">
        <v>5</v>
      </c>
      <c r="UZJ61" s="297">
        <v>2</v>
      </c>
      <c r="UZK61" s="297">
        <v>1</v>
      </c>
      <c r="UZL61" s="298" t="s">
        <v>159</v>
      </c>
      <c r="UZM61" s="299" t="s">
        <v>167</v>
      </c>
      <c r="UZN61" s="300"/>
      <c r="UZO61" s="300"/>
      <c r="UZP61" s="300"/>
      <c r="UZQ61" s="300"/>
      <c r="UZR61" s="300"/>
      <c r="UZS61" s="304"/>
      <c r="UZT61" s="305"/>
      <c r="UZU61" s="306"/>
      <c r="UZV61" s="307"/>
      <c r="UZW61" s="308"/>
      <c r="UZX61" s="301">
        <f>SUM(UZX62:UZX72)</f>
        <v>0</v>
      </c>
      <c r="UZY61" s="309">
        <v>5</v>
      </c>
      <c r="UZZ61" s="297">
        <v>2</v>
      </c>
      <c r="VAA61" s="297">
        <v>1</v>
      </c>
      <c r="VAB61" s="298" t="s">
        <v>159</v>
      </c>
      <c r="VAC61" s="299" t="s">
        <v>167</v>
      </c>
      <c r="VAD61" s="300"/>
      <c r="VAE61" s="300"/>
      <c r="VAF61" s="300"/>
      <c r="VAG61" s="300"/>
      <c r="VAH61" s="300"/>
      <c r="VAI61" s="304"/>
      <c r="VAJ61" s="305"/>
      <c r="VAK61" s="306"/>
      <c r="VAL61" s="307"/>
      <c r="VAM61" s="308"/>
      <c r="VAN61" s="301">
        <f>SUM(VAN62:VAN72)</f>
        <v>0</v>
      </c>
      <c r="VAO61" s="309">
        <v>5</v>
      </c>
      <c r="VAP61" s="297">
        <v>2</v>
      </c>
      <c r="VAQ61" s="297">
        <v>1</v>
      </c>
      <c r="VAR61" s="298" t="s">
        <v>159</v>
      </c>
      <c r="VAS61" s="299" t="s">
        <v>167</v>
      </c>
      <c r="VAT61" s="300"/>
      <c r="VAU61" s="300"/>
      <c r="VAV61" s="300"/>
      <c r="VAW61" s="300"/>
      <c r="VAX61" s="300"/>
      <c r="VAY61" s="304"/>
      <c r="VAZ61" s="305"/>
      <c r="VBA61" s="306"/>
      <c r="VBB61" s="307"/>
      <c r="VBC61" s="308"/>
      <c r="VBD61" s="301">
        <f>SUM(VBD62:VBD72)</f>
        <v>0</v>
      </c>
      <c r="VBE61" s="309">
        <v>5</v>
      </c>
      <c r="VBF61" s="297">
        <v>2</v>
      </c>
      <c r="VBG61" s="297">
        <v>1</v>
      </c>
      <c r="VBH61" s="298" t="s">
        <v>159</v>
      </c>
      <c r="VBI61" s="299" t="s">
        <v>167</v>
      </c>
      <c r="VBJ61" s="300"/>
      <c r="VBK61" s="300"/>
      <c r="VBL61" s="300"/>
      <c r="VBM61" s="300"/>
      <c r="VBN61" s="300"/>
      <c r="VBO61" s="304"/>
      <c r="VBP61" s="305"/>
      <c r="VBQ61" s="306"/>
      <c r="VBR61" s="307"/>
      <c r="VBS61" s="308"/>
      <c r="VBT61" s="301">
        <f>SUM(VBT62:VBT72)</f>
        <v>0</v>
      </c>
      <c r="VBU61" s="309">
        <v>5</v>
      </c>
      <c r="VBV61" s="297">
        <v>2</v>
      </c>
      <c r="VBW61" s="297">
        <v>1</v>
      </c>
      <c r="VBX61" s="298" t="s">
        <v>159</v>
      </c>
      <c r="VBY61" s="299" t="s">
        <v>167</v>
      </c>
      <c r="VBZ61" s="300"/>
      <c r="VCA61" s="300"/>
      <c r="VCB61" s="300"/>
      <c r="VCC61" s="300"/>
      <c r="VCD61" s="300"/>
      <c r="VCE61" s="304"/>
      <c r="VCF61" s="305"/>
      <c r="VCG61" s="306"/>
      <c r="VCH61" s="307"/>
      <c r="VCI61" s="308"/>
      <c r="VCJ61" s="301">
        <f>SUM(VCJ62:VCJ72)</f>
        <v>0</v>
      </c>
      <c r="VCK61" s="309">
        <v>5</v>
      </c>
      <c r="VCL61" s="297">
        <v>2</v>
      </c>
      <c r="VCM61" s="297">
        <v>1</v>
      </c>
      <c r="VCN61" s="298" t="s">
        <v>159</v>
      </c>
      <c r="VCO61" s="299" t="s">
        <v>167</v>
      </c>
      <c r="VCP61" s="300"/>
      <c r="VCQ61" s="300"/>
      <c r="VCR61" s="300"/>
      <c r="VCS61" s="300"/>
      <c r="VCT61" s="300"/>
      <c r="VCU61" s="304"/>
      <c r="VCV61" s="305"/>
      <c r="VCW61" s="306"/>
      <c r="VCX61" s="307"/>
      <c r="VCY61" s="308"/>
      <c r="VCZ61" s="301">
        <f>SUM(VCZ62:VCZ72)</f>
        <v>0</v>
      </c>
      <c r="VDA61" s="309">
        <v>5</v>
      </c>
      <c r="VDB61" s="297">
        <v>2</v>
      </c>
      <c r="VDC61" s="297">
        <v>1</v>
      </c>
      <c r="VDD61" s="298" t="s">
        <v>159</v>
      </c>
      <c r="VDE61" s="299" t="s">
        <v>167</v>
      </c>
      <c r="VDF61" s="300"/>
      <c r="VDG61" s="300"/>
      <c r="VDH61" s="300"/>
      <c r="VDI61" s="300"/>
      <c r="VDJ61" s="300"/>
      <c r="VDK61" s="304"/>
      <c r="VDL61" s="305"/>
      <c r="VDM61" s="306"/>
      <c r="VDN61" s="307"/>
      <c r="VDO61" s="308"/>
      <c r="VDP61" s="301">
        <f>SUM(VDP62:VDP72)</f>
        <v>0</v>
      </c>
      <c r="VDQ61" s="309">
        <v>5</v>
      </c>
      <c r="VDR61" s="297">
        <v>2</v>
      </c>
      <c r="VDS61" s="297">
        <v>1</v>
      </c>
      <c r="VDT61" s="298" t="s">
        <v>159</v>
      </c>
      <c r="VDU61" s="299" t="s">
        <v>167</v>
      </c>
      <c r="VDV61" s="300"/>
      <c r="VDW61" s="300"/>
      <c r="VDX61" s="300"/>
      <c r="VDY61" s="300"/>
      <c r="VDZ61" s="300"/>
      <c r="VEA61" s="304"/>
      <c r="VEB61" s="305"/>
      <c r="VEC61" s="306"/>
      <c r="VED61" s="307"/>
      <c r="VEE61" s="308"/>
      <c r="VEF61" s="301">
        <f>SUM(VEF62:VEF72)</f>
        <v>0</v>
      </c>
      <c r="VEG61" s="309">
        <v>5</v>
      </c>
      <c r="VEH61" s="297">
        <v>2</v>
      </c>
      <c r="VEI61" s="297">
        <v>1</v>
      </c>
      <c r="VEJ61" s="298" t="s">
        <v>159</v>
      </c>
      <c r="VEK61" s="299" t="s">
        <v>167</v>
      </c>
      <c r="VEL61" s="300"/>
      <c r="VEM61" s="300"/>
      <c r="VEN61" s="300"/>
      <c r="VEO61" s="300"/>
      <c r="VEP61" s="300"/>
      <c r="VEQ61" s="304"/>
      <c r="VER61" s="305"/>
      <c r="VES61" s="306"/>
      <c r="VET61" s="307"/>
      <c r="VEU61" s="308"/>
      <c r="VEV61" s="301">
        <f>SUM(VEV62:VEV72)</f>
        <v>0</v>
      </c>
      <c r="VEW61" s="309">
        <v>5</v>
      </c>
      <c r="VEX61" s="297">
        <v>2</v>
      </c>
      <c r="VEY61" s="297">
        <v>1</v>
      </c>
      <c r="VEZ61" s="298" t="s">
        <v>159</v>
      </c>
      <c r="VFA61" s="299" t="s">
        <v>167</v>
      </c>
      <c r="VFB61" s="300"/>
      <c r="VFC61" s="300"/>
      <c r="VFD61" s="300"/>
      <c r="VFE61" s="300"/>
      <c r="VFF61" s="300"/>
      <c r="VFG61" s="304"/>
      <c r="VFH61" s="305"/>
      <c r="VFI61" s="306"/>
      <c r="VFJ61" s="307"/>
      <c r="VFK61" s="308"/>
      <c r="VFL61" s="301">
        <f>SUM(VFL62:VFL72)</f>
        <v>0</v>
      </c>
      <c r="VFM61" s="309">
        <v>5</v>
      </c>
      <c r="VFN61" s="297">
        <v>2</v>
      </c>
      <c r="VFO61" s="297">
        <v>1</v>
      </c>
      <c r="VFP61" s="298" t="s">
        <v>159</v>
      </c>
      <c r="VFQ61" s="299" t="s">
        <v>167</v>
      </c>
      <c r="VFR61" s="300"/>
      <c r="VFS61" s="300"/>
      <c r="VFT61" s="300"/>
      <c r="VFU61" s="300"/>
      <c r="VFV61" s="300"/>
      <c r="VFW61" s="304"/>
      <c r="VFX61" s="305"/>
      <c r="VFY61" s="306"/>
      <c r="VFZ61" s="307"/>
      <c r="VGA61" s="308"/>
      <c r="VGB61" s="301">
        <f>SUM(VGB62:VGB72)</f>
        <v>0</v>
      </c>
      <c r="VGC61" s="309">
        <v>5</v>
      </c>
      <c r="VGD61" s="297">
        <v>2</v>
      </c>
      <c r="VGE61" s="297">
        <v>1</v>
      </c>
      <c r="VGF61" s="298" t="s">
        <v>159</v>
      </c>
      <c r="VGG61" s="299" t="s">
        <v>167</v>
      </c>
      <c r="VGH61" s="300"/>
      <c r="VGI61" s="300"/>
      <c r="VGJ61" s="300"/>
      <c r="VGK61" s="300"/>
      <c r="VGL61" s="300"/>
      <c r="VGM61" s="304"/>
      <c r="VGN61" s="305"/>
      <c r="VGO61" s="306"/>
      <c r="VGP61" s="307"/>
      <c r="VGQ61" s="308"/>
      <c r="VGR61" s="301">
        <f>SUM(VGR62:VGR72)</f>
        <v>0</v>
      </c>
      <c r="VGS61" s="309">
        <v>5</v>
      </c>
      <c r="VGT61" s="297">
        <v>2</v>
      </c>
      <c r="VGU61" s="297">
        <v>1</v>
      </c>
      <c r="VGV61" s="298" t="s">
        <v>159</v>
      </c>
      <c r="VGW61" s="299" t="s">
        <v>167</v>
      </c>
      <c r="VGX61" s="300"/>
      <c r="VGY61" s="300"/>
      <c r="VGZ61" s="300"/>
      <c r="VHA61" s="300"/>
      <c r="VHB61" s="300"/>
      <c r="VHC61" s="304"/>
      <c r="VHD61" s="305"/>
      <c r="VHE61" s="306"/>
      <c r="VHF61" s="307"/>
      <c r="VHG61" s="308"/>
      <c r="VHH61" s="301">
        <f>SUM(VHH62:VHH72)</f>
        <v>0</v>
      </c>
      <c r="VHI61" s="309">
        <v>5</v>
      </c>
      <c r="VHJ61" s="297">
        <v>2</v>
      </c>
      <c r="VHK61" s="297">
        <v>1</v>
      </c>
      <c r="VHL61" s="298" t="s">
        <v>159</v>
      </c>
      <c r="VHM61" s="299" t="s">
        <v>167</v>
      </c>
      <c r="VHN61" s="300"/>
      <c r="VHO61" s="300"/>
      <c r="VHP61" s="300"/>
      <c r="VHQ61" s="300"/>
      <c r="VHR61" s="300"/>
      <c r="VHS61" s="304"/>
      <c r="VHT61" s="305"/>
      <c r="VHU61" s="306"/>
      <c r="VHV61" s="307"/>
      <c r="VHW61" s="308"/>
      <c r="VHX61" s="301">
        <f>SUM(VHX62:VHX72)</f>
        <v>0</v>
      </c>
      <c r="VHY61" s="309">
        <v>5</v>
      </c>
      <c r="VHZ61" s="297">
        <v>2</v>
      </c>
      <c r="VIA61" s="297">
        <v>1</v>
      </c>
      <c r="VIB61" s="298" t="s">
        <v>159</v>
      </c>
      <c r="VIC61" s="299" t="s">
        <v>167</v>
      </c>
      <c r="VID61" s="300"/>
      <c r="VIE61" s="300"/>
      <c r="VIF61" s="300"/>
      <c r="VIG61" s="300"/>
      <c r="VIH61" s="300"/>
      <c r="VII61" s="304"/>
      <c r="VIJ61" s="305"/>
      <c r="VIK61" s="306"/>
      <c r="VIL61" s="307"/>
      <c r="VIM61" s="308"/>
      <c r="VIN61" s="301">
        <f>SUM(VIN62:VIN72)</f>
        <v>0</v>
      </c>
      <c r="VIO61" s="309">
        <v>5</v>
      </c>
      <c r="VIP61" s="297">
        <v>2</v>
      </c>
      <c r="VIQ61" s="297">
        <v>1</v>
      </c>
      <c r="VIR61" s="298" t="s">
        <v>159</v>
      </c>
      <c r="VIS61" s="299" t="s">
        <v>167</v>
      </c>
      <c r="VIT61" s="300"/>
      <c r="VIU61" s="300"/>
      <c r="VIV61" s="300"/>
      <c r="VIW61" s="300"/>
      <c r="VIX61" s="300"/>
      <c r="VIY61" s="304"/>
      <c r="VIZ61" s="305"/>
      <c r="VJA61" s="306"/>
      <c r="VJB61" s="307"/>
      <c r="VJC61" s="308"/>
      <c r="VJD61" s="301">
        <f>SUM(VJD62:VJD72)</f>
        <v>0</v>
      </c>
      <c r="VJE61" s="309">
        <v>5</v>
      </c>
      <c r="VJF61" s="297">
        <v>2</v>
      </c>
      <c r="VJG61" s="297">
        <v>1</v>
      </c>
      <c r="VJH61" s="298" t="s">
        <v>159</v>
      </c>
      <c r="VJI61" s="299" t="s">
        <v>167</v>
      </c>
      <c r="VJJ61" s="300"/>
      <c r="VJK61" s="300"/>
      <c r="VJL61" s="300"/>
      <c r="VJM61" s="300"/>
      <c r="VJN61" s="300"/>
      <c r="VJO61" s="304"/>
      <c r="VJP61" s="305"/>
      <c r="VJQ61" s="306"/>
      <c r="VJR61" s="307"/>
      <c r="VJS61" s="308"/>
      <c r="VJT61" s="301">
        <f>SUM(VJT62:VJT72)</f>
        <v>0</v>
      </c>
      <c r="VJU61" s="309">
        <v>5</v>
      </c>
      <c r="VJV61" s="297">
        <v>2</v>
      </c>
      <c r="VJW61" s="297">
        <v>1</v>
      </c>
      <c r="VJX61" s="298" t="s">
        <v>159</v>
      </c>
      <c r="VJY61" s="299" t="s">
        <v>167</v>
      </c>
      <c r="VJZ61" s="300"/>
      <c r="VKA61" s="300"/>
      <c r="VKB61" s="300"/>
      <c r="VKC61" s="300"/>
      <c r="VKD61" s="300"/>
      <c r="VKE61" s="304"/>
      <c r="VKF61" s="305"/>
      <c r="VKG61" s="306"/>
      <c r="VKH61" s="307"/>
      <c r="VKI61" s="308"/>
      <c r="VKJ61" s="301">
        <f>SUM(VKJ62:VKJ72)</f>
        <v>0</v>
      </c>
      <c r="VKK61" s="309">
        <v>5</v>
      </c>
      <c r="VKL61" s="297">
        <v>2</v>
      </c>
      <c r="VKM61" s="297">
        <v>1</v>
      </c>
      <c r="VKN61" s="298" t="s">
        <v>159</v>
      </c>
      <c r="VKO61" s="299" t="s">
        <v>167</v>
      </c>
      <c r="VKP61" s="300"/>
      <c r="VKQ61" s="300"/>
      <c r="VKR61" s="300"/>
      <c r="VKS61" s="300"/>
      <c r="VKT61" s="300"/>
      <c r="VKU61" s="304"/>
      <c r="VKV61" s="305"/>
      <c r="VKW61" s="306"/>
      <c r="VKX61" s="307"/>
      <c r="VKY61" s="308"/>
      <c r="VKZ61" s="301">
        <f>SUM(VKZ62:VKZ72)</f>
        <v>0</v>
      </c>
      <c r="VLA61" s="309">
        <v>5</v>
      </c>
      <c r="VLB61" s="297">
        <v>2</v>
      </c>
      <c r="VLC61" s="297">
        <v>1</v>
      </c>
      <c r="VLD61" s="298" t="s">
        <v>159</v>
      </c>
      <c r="VLE61" s="299" t="s">
        <v>167</v>
      </c>
      <c r="VLF61" s="300"/>
      <c r="VLG61" s="300"/>
      <c r="VLH61" s="300"/>
      <c r="VLI61" s="300"/>
      <c r="VLJ61" s="300"/>
      <c r="VLK61" s="304"/>
      <c r="VLL61" s="305"/>
      <c r="VLM61" s="306"/>
      <c r="VLN61" s="307"/>
      <c r="VLO61" s="308"/>
      <c r="VLP61" s="301">
        <f>SUM(VLP62:VLP72)</f>
        <v>0</v>
      </c>
      <c r="VLQ61" s="309">
        <v>5</v>
      </c>
      <c r="VLR61" s="297">
        <v>2</v>
      </c>
      <c r="VLS61" s="297">
        <v>1</v>
      </c>
      <c r="VLT61" s="298" t="s">
        <v>159</v>
      </c>
      <c r="VLU61" s="299" t="s">
        <v>167</v>
      </c>
      <c r="VLV61" s="300"/>
      <c r="VLW61" s="300"/>
      <c r="VLX61" s="300"/>
      <c r="VLY61" s="300"/>
      <c r="VLZ61" s="300"/>
      <c r="VMA61" s="304"/>
      <c r="VMB61" s="305"/>
      <c r="VMC61" s="306"/>
      <c r="VMD61" s="307"/>
      <c r="VME61" s="308"/>
      <c r="VMF61" s="301">
        <f>SUM(VMF62:VMF72)</f>
        <v>0</v>
      </c>
      <c r="VMG61" s="309">
        <v>5</v>
      </c>
      <c r="VMH61" s="297">
        <v>2</v>
      </c>
      <c r="VMI61" s="297">
        <v>1</v>
      </c>
      <c r="VMJ61" s="298" t="s">
        <v>159</v>
      </c>
      <c r="VMK61" s="299" t="s">
        <v>167</v>
      </c>
      <c r="VML61" s="300"/>
      <c r="VMM61" s="300"/>
      <c r="VMN61" s="300"/>
      <c r="VMO61" s="300"/>
      <c r="VMP61" s="300"/>
      <c r="VMQ61" s="304"/>
      <c r="VMR61" s="305"/>
      <c r="VMS61" s="306"/>
      <c r="VMT61" s="307"/>
      <c r="VMU61" s="308"/>
      <c r="VMV61" s="301">
        <f>SUM(VMV62:VMV72)</f>
        <v>0</v>
      </c>
      <c r="VMW61" s="309">
        <v>5</v>
      </c>
      <c r="VMX61" s="297">
        <v>2</v>
      </c>
      <c r="VMY61" s="297">
        <v>1</v>
      </c>
      <c r="VMZ61" s="298" t="s">
        <v>159</v>
      </c>
      <c r="VNA61" s="299" t="s">
        <v>167</v>
      </c>
      <c r="VNB61" s="300"/>
      <c r="VNC61" s="300"/>
      <c r="VND61" s="300"/>
      <c r="VNE61" s="300"/>
      <c r="VNF61" s="300"/>
      <c r="VNG61" s="304"/>
      <c r="VNH61" s="305"/>
      <c r="VNI61" s="306"/>
      <c r="VNJ61" s="307"/>
      <c r="VNK61" s="308"/>
      <c r="VNL61" s="301">
        <f>SUM(VNL62:VNL72)</f>
        <v>0</v>
      </c>
      <c r="VNM61" s="309">
        <v>5</v>
      </c>
      <c r="VNN61" s="297">
        <v>2</v>
      </c>
      <c r="VNO61" s="297">
        <v>1</v>
      </c>
      <c r="VNP61" s="298" t="s">
        <v>159</v>
      </c>
      <c r="VNQ61" s="299" t="s">
        <v>167</v>
      </c>
      <c r="VNR61" s="300"/>
      <c r="VNS61" s="300"/>
      <c r="VNT61" s="300"/>
      <c r="VNU61" s="300"/>
      <c r="VNV61" s="300"/>
      <c r="VNW61" s="304"/>
      <c r="VNX61" s="305"/>
      <c r="VNY61" s="306"/>
      <c r="VNZ61" s="307"/>
      <c r="VOA61" s="308"/>
      <c r="VOB61" s="301">
        <f>SUM(VOB62:VOB72)</f>
        <v>0</v>
      </c>
      <c r="VOC61" s="309">
        <v>5</v>
      </c>
      <c r="VOD61" s="297">
        <v>2</v>
      </c>
      <c r="VOE61" s="297">
        <v>1</v>
      </c>
      <c r="VOF61" s="298" t="s">
        <v>159</v>
      </c>
      <c r="VOG61" s="299" t="s">
        <v>167</v>
      </c>
      <c r="VOH61" s="300"/>
      <c r="VOI61" s="300"/>
      <c r="VOJ61" s="300"/>
      <c r="VOK61" s="300"/>
      <c r="VOL61" s="300"/>
      <c r="VOM61" s="304"/>
      <c r="VON61" s="305"/>
      <c r="VOO61" s="306"/>
      <c r="VOP61" s="307"/>
      <c r="VOQ61" s="308"/>
      <c r="VOR61" s="301">
        <f>SUM(VOR62:VOR72)</f>
        <v>0</v>
      </c>
      <c r="VOS61" s="309">
        <v>5</v>
      </c>
      <c r="VOT61" s="297">
        <v>2</v>
      </c>
      <c r="VOU61" s="297">
        <v>1</v>
      </c>
      <c r="VOV61" s="298" t="s">
        <v>159</v>
      </c>
      <c r="VOW61" s="299" t="s">
        <v>167</v>
      </c>
      <c r="VOX61" s="300"/>
      <c r="VOY61" s="300"/>
      <c r="VOZ61" s="300"/>
      <c r="VPA61" s="300"/>
      <c r="VPB61" s="300"/>
      <c r="VPC61" s="304"/>
      <c r="VPD61" s="305"/>
      <c r="VPE61" s="306"/>
      <c r="VPF61" s="307"/>
      <c r="VPG61" s="308"/>
      <c r="VPH61" s="301">
        <f>SUM(VPH62:VPH72)</f>
        <v>0</v>
      </c>
      <c r="VPI61" s="309">
        <v>5</v>
      </c>
      <c r="VPJ61" s="297">
        <v>2</v>
      </c>
      <c r="VPK61" s="297">
        <v>1</v>
      </c>
      <c r="VPL61" s="298" t="s">
        <v>159</v>
      </c>
      <c r="VPM61" s="299" t="s">
        <v>167</v>
      </c>
      <c r="VPN61" s="300"/>
      <c r="VPO61" s="300"/>
      <c r="VPP61" s="300"/>
      <c r="VPQ61" s="300"/>
      <c r="VPR61" s="300"/>
      <c r="VPS61" s="304"/>
      <c r="VPT61" s="305"/>
      <c r="VPU61" s="306"/>
      <c r="VPV61" s="307"/>
      <c r="VPW61" s="308"/>
      <c r="VPX61" s="301">
        <f>SUM(VPX62:VPX72)</f>
        <v>0</v>
      </c>
      <c r="VPY61" s="309">
        <v>5</v>
      </c>
      <c r="VPZ61" s="297">
        <v>2</v>
      </c>
      <c r="VQA61" s="297">
        <v>1</v>
      </c>
      <c r="VQB61" s="298" t="s">
        <v>159</v>
      </c>
      <c r="VQC61" s="299" t="s">
        <v>167</v>
      </c>
      <c r="VQD61" s="300"/>
      <c r="VQE61" s="300"/>
      <c r="VQF61" s="300"/>
      <c r="VQG61" s="300"/>
      <c r="VQH61" s="300"/>
      <c r="VQI61" s="304"/>
      <c r="VQJ61" s="305"/>
      <c r="VQK61" s="306"/>
      <c r="VQL61" s="307"/>
      <c r="VQM61" s="308"/>
      <c r="VQN61" s="301">
        <f>SUM(VQN62:VQN72)</f>
        <v>0</v>
      </c>
      <c r="VQO61" s="309">
        <v>5</v>
      </c>
      <c r="VQP61" s="297">
        <v>2</v>
      </c>
      <c r="VQQ61" s="297">
        <v>1</v>
      </c>
      <c r="VQR61" s="298" t="s">
        <v>159</v>
      </c>
      <c r="VQS61" s="299" t="s">
        <v>167</v>
      </c>
      <c r="VQT61" s="300"/>
      <c r="VQU61" s="300"/>
      <c r="VQV61" s="300"/>
      <c r="VQW61" s="300"/>
      <c r="VQX61" s="300"/>
      <c r="VQY61" s="304"/>
      <c r="VQZ61" s="305"/>
      <c r="VRA61" s="306"/>
      <c r="VRB61" s="307"/>
      <c r="VRC61" s="308"/>
      <c r="VRD61" s="301">
        <f>SUM(VRD62:VRD72)</f>
        <v>0</v>
      </c>
      <c r="VRE61" s="309">
        <v>5</v>
      </c>
      <c r="VRF61" s="297">
        <v>2</v>
      </c>
      <c r="VRG61" s="297">
        <v>1</v>
      </c>
      <c r="VRH61" s="298" t="s">
        <v>159</v>
      </c>
      <c r="VRI61" s="299" t="s">
        <v>167</v>
      </c>
      <c r="VRJ61" s="300"/>
      <c r="VRK61" s="300"/>
      <c r="VRL61" s="300"/>
      <c r="VRM61" s="300"/>
      <c r="VRN61" s="300"/>
      <c r="VRO61" s="304"/>
      <c r="VRP61" s="305"/>
      <c r="VRQ61" s="306"/>
      <c r="VRR61" s="307"/>
      <c r="VRS61" s="308"/>
      <c r="VRT61" s="301">
        <f>SUM(VRT62:VRT72)</f>
        <v>0</v>
      </c>
      <c r="VRU61" s="309">
        <v>5</v>
      </c>
      <c r="VRV61" s="297">
        <v>2</v>
      </c>
      <c r="VRW61" s="297">
        <v>1</v>
      </c>
      <c r="VRX61" s="298" t="s">
        <v>159</v>
      </c>
      <c r="VRY61" s="299" t="s">
        <v>167</v>
      </c>
      <c r="VRZ61" s="300"/>
      <c r="VSA61" s="300"/>
      <c r="VSB61" s="300"/>
      <c r="VSC61" s="300"/>
      <c r="VSD61" s="300"/>
      <c r="VSE61" s="304"/>
      <c r="VSF61" s="305"/>
      <c r="VSG61" s="306"/>
      <c r="VSH61" s="307"/>
      <c r="VSI61" s="308"/>
      <c r="VSJ61" s="301">
        <f>SUM(VSJ62:VSJ72)</f>
        <v>0</v>
      </c>
      <c r="VSK61" s="309">
        <v>5</v>
      </c>
      <c r="VSL61" s="297">
        <v>2</v>
      </c>
      <c r="VSM61" s="297">
        <v>1</v>
      </c>
      <c r="VSN61" s="298" t="s">
        <v>159</v>
      </c>
      <c r="VSO61" s="299" t="s">
        <v>167</v>
      </c>
      <c r="VSP61" s="300"/>
      <c r="VSQ61" s="300"/>
      <c r="VSR61" s="300"/>
      <c r="VSS61" s="300"/>
      <c r="VST61" s="300"/>
      <c r="VSU61" s="304"/>
      <c r="VSV61" s="305"/>
      <c r="VSW61" s="306"/>
      <c r="VSX61" s="307"/>
      <c r="VSY61" s="308"/>
      <c r="VSZ61" s="301">
        <f>SUM(VSZ62:VSZ72)</f>
        <v>0</v>
      </c>
      <c r="VTA61" s="309">
        <v>5</v>
      </c>
      <c r="VTB61" s="297">
        <v>2</v>
      </c>
      <c r="VTC61" s="297">
        <v>1</v>
      </c>
      <c r="VTD61" s="298" t="s">
        <v>159</v>
      </c>
      <c r="VTE61" s="299" t="s">
        <v>167</v>
      </c>
      <c r="VTF61" s="300"/>
      <c r="VTG61" s="300"/>
      <c r="VTH61" s="300"/>
      <c r="VTI61" s="300"/>
      <c r="VTJ61" s="300"/>
      <c r="VTK61" s="304"/>
      <c r="VTL61" s="305"/>
      <c r="VTM61" s="306"/>
      <c r="VTN61" s="307"/>
      <c r="VTO61" s="308"/>
      <c r="VTP61" s="301">
        <f>SUM(VTP62:VTP72)</f>
        <v>0</v>
      </c>
      <c r="VTQ61" s="309">
        <v>5</v>
      </c>
      <c r="VTR61" s="297">
        <v>2</v>
      </c>
      <c r="VTS61" s="297">
        <v>1</v>
      </c>
      <c r="VTT61" s="298" t="s">
        <v>159</v>
      </c>
      <c r="VTU61" s="299" t="s">
        <v>167</v>
      </c>
      <c r="VTV61" s="300"/>
      <c r="VTW61" s="300"/>
      <c r="VTX61" s="300"/>
      <c r="VTY61" s="300"/>
      <c r="VTZ61" s="300"/>
      <c r="VUA61" s="304"/>
      <c r="VUB61" s="305"/>
      <c r="VUC61" s="306"/>
      <c r="VUD61" s="307"/>
      <c r="VUE61" s="308"/>
      <c r="VUF61" s="301">
        <f>SUM(VUF62:VUF72)</f>
        <v>0</v>
      </c>
      <c r="VUG61" s="309">
        <v>5</v>
      </c>
      <c r="VUH61" s="297">
        <v>2</v>
      </c>
      <c r="VUI61" s="297">
        <v>1</v>
      </c>
      <c r="VUJ61" s="298" t="s">
        <v>159</v>
      </c>
      <c r="VUK61" s="299" t="s">
        <v>167</v>
      </c>
      <c r="VUL61" s="300"/>
      <c r="VUM61" s="300"/>
      <c r="VUN61" s="300"/>
      <c r="VUO61" s="300"/>
      <c r="VUP61" s="300"/>
      <c r="VUQ61" s="304"/>
      <c r="VUR61" s="305"/>
      <c r="VUS61" s="306"/>
      <c r="VUT61" s="307"/>
      <c r="VUU61" s="308"/>
      <c r="VUV61" s="301">
        <f>SUM(VUV62:VUV72)</f>
        <v>0</v>
      </c>
      <c r="VUW61" s="309">
        <v>5</v>
      </c>
      <c r="VUX61" s="297">
        <v>2</v>
      </c>
      <c r="VUY61" s="297">
        <v>1</v>
      </c>
      <c r="VUZ61" s="298" t="s">
        <v>159</v>
      </c>
      <c r="VVA61" s="299" t="s">
        <v>167</v>
      </c>
      <c r="VVB61" s="300"/>
      <c r="VVC61" s="300"/>
      <c r="VVD61" s="300"/>
      <c r="VVE61" s="300"/>
      <c r="VVF61" s="300"/>
      <c r="VVG61" s="304"/>
      <c r="VVH61" s="305"/>
      <c r="VVI61" s="306"/>
      <c r="VVJ61" s="307"/>
      <c r="VVK61" s="308"/>
      <c r="VVL61" s="301">
        <f>SUM(VVL62:VVL72)</f>
        <v>0</v>
      </c>
      <c r="VVM61" s="309">
        <v>5</v>
      </c>
      <c r="VVN61" s="297">
        <v>2</v>
      </c>
      <c r="VVO61" s="297">
        <v>1</v>
      </c>
      <c r="VVP61" s="298" t="s">
        <v>159</v>
      </c>
      <c r="VVQ61" s="299" t="s">
        <v>167</v>
      </c>
      <c r="VVR61" s="300"/>
      <c r="VVS61" s="300"/>
      <c r="VVT61" s="300"/>
      <c r="VVU61" s="300"/>
      <c r="VVV61" s="300"/>
      <c r="VVW61" s="304"/>
      <c r="VVX61" s="305"/>
      <c r="VVY61" s="306"/>
      <c r="VVZ61" s="307"/>
      <c r="VWA61" s="308"/>
      <c r="VWB61" s="301">
        <f>SUM(VWB62:VWB72)</f>
        <v>0</v>
      </c>
      <c r="VWC61" s="309">
        <v>5</v>
      </c>
      <c r="VWD61" s="297">
        <v>2</v>
      </c>
      <c r="VWE61" s="297">
        <v>1</v>
      </c>
      <c r="VWF61" s="298" t="s">
        <v>159</v>
      </c>
      <c r="VWG61" s="299" t="s">
        <v>167</v>
      </c>
      <c r="VWH61" s="300"/>
      <c r="VWI61" s="300"/>
      <c r="VWJ61" s="300"/>
      <c r="VWK61" s="300"/>
      <c r="VWL61" s="300"/>
      <c r="VWM61" s="304"/>
      <c r="VWN61" s="305"/>
      <c r="VWO61" s="306"/>
      <c r="VWP61" s="307"/>
      <c r="VWQ61" s="308"/>
      <c r="VWR61" s="301">
        <f>SUM(VWR62:VWR72)</f>
        <v>0</v>
      </c>
      <c r="VWS61" s="309">
        <v>5</v>
      </c>
      <c r="VWT61" s="297">
        <v>2</v>
      </c>
      <c r="VWU61" s="297">
        <v>1</v>
      </c>
      <c r="VWV61" s="298" t="s">
        <v>159</v>
      </c>
      <c r="VWW61" s="299" t="s">
        <v>167</v>
      </c>
      <c r="VWX61" s="300"/>
      <c r="VWY61" s="300"/>
      <c r="VWZ61" s="300"/>
      <c r="VXA61" s="300"/>
      <c r="VXB61" s="300"/>
      <c r="VXC61" s="304"/>
      <c r="VXD61" s="305"/>
      <c r="VXE61" s="306"/>
      <c r="VXF61" s="307"/>
      <c r="VXG61" s="308"/>
      <c r="VXH61" s="301">
        <f>SUM(VXH62:VXH72)</f>
        <v>0</v>
      </c>
      <c r="VXI61" s="309">
        <v>5</v>
      </c>
      <c r="VXJ61" s="297">
        <v>2</v>
      </c>
      <c r="VXK61" s="297">
        <v>1</v>
      </c>
      <c r="VXL61" s="298" t="s">
        <v>159</v>
      </c>
      <c r="VXM61" s="299" t="s">
        <v>167</v>
      </c>
      <c r="VXN61" s="300"/>
      <c r="VXO61" s="300"/>
      <c r="VXP61" s="300"/>
      <c r="VXQ61" s="300"/>
      <c r="VXR61" s="300"/>
      <c r="VXS61" s="304"/>
      <c r="VXT61" s="305"/>
      <c r="VXU61" s="306"/>
      <c r="VXV61" s="307"/>
      <c r="VXW61" s="308"/>
      <c r="VXX61" s="301">
        <f>SUM(VXX62:VXX72)</f>
        <v>0</v>
      </c>
      <c r="VXY61" s="309">
        <v>5</v>
      </c>
      <c r="VXZ61" s="297">
        <v>2</v>
      </c>
      <c r="VYA61" s="297">
        <v>1</v>
      </c>
      <c r="VYB61" s="298" t="s">
        <v>159</v>
      </c>
      <c r="VYC61" s="299" t="s">
        <v>167</v>
      </c>
      <c r="VYD61" s="300"/>
      <c r="VYE61" s="300"/>
      <c r="VYF61" s="300"/>
      <c r="VYG61" s="300"/>
      <c r="VYH61" s="300"/>
      <c r="VYI61" s="304"/>
      <c r="VYJ61" s="305"/>
      <c r="VYK61" s="306"/>
      <c r="VYL61" s="307"/>
      <c r="VYM61" s="308"/>
      <c r="VYN61" s="301">
        <f>SUM(VYN62:VYN72)</f>
        <v>0</v>
      </c>
      <c r="VYO61" s="309">
        <v>5</v>
      </c>
      <c r="VYP61" s="297">
        <v>2</v>
      </c>
      <c r="VYQ61" s="297">
        <v>1</v>
      </c>
      <c r="VYR61" s="298" t="s">
        <v>159</v>
      </c>
      <c r="VYS61" s="299" t="s">
        <v>167</v>
      </c>
      <c r="VYT61" s="300"/>
      <c r="VYU61" s="300"/>
      <c r="VYV61" s="300"/>
      <c r="VYW61" s="300"/>
      <c r="VYX61" s="300"/>
      <c r="VYY61" s="304"/>
      <c r="VYZ61" s="305"/>
      <c r="VZA61" s="306"/>
      <c r="VZB61" s="307"/>
      <c r="VZC61" s="308"/>
      <c r="VZD61" s="301">
        <f>SUM(VZD62:VZD72)</f>
        <v>0</v>
      </c>
      <c r="VZE61" s="309">
        <v>5</v>
      </c>
      <c r="VZF61" s="297">
        <v>2</v>
      </c>
      <c r="VZG61" s="297">
        <v>1</v>
      </c>
      <c r="VZH61" s="298" t="s">
        <v>159</v>
      </c>
      <c r="VZI61" s="299" t="s">
        <v>167</v>
      </c>
      <c r="VZJ61" s="300"/>
      <c r="VZK61" s="300"/>
      <c r="VZL61" s="300"/>
      <c r="VZM61" s="300"/>
      <c r="VZN61" s="300"/>
      <c r="VZO61" s="304"/>
      <c r="VZP61" s="305"/>
      <c r="VZQ61" s="306"/>
      <c r="VZR61" s="307"/>
      <c r="VZS61" s="308"/>
      <c r="VZT61" s="301">
        <f>SUM(VZT62:VZT72)</f>
        <v>0</v>
      </c>
      <c r="VZU61" s="309">
        <v>5</v>
      </c>
      <c r="VZV61" s="297">
        <v>2</v>
      </c>
      <c r="VZW61" s="297">
        <v>1</v>
      </c>
      <c r="VZX61" s="298" t="s">
        <v>159</v>
      </c>
      <c r="VZY61" s="299" t="s">
        <v>167</v>
      </c>
      <c r="VZZ61" s="300"/>
      <c r="WAA61" s="300"/>
      <c r="WAB61" s="300"/>
      <c r="WAC61" s="300"/>
      <c r="WAD61" s="300"/>
      <c r="WAE61" s="304"/>
      <c r="WAF61" s="305"/>
      <c r="WAG61" s="306"/>
      <c r="WAH61" s="307"/>
      <c r="WAI61" s="308"/>
      <c r="WAJ61" s="301">
        <f>SUM(WAJ62:WAJ72)</f>
        <v>0</v>
      </c>
      <c r="WAK61" s="309">
        <v>5</v>
      </c>
      <c r="WAL61" s="297">
        <v>2</v>
      </c>
      <c r="WAM61" s="297">
        <v>1</v>
      </c>
      <c r="WAN61" s="298" t="s">
        <v>159</v>
      </c>
      <c r="WAO61" s="299" t="s">
        <v>167</v>
      </c>
      <c r="WAP61" s="300"/>
      <c r="WAQ61" s="300"/>
      <c r="WAR61" s="300"/>
      <c r="WAS61" s="300"/>
      <c r="WAT61" s="300"/>
      <c r="WAU61" s="304"/>
      <c r="WAV61" s="305"/>
      <c r="WAW61" s="306"/>
      <c r="WAX61" s="307"/>
      <c r="WAY61" s="308"/>
      <c r="WAZ61" s="301">
        <f>SUM(WAZ62:WAZ72)</f>
        <v>0</v>
      </c>
      <c r="WBA61" s="309">
        <v>5</v>
      </c>
      <c r="WBB61" s="297">
        <v>2</v>
      </c>
      <c r="WBC61" s="297">
        <v>1</v>
      </c>
      <c r="WBD61" s="298" t="s">
        <v>159</v>
      </c>
      <c r="WBE61" s="299" t="s">
        <v>167</v>
      </c>
      <c r="WBF61" s="300"/>
      <c r="WBG61" s="300"/>
      <c r="WBH61" s="300"/>
      <c r="WBI61" s="300"/>
      <c r="WBJ61" s="300"/>
      <c r="WBK61" s="304"/>
      <c r="WBL61" s="305"/>
      <c r="WBM61" s="306"/>
      <c r="WBN61" s="307"/>
      <c r="WBO61" s="308"/>
      <c r="WBP61" s="301">
        <f>SUM(WBP62:WBP72)</f>
        <v>0</v>
      </c>
      <c r="WBQ61" s="309">
        <v>5</v>
      </c>
      <c r="WBR61" s="297">
        <v>2</v>
      </c>
      <c r="WBS61" s="297">
        <v>1</v>
      </c>
      <c r="WBT61" s="298" t="s">
        <v>159</v>
      </c>
      <c r="WBU61" s="299" t="s">
        <v>167</v>
      </c>
      <c r="WBV61" s="300"/>
      <c r="WBW61" s="300"/>
      <c r="WBX61" s="300"/>
      <c r="WBY61" s="300"/>
      <c r="WBZ61" s="300"/>
      <c r="WCA61" s="304"/>
      <c r="WCB61" s="305"/>
      <c r="WCC61" s="306"/>
      <c r="WCD61" s="307"/>
      <c r="WCE61" s="308"/>
      <c r="WCF61" s="301">
        <f>SUM(WCF62:WCF72)</f>
        <v>0</v>
      </c>
      <c r="WCG61" s="309">
        <v>5</v>
      </c>
      <c r="WCH61" s="297">
        <v>2</v>
      </c>
      <c r="WCI61" s="297">
        <v>1</v>
      </c>
      <c r="WCJ61" s="298" t="s">
        <v>159</v>
      </c>
      <c r="WCK61" s="299" t="s">
        <v>167</v>
      </c>
      <c r="WCL61" s="300"/>
      <c r="WCM61" s="300"/>
      <c r="WCN61" s="300"/>
      <c r="WCO61" s="300"/>
      <c r="WCP61" s="300"/>
      <c r="WCQ61" s="304"/>
      <c r="WCR61" s="305"/>
      <c r="WCS61" s="306"/>
      <c r="WCT61" s="307"/>
      <c r="WCU61" s="308"/>
      <c r="WCV61" s="301">
        <f>SUM(WCV62:WCV72)</f>
        <v>0</v>
      </c>
      <c r="WCW61" s="309">
        <v>5</v>
      </c>
      <c r="WCX61" s="297">
        <v>2</v>
      </c>
      <c r="WCY61" s="297">
        <v>1</v>
      </c>
      <c r="WCZ61" s="298" t="s">
        <v>159</v>
      </c>
      <c r="WDA61" s="299" t="s">
        <v>167</v>
      </c>
      <c r="WDB61" s="300"/>
      <c r="WDC61" s="300"/>
      <c r="WDD61" s="300"/>
      <c r="WDE61" s="300"/>
      <c r="WDF61" s="300"/>
      <c r="WDG61" s="304"/>
      <c r="WDH61" s="305"/>
      <c r="WDI61" s="306"/>
      <c r="WDJ61" s="307"/>
      <c r="WDK61" s="308"/>
      <c r="WDL61" s="301">
        <f>SUM(WDL62:WDL72)</f>
        <v>0</v>
      </c>
      <c r="WDM61" s="309">
        <v>5</v>
      </c>
      <c r="WDN61" s="297">
        <v>2</v>
      </c>
      <c r="WDO61" s="297">
        <v>1</v>
      </c>
      <c r="WDP61" s="298" t="s">
        <v>159</v>
      </c>
      <c r="WDQ61" s="299" t="s">
        <v>167</v>
      </c>
      <c r="WDR61" s="300"/>
      <c r="WDS61" s="300"/>
      <c r="WDT61" s="300"/>
      <c r="WDU61" s="300"/>
      <c r="WDV61" s="300"/>
      <c r="WDW61" s="304"/>
      <c r="WDX61" s="305"/>
      <c r="WDY61" s="306"/>
      <c r="WDZ61" s="307"/>
      <c r="WEA61" s="308"/>
      <c r="WEB61" s="301">
        <f>SUM(WEB62:WEB72)</f>
        <v>0</v>
      </c>
      <c r="WEC61" s="309">
        <v>5</v>
      </c>
      <c r="WED61" s="297">
        <v>2</v>
      </c>
      <c r="WEE61" s="297">
        <v>1</v>
      </c>
      <c r="WEF61" s="298" t="s">
        <v>159</v>
      </c>
      <c r="WEG61" s="299" t="s">
        <v>167</v>
      </c>
      <c r="WEH61" s="300"/>
      <c r="WEI61" s="300"/>
      <c r="WEJ61" s="300"/>
      <c r="WEK61" s="300"/>
      <c r="WEL61" s="300"/>
      <c r="WEM61" s="304"/>
      <c r="WEN61" s="305"/>
      <c r="WEO61" s="306"/>
      <c r="WEP61" s="307"/>
      <c r="WEQ61" s="308"/>
      <c r="WER61" s="301">
        <f>SUM(WER62:WER72)</f>
        <v>0</v>
      </c>
      <c r="WES61" s="309">
        <v>5</v>
      </c>
      <c r="WET61" s="297">
        <v>2</v>
      </c>
      <c r="WEU61" s="297">
        <v>1</v>
      </c>
      <c r="WEV61" s="298" t="s">
        <v>159</v>
      </c>
      <c r="WEW61" s="299" t="s">
        <v>167</v>
      </c>
      <c r="WEX61" s="300"/>
      <c r="WEY61" s="300"/>
      <c r="WEZ61" s="300"/>
      <c r="WFA61" s="300"/>
      <c r="WFB61" s="300"/>
      <c r="WFC61" s="304"/>
      <c r="WFD61" s="305"/>
      <c r="WFE61" s="306"/>
      <c r="WFF61" s="307"/>
      <c r="WFG61" s="308"/>
      <c r="WFH61" s="301">
        <f>SUM(WFH62:WFH72)</f>
        <v>0</v>
      </c>
      <c r="WFI61" s="309">
        <v>5</v>
      </c>
      <c r="WFJ61" s="297">
        <v>2</v>
      </c>
      <c r="WFK61" s="297">
        <v>1</v>
      </c>
      <c r="WFL61" s="298" t="s">
        <v>159</v>
      </c>
      <c r="WFM61" s="299" t="s">
        <v>167</v>
      </c>
      <c r="WFN61" s="300"/>
      <c r="WFO61" s="300"/>
      <c r="WFP61" s="300"/>
      <c r="WFQ61" s="300"/>
      <c r="WFR61" s="300"/>
      <c r="WFS61" s="304"/>
      <c r="WFT61" s="305"/>
      <c r="WFU61" s="306"/>
      <c r="WFV61" s="307"/>
      <c r="WFW61" s="308"/>
      <c r="WFX61" s="301">
        <f>SUM(WFX62:WFX72)</f>
        <v>0</v>
      </c>
      <c r="WFY61" s="309">
        <v>5</v>
      </c>
      <c r="WFZ61" s="297">
        <v>2</v>
      </c>
      <c r="WGA61" s="297">
        <v>1</v>
      </c>
      <c r="WGB61" s="298" t="s">
        <v>159</v>
      </c>
      <c r="WGC61" s="299" t="s">
        <v>167</v>
      </c>
      <c r="WGD61" s="300"/>
      <c r="WGE61" s="300"/>
      <c r="WGF61" s="300"/>
      <c r="WGG61" s="300"/>
      <c r="WGH61" s="300"/>
      <c r="WGI61" s="304"/>
      <c r="WGJ61" s="305"/>
      <c r="WGK61" s="306"/>
      <c r="WGL61" s="307"/>
      <c r="WGM61" s="308"/>
      <c r="WGN61" s="301">
        <f>SUM(WGN62:WGN72)</f>
        <v>0</v>
      </c>
      <c r="WGO61" s="309">
        <v>5</v>
      </c>
      <c r="WGP61" s="297">
        <v>2</v>
      </c>
      <c r="WGQ61" s="297">
        <v>1</v>
      </c>
      <c r="WGR61" s="298" t="s">
        <v>159</v>
      </c>
      <c r="WGS61" s="299" t="s">
        <v>167</v>
      </c>
      <c r="WGT61" s="300"/>
      <c r="WGU61" s="300"/>
      <c r="WGV61" s="300"/>
      <c r="WGW61" s="300"/>
      <c r="WGX61" s="300"/>
      <c r="WGY61" s="304"/>
      <c r="WGZ61" s="305"/>
      <c r="WHA61" s="306"/>
      <c r="WHB61" s="307"/>
      <c r="WHC61" s="308"/>
      <c r="WHD61" s="301">
        <f>SUM(WHD62:WHD72)</f>
        <v>0</v>
      </c>
      <c r="WHE61" s="309">
        <v>5</v>
      </c>
      <c r="WHF61" s="297">
        <v>2</v>
      </c>
      <c r="WHG61" s="297">
        <v>1</v>
      </c>
      <c r="WHH61" s="298" t="s">
        <v>159</v>
      </c>
      <c r="WHI61" s="299" t="s">
        <v>167</v>
      </c>
      <c r="WHJ61" s="300"/>
      <c r="WHK61" s="300"/>
      <c r="WHL61" s="300"/>
      <c r="WHM61" s="300"/>
      <c r="WHN61" s="300"/>
      <c r="WHO61" s="304"/>
      <c r="WHP61" s="305"/>
      <c r="WHQ61" s="306"/>
      <c r="WHR61" s="307"/>
      <c r="WHS61" s="308"/>
      <c r="WHT61" s="301">
        <f>SUM(WHT62:WHT72)</f>
        <v>0</v>
      </c>
      <c r="WHU61" s="309">
        <v>5</v>
      </c>
      <c r="WHV61" s="297">
        <v>2</v>
      </c>
      <c r="WHW61" s="297">
        <v>1</v>
      </c>
      <c r="WHX61" s="298" t="s">
        <v>159</v>
      </c>
      <c r="WHY61" s="299" t="s">
        <v>167</v>
      </c>
      <c r="WHZ61" s="300"/>
      <c r="WIA61" s="300"/>
      <c r="WIB61" s="300"/>
      <c r="WIC61" s="300"/>
      <c r="WID61" s="300"/>
      <c r="WIE61" s="304"/>
      <c r="WIF61" s="305"/>
      <c r="WIG61" s="306"/>
      <c r="WIH61" s="307"/>
      <c r="WII61" s="308"/>
      <c r="WIJ61" s="301">
        <f>SUM(WIJ62:WIJ72)</f>
        <v>0</v>
      </c>
      <c r="WIK61" s="309">
        <v>5</v>
      </c>
      <c r="WIL61" s="297">
        <v>2</v>
      </c>
      <c r="WIM61" s="297">
        <v>1</v>
      </c>
      <c r="WIN61" s="298" t="s">
        <v>159</v>
      </c>
      <c r="WIO61" s="299" t="s">
        <v>167</v>
      </c>
      <c r="WIP61" s="300"/>
      <c r="WIQ61" s="300"/>
      <c r="WIR61" s="300"/>
      <c r="WIS61" s="300"/>
      <c r="WIT61" s="300"/>
      <c r="WIU61" s="304"/>
      <c r="WIV61" s="305"/>
      <c r="WIW61" s="306"/>
      <c r="WIX61" s="307"/>
      <c r="WIY61" s="308"/>
      <c r="WIZ61" s="301">
        <f>SUM(WIZ62:WIZ72)</f>
        <v>0</v>
      </c>
      <c r="WJA61" s="309">
        <v>5</v>
      </c>
      <c r="WJB61" s="297">
        <v>2</v>
      </c>
      <c r="WJC61" s="297">
        <v>1</v>
      </c>
      <c r="WJD61" s="298" t="s">
        <v>159</v>
      </c>
      <c r="WJE61" s="299" t="s">
        <v>167</v>
      </c>
      <c r="WJF61" s="300"/>
      <c r="WJG61" s="300"/>
      <c r="WJH61" s="300"/>
      <c r="WJI61" s="300"/>
      <c r="WJJ61" s="300"/>
      <c r="WJK61" s="304"/>
      <c r="WJL61" s="305"/>
      <c r="WJM61" s="306"/>
      <c r="WJN61" s="307"/>
      <c r="WJO61" s="308"/>
      <c r="WJP61" s="301">
        <f>SUM(WJP62:WJP72)</f>
        <v>0</v>
      </c>
      <c r="WJQ61" s="309">
        <v>5</v>
      </c>
      <c r="WJR61" s="297">
        <v>2</v>
      </c>
      <c r="WJS61" s="297">
        <v>1</v>
      </c>
      <c r="WJT61" s="298" t="s">
        <v>159</v>
      </c>
      <c r="WJU61" s="299" t="s">
        <v>167</v>
      </c>
      <c r="WJV61" s="300"/>
      <c r="WJW61" s="300"/>
      <c r="WJX61" s="300"/>
      <c r="WJY61" s="300"/>
      <c r="WJZ61" s="300"/>
      <c r="WKA61" s="304"/>
      <c r="WKB61" s="305"/>
      <c r="WKC61" s="306"/>
      <c r="WKD61" s="307"/>
      <c r="WKE61" s="308"/>
      <c r="WKF61" s="301">
        <f>SUM(WKF62:WKF72)</f>
        <v>0</v>
      </c>
      <c r="WKG61" s="309">
        <v>5</v>
      </c>
      <c r="WKH61" s="297">
        <v>2</v>
      </c>
      <c r="WKI61" s="297">
        <v>1</v>
      </c>
      <c r="WKJ61" s="298" t="s">
        <v>159</v>
      </c>
      <c r="WKK61" s="299" t="s">
        <v>167</v>
      </c>
      <c r="WKL61" s="300"/>
      <c r="WKM61" s="300"/>
      <c r="WKN61" s="300"/>
      <c r="WKO61" s="300"/>
      <c r="WKP61" s="300"/>
      <c r="WKQ61" s="304"/>
      <c r="WKR61" s="305"/>
      <c r="WKS61" s="306"/>
      <c r="WKT61" s="307"/>
      <c r="WKU61" s="308"/>
      <c r="WKV61" s="301">
        <f>SUM(WKV62:WKV72)</f>
        <v>0</v>
      </c>
      <c r="WKW61" s="309">
        <v>5</v>
      </c>
      <c r="WKX61" s="297">
        <v>2</v>
      </c>
      <c r="WKY61" s="297">
        <v>1</v>
      </c>
      <c r="WKZ61" s="298" t="s">
        <v>159</v>
      </c>
      <c r="WLA61" s="299" t="s">
        <v>167</v>
      </c>
      <c r="WLB61" s="300"/>
      <c r="WLC61" s="300"/>
      <c r="WLD61" s="300"/>
      <c r="WLE61" s="300"/>
      <c r="WLF61" s="300"/>
      <c r="WLG61" s="304"/>
      <c r="WLH61" s="305"/>
      <c r="WLI61" s="306"/>
      <c r="WLJ61" s="307"/>
      <c r="WLK61" s="308"/>
      <c r="WLL61" s="301">
        <f>SUM(WLL62:WLL72)</f>
        <v>0</v>
      </c>
      <c r="WLM61" s="309">
        <v>5</v>
      </c>
      <c r="WLN61" s="297">
        <v>2</v>
      </c>
      <c r="WLO61" s="297">
        <v>1</v>
      </c>
      <c r="WLP61" s="298" t="s">
        <v>159</v>
      </c>
      <c r="WLQ61" s="299" t="s">
        <v>167</v>
      </c>
      <c r="WLR61" s="300"/>
      <c r="WLS61" s="300"/>
      <c r="WLT61" s="300"/>
      <c r="WLU61" s="300"/>
      <c r="WLV61" s="300"/>
      <c r="WLW61" s="304"/>
      <c r="WLX61" s="305"/>
      <c r="WLY61" s="306"/>
      <c r="WLZ61" s="307"/>
      <c r="WMA61" s="308"/>
      <c r="WMB61" s="301">
        <f>SUM(WMB62:WMB72)</f>
        <v>0</v>
      </c>
      <c r="WMC61" s="309">
        <v>5</v>
      </c>
      <c r="WMD61" s="297">
        <v>2</v>
      </c>
      <c r="WME61" s="297">
        <v>1</v>
      </c>
      <c r="WMF61" s="298" t="s">
        <v>159</v>
      </c>
      <c r="WMG61" s="299" t="s">
        <v>167</v>
      </c>
      <c r="WMH61" s="300"/>
      <c r="WMI61" s="300"/>
      <c r="WMJ61" s="300"/>
      <c r="WMK61" s="300"/>
      <c r="WML61" s="300"/>
      <c r="WMM61" s="304"/>
      <c r="WMN61" s="305"/>
      <c r="WMO61" s="306"/>
      <c r="WMP61" s="307"/>
      <c r="WMQ61" s="308"/>
      <c r="WMR61" s="301">
        <f>SUM(WMR62:WMR72)</f>
        <v>0</v>
      </c>
      <c r="WMS61" s="309">
        <v>5</v>
      </c>
      <c r="WMT61" s="297">
        <v>2</v>
      </c>
      <c r="WMU61" s="297">
        <v>1</v>
      </c>
      <c r="WMV61" s="298" t="s">
        <v>159</v>
      </c>
      <c r="WMW61" s="299" t="s">
        <v>167</v>
      </c>
      <c r="WMX61" s="300"/>
      <c r="WMY61" s="300"/>
      <c r="WMZ61" s="300"/>
      <c r="WNA61" s="300"/>
      <c r="WNB61" s="300"/>
      <c r="WNC61" s="304"/>
      <c r="WND61" s="305"/>
      <c r="WNE61" s="306"/>
      <c r="WNF61" s="307"/>
      <c r="WNG61" s="308"/>
      <c r="WNH61" s="301">
        <f>SUM(WNH62:WNH72)</f>
        <v>0</v>
      </c>
      <c r="WNI61" s="309">
        <v>5</v>
      </c>
      <c r="WNJ61" s="297">
        <v>2</v>
      </c>
      <c r="WNK61" s="297">
        <v>1</v>
      </c>
      <c r="WNL61" s="298" t="s">
        <v>159</v>
      </c>
      <c r="WNM61" s="299" t="s">
        <v>167</v>
      </c>
      <c r="WNN61" s="300"/>
      <c r="WNO61" s="300"/>
      <c r="WNP61" s="300"/>
      <c r="WNQ61" s="300"/>
      <c r="WNR61" s="300"/>
      <c r="WNS61" s="304"/>
      <c r="WNT61" s="305"/>
      <c r="WNU61" s="306"/>
      <c r="WNV61" s="307"/>
      <c r="WNW61" s="308"/>
      <c r="WNX61" s="301">
        <f>SUM(WNX62:WNX72)</f>
        <v>0</v>
      </c>
      <c r="WNY61" s="309">
        <v>5</v>
      </c>
      <c r="WNZ61" s="297">
        <v>2</v>
      </c>
      <c r="WOA61" s="297">
        <v>1</v>
      </c>
      <c r="WOB61" s="298" t="s">
        <v>159</v>
      </c>
      <c r="WOC61" s="299" t="s">
        <v>167</v>
      </c>
      <c r="WOD61" s="300"/>
      <c r="WOE61" s="300"/>
      <c r="WOF61" s="300"/>
      <c r="WOG61" s="300"/>
      <c r="WOH61" s="300"/>
      <c r="WOI61" s="304"/>
      <c r="WOJ61" s="305"/>
      <c r="WOK61" s="306"/>
      <c r="WOL61" s="307"/>
      <c r="WOM61" s="308"/>
      <c r="WON61" s="301">
        <f>SUM(WON62:WON72)</f>
        <v>0</v>
      </c>
      <c r="WOO61" s="309">
        <v>5</v>
      </c>
      <c r="WOP61" s="297">
        <v>2</v>
      </c>
      <c r="WOQ61" s="297">
        <v>1</v>
      </c>
      <c r="WOR61" s="298" t="s">
        <v>159</v>
      </c>
      <c r="WOS61" s="299" t="s">
        <v>167</v>
      </c>
      <c r="WOT61" s="300"/>
      <c r="WOU61" s="300"/>
      <c r="WOV61" s="300"/>
      <c r="WOW61" s="300"/>
      <c r="WOX61" s="300"/>
      <c r="WOY61" s="304"/>
      <c r="WOZ61" s="305"/>
      <c r="WPA61" s="306"/>
      <c r="WPB61" s="307"/>
      <c r="WPC61" s="308"/>
      <c r="WPD61" s="301">
        <f>SUM(WPD62:WPD72)</f>
        <v>0</v>
      </c>
      <c r="WPE61" s="309">
        <v>5</v>
      </c>
      <c r="WPF61" s="297">
        <v>2</v>
      </c>
      <c r="WPG61" s="297">
        <v>1</v>
      </c>
      <c r="WPH61" s="298" t="s">
        <v>159</v>
      </c>
      <c r="WPI61" s="299" t="s">
        <v>167</v>
      </c>
      <c r="WPJ61" s="300"/>
      <c r="WPK61" s="300"/>
      <c r="WPL61" s="300"/>
      <c r="WPM61" s="300"/>
      <c r="WPN61" s="300"/>
      <c r="WPO61" s="304"/>
      <c r="WPP61" s="305"/>
      <c r="WPQ61" s="306"/>
      <c r="WPR61" s="307"/>
      <c r="WPS61" s="308"/>
      <c r="WPT61" s="301">
        <f>SUM(WPT62:WPT72)</f>
        <v>0</v>
      </c>
      <c r="WPU61" s="309">
        <v>5</v>
      </c>
      <c r="WPV61" s="297">
        <v>2</v>
      </c>
      <c r="WPW61" s="297">
        <v>1</v>
      </c>
      <c r="WPX61" s="298" t="s">
        <v>159</v>
      </c>
      <c r="WPY61" s="299" t="s">
        <v>167</v>
      </c>
      <c r="WPZ61" s="300"/>
      <c r="WQA61" s="300"/>
      <c r="WQB61" s="300"/>
      <c r="WQC61" s="300"/>
      <c r="WQD61" s="300"/>
      <c r="WQE61" s="304"/>
      <c r="WQF61" s="305"/>
      <c r="WQG61" s="306"/>
      <c r="WQH61" s="307"/>
      <c r="WQI61" s="308"/>
      <c r="WQJ61" s="301">
        <f>SUM(WQJ62:WQJ72)</f>
        <v>0</v>
      </c>
      <c r="WQK61" s="309">
        <v>5</v>
      </c>
      <c r="WQL61" s="297">
        <v>2</v>
      </c>
      <c r="WQM61" s="297">
        <v>1</v>
      </c>
      <c r="WQN61" s="298" t="s">
        <v>159</v>
      </c>
      <c r="WQO61" s="299" t="s">
        <v>167</v>
      </c>
      <c r="WQP61" s="300"/>
      <c r="WQQ61" s="300"/>
      <c r="WQR61" s="300"/>
      <c r="WQS61" s="300"/>
      <c r="WQT61" s="300"/>
      <c r="WQU61" s="304"/>
      <c r="WQV61" s="305"/>
      <c r="WQW61" s="306"/>
      <c r="WQX61" s="307"/>
      <c r="WQY61" s="308"/>
      <c r="WQZ61" s="301">
        <f>SUM(WQZ62:WQZ72)</f>
        <v>0</v>
      </c>
      <c r="WRA61" s="309">
        <v>5</v>
      </c>
      <c r="WRB61" s="297">
        <v>2</v>
      </c>
      <c r="WRC61" s="297">
        <v>1</v>
      </c>
      <c r="WRD61" s="298" t="s">
        <v>159</v>
      </c>
      <c r="WRE61" s="299" t="s">
        <v>167</v>
      </c>
      <c r="WRF61" s="300"/>
      <c r="WRG61" s="300"/>
      <c r="WRH61" s="300"/>
      <c r="WRI61" s="300"/>
      <c r="WRJ61" s="300"/>
      <c r="WRK61" s="304"/>
      <c r="WRL61" s="305"/>
      <c r="WRM61" s="306"/>
      <c r="WRN61" s="307"/>
      <c r="WRO61" s="308"/>
      <c r="WRP61" s="301">
        <f>SUM(WRP62:WRP72)</f>
        <v>0</v>
      </c>
      <c r="WRQ61" s="309">
        <v>5</v>
      </c>
      <c r="WRR61" s="297">
        <v>2</v>
      </c>
      <c r="WRS61" s="297">
        <v>1</v>
      </c>
      <c r="WRT61" s="298" t="s">
        <v>159</v>
      </c>
      <c r="WRU61" s="299" t="s">
        <v>167</v>
      </c>
      <c r="WRV61" s="300"/>
      <c r="WRW61" s="300"/>
      <c r="WRX61" s="300"/>
      <c r="WRY61" s="300"/>
      <c r="WRZ61" s="300"/>
      <c r="WSA61" s="304"/>
      <c r="WSB61" s="305"/>
      <c r="WSC61" s="306"/>
      <c r="WSD61" s="307"/>
      <c r="WSE61" s="308"/>
      <c r="WSF61" s="301">
        <f>SUM(WSF62:WSF72)</f>
        <v>0</v>
      </c>
      <c r="WSG61" s="309">
        <v>5</v>
      </c>
      <c r="WSH61" s="297">
        <v>2</v>
      </c>
      <c r="WSI61" s="297">
        <v>1</v>
      </c>
      <c r="WSJ61" s="298" t="s">
        <v>159</v>
      </c>
      <c r="WSK61" s="299" t="s">
        <v>167</v>
      </c>
      <c r="WSL61" s="300"/>
      <c r="WSM61" s="300"/>
      <c r="WSN61" s="300"/>
      <c r="WSO61" s="300"/>
      <c r="WSP61" s="300"/>
      <c r="WSQ61" s="304"/>
      <c r="WSR61" s="305"/>
      <c r="WSS61" s="306"/>
      <c r="WST61" s="307"/>
      <c r="WSU61" s="308"/>
      <c r="WSV61" s="301">
        <f>SUM(WSV62:WSV72)</f>
        <v>0</v>
      </c>
      <c r="WSW61" s="309">
        <v>5</v>
      </c>
      <c r="WSX61" s="297">
        <v>2</v>
      </c>
      <c r="WSY61" s="297">
        <v>1</v>
      </c>
      <c r="WSZ61" s="298" t="s">
        <v>159</v>
      </c>
      <c r="WTA61" s="299" t="s">
        <v>167</v>
      </c>
      <c r="WTB61" s="300"/>
      <c r="WTC61" s="300"/>
      <c r="WTD61" s="300"/>
      <c r="WTE61" s="300"/>
      <c r="WTF61" s="300"/>
      <c r="WTG61" s="304"/>
      <c r="WTH61" s="305"/>
      <c r="WTI61" s="306"/>
      <c r="WTJ61" s="307"/>
      <c r="WTK61" s="308"/>
      <c r="WTL61" s="301">
        <f>SUM(WTL62:WTL72)</f>
        <v>0</v>
      </c>
      <c r="WTM61" s="309">
        <v>5</v>
      </c>
      <c r="WTN61" s="297">
        <v>2</v>
      </c>
      <c r="WTO61" s="297">
        <v>1</v>
      </c>
      <c r="WTP61" s="298" t="s">
        <v>159</v>
      </c>
      <c r="WTQ61" s="299" t="s">
        <v>167</v>
      </c>
      <c r="WTR61" s="300"/>
      <c r="WTS61" s="300"/>
      <c r="WTT61" s="300"/>
      <c r="WTU61" s="300"/>
      <c r="WTV61" s="300"/>
      <c r="WTW61" s="304"/>
      <c r="WTX61" s="305"/>
      <c r="WTY61" s="306"/>
      <c r="WTZ61" s="307"/>
      <c r="WUA61" s="308"/>
      <c r="WUB61" s="301">
        <f>SUM(WUB62:WUB72)</f>
        <v>0</v>
      </c>
      <c r="WUC61" s="309">
        <v>5</v>
      </c>
      <c r="WUD61" s="297">
        <v>2</v>
      </c>
      <c r="WUE61" s="297">
        <v>1</v>
      </c>
      <c r="WUF61" s="298" t="s">
        <v>159</v>
      </c>
      <c r="WUG61" s="299" t="s">
        <v>167</v>
      </c>
      <c r="WUH61" s="300"/>
      <c r="WUI61" s="300"/>
      <c r="WUJ61" s="300"/>
      <c r="WUK61" s="300"/>
      <c r="WUL61" s="300"/>
      <c r="WUM61" s="304"/>
      <c r="WUN61" s="305"/>
      <c r="WUO61" s="306"/>
      <c r="WUP61" s="307"/>
      <c r="WUQ61" s="308"/>
      <c r="WUR61" s="301">
        <f>SUM(WUR62:WUR72)</f>
        <v>0</v>
      </c>
      <c r="WUS61" s="309">
        <v>5</v>
      </c>
      <c r="WUT61" s="297">
        <v>2</v>
      </c>
      <c r="WUU61" s="297">
        <v>1</v>
      </c>
      <c r="WUV61" s="298" t="s">
        <v>159</v>
      </c>
      <c r="WUW61" s="299" t="s">
        <v>167</v>
      </c>
      <c r="WUX61" s="300"/>
      <c r="WUY61" s="300"/>
      <c r="WUZ61" s="300"/>
      <c r="WVA61" s="300"/>
      <c r="WVB61" s="300"/>
      <c r="WVC61" s="304"/>
      <c r="WVD61" s="305"/>
      <c r="WVE61" s="306"/>
      <c r="WVF61" s="307"/>
      <c r="WVG61" s="308"/>
      <c r="WVH61" s="301">
        <f>SUM(WVH62:WVH72)</f>
        <v>0</v>
      </c>
      <c r="WVI61" s="309">
        <v>5</v>
      </c>
      <c r="WVJ61" s="297">
        <v>2</v>
      </c>
      <c r="WVK61" s="297">
        <v>1</v>
      </c>
      <c r="WVL61" s="298" t="s">
        <v>159</v>
      </c>
      <c r="WVM61" s="299" t="s">
        <v>167</v>
      </c>
      <c r="WVN61" s="300"/>
      <c r="WVO61" s="300"/>
      <c r="WVP61" s="300"/>
      <c r="WVQ61" s="300"/>
      <c r="WVR61" s="300"/>
      <c r="WVS61" s="304"/>
      <c r="WVT61" s="305"/>
      <c r="WVU61" s="306"/>
      <c r="WVV61" s="307"/>
      <c r="WVW61" s="308"/>
      <c r="WVX61" s="301">
        <f>SUM(WVX62:WVX72)</f>
        <v>0</v>
      </c>
      <c r="WVY61" s="309">
        <v>5</v>
      </c>
      <c r="WVZ61" s="297">
        <v>2</v>
      </c>
      <c r="WWA61" s="297">
        <v>1</v>
      </c>
      <c r="WWB61" s="298" t="s">
        <v>159</v>
      </c>
      <c r="WWC61" s="299" t="s">
        <v>167</v>
      </c>
      <c r="WWD61" s="300"/>
      <c r="WWE61" s="300"/>
      <c r="WWF61" s="300"/>
      <c r="WWG61" s="300"/>
      <c r="WWH61" s="300"/>
      <c r="WWI61" s="304"/>
      <c r="WWJ61" s="305"/>
      <c r="WWK61" s="306"/>
      <c r="WWL61" s="307"/>
      <c r="WWM61" s="308"/>
      <c r="WWN61" s="301">
        <f>SUM(WWN62:WWN72)</f>
        <v>0</v>
      </c>
      <c r="WWO61" s="309">
        <v>5</v>
      </c>
      <c r="WWP61" s="297">
        <v>2</v>
      </c>
      <c r="WWQ61" s="297">
        <v>1</v>
      </c>
      <c r="WWR61" s="298" t="s">
        <v>159</v>
      </c>
      <c r="WWS61" s="299" t="s">
        <v>167</v>
      </c>
      <c r="WWT61" s="300"/>
      <c r="WWU61" s="300"/>
      <c r="WWV61" s="300"/>
      <c r="WWW61" s="300"/>
      <c r="WWX61" s="300"/>
      <c r="WWY61" s="304"/>
      <c r="WWZ61" s="305"/>
      <c r="WXA61" s="306"/>
      <c r="WXB61" s="307"/>
      <c r="WXC61" s="308"/>
      <c r="WXD61" s="301">
        <f>SUM(WXD62:WXD72)</f>
        <v>0</v>
      </c>
      <c r="WXE61" s="309">
        <v>5</v>
      </c>
      <c r="WXF61" s="297">
        <v>2</v>
      </c>
      <c r="WXG61" s="297">
        <v>1</v>
      </c>
      <c r="WXH61" s="298" t="s">
        <v>159</v>
      </c>
      <c r="WXI61" s="299" t="s">
        <v>167</v>
      </c>
      <c r="WXJ61" s="300"/>
      <c r="WXK61" s="300"/>
      <c r="WXL61" s="300"/>
      <c r="WXM61" s="300"/>
      <c r="WXN61" s="300"/>
      <c r="WXO61" s="304"/>
      <c r="WXP61" s="305"/>
      <c r="WXQ61" s="306"/>
      <c r="WXR61" s="307"/>
      <c r="WXS61" s="308"/>
      <c r="WXT61" s="301">
        <f>SUM(WXT62:WXT72)</f>
        <v>0</v>
      </c>
      <c r="WXU61" s="309">
        <v>5</v>
      </c>
      <c r="WXV61" s="297">
        <v>2</v>
      </c>
      <c r="WXW61" s="297">
        <v>1</v>
      </c>
      <c r="WXX61" s="298" t="s">
        <v>159</v>
      </c>
      <c r="WXY61" s="299" t="s">
        <v>167</v>
      </c>
      <c r="WXZ61" s="300"/>
      <c r="WYA61" s="300"/>
      <c r="WYB61" s="300"/>
      <c r="WYC61" s="300"/>
      <c r="WYD61" s="300"/>
      <c r="WYE61" s="304"/>
      <c r="WYF61" s="305"/>
      <c r="WYG61" s="306"/>
      <c r="WYH61" s="307"/>
      <c r="WYI61" s="308"/>
      <c r="WYJ61" s="301">
        <f>SUM(WYJ62:WYJ72)</f>
        <v>0</v>
      </c>
      <c r="WYK61" s="309">
        <v>5</v>
      </c>
      <c r="WYL61" s="297">
        <v>2</v>
      </c>
      <c r="WYM61" s="297">
        <v>1</v>
      </c>
      <c r="WYN61" s="298" t="s">
        <v>159</v>
      </c>
      <c r="WYO61" s="299" t="s">
        <v>167</v>
      </c>
      <c r="WYP61" s="300"/>
      <c r="WYQ61" s="300"/>
      <c r="WYR61" s="300"/>
      <c r="WYS61" s="300"/>
      <c r="WYT61" s="300"/>
      <c r="WYU61" s="304"/>
      <c r="WYV61" s="305"/>
      <c r="WYW61" s="306"/>
      <c r="WYX61" s="307"/>
      <c r="WYY61" s="308"/>
      <c r="WYZ61" s="301">
        <f>SUM(WYZ62:WYZ72)</f>
        <v>0</v>
      </c>
      <c r="WZA61" s="309">
        <v>5</v>
      </c>
      <c r="WZB61" s="297">
        <v>2</v>
      </c>
      <c r="WZC61" s="297">
        <v>1</v>
      </c>
      <c r="WZD61" s="298" t="s">
        <v>159</v>
      </c>
      <c r="WZE61" s="299" t="s">
        <v>167</v>
      </c>
      <c r="WZF61" s="300"/>
      <c r="WZG61" s="300"/>
      <c r="WZH61" s="300"/>
      <c r="WZI61" s="300"/>
      <c r="WZJ61" s="300"/>
      <c r="WZK61" s="304"/>
      <c r="WZL61" s="305"/>
      <c r="WZM61" s="306"/>
      <c r="WZN61" s="307"/>
      <c r="WZO61" s="308"/>
      <c r="WZP61" s="301">
        <f>SUM(WZP62:WZP72)</f>
        <v>0</v>
      </c>
      <c r="WZQ61" s="309">
        <v>5</v>
      </c>
      <c r="WZR61" s="297">
        <v>2</v>
      </c>
      <c r="WZS61" s="297">
        <v>1</v>
      </c>
      <c r="WZT61" s="298" t="s">
        <v>159</v>
      </c>
      <c r="WZU61" s="299" t="s">
        <v>167</v>
      </c>
      <c r="WZV61" s="300"/>
      <c r="WZW61" s="300"/>
      <c r="WZX61" s="300"/>
      <c r="WZY61" s="300"/>
      <c r="WZZ61" s="300"/>
      <c r="XAA61" s="304"/>
      <c r="XAB61" s="305"/>
      <c r="XAC61" s="306"/>
      <c r="XAD61" s="307"/>
      <c r="XAE61" s="308"/>
      <c r="XAF61" s="301">
        <f>SUM(XAF62:XAF72)</f>
        <v>0</v>
      </c>
      <c r="XAG61" s="309">
        <v>5</v>
      </c>
      <c r="XAH61" s="297">
        <v>2</v>
      </c>
      <c r="XAI61" s="297">
        <v>1</v>
      </c>
      <c r="XAJ61" s="298" t="s">
        <v>159</v>
      </c>
      <c r="XAK61" s="299" t="s">
        <v>167</v>
      </c>
      <c r="XAL61" s="300"/>
      <c r="XAM61" s="300"/>
      <c r="XAN61" s="300"/>
      <c r="XAO61" s="300"/>
      <c r="XAP61" s="300"/>
      <c r="XAQ61" s="304"/>
      <c r="XAR61" s="305"/>
      <c r="XAS61" s="306"/>
      <c r="XAT61" s="307"/>
      <c r="XAU61" s="308"/>
      <c r="XAV61" s="301">
        <f>SUM(XAV62:XAV72)</f>
        <v>0</v>
      </c>
      <c r="XAW61" s="309">
        <v>5</v>
      </c>
      <c r="XAX61" s="297">
        <v>2</v>
      </c>
      <c r="XAY61" s="297">
        <v>1</v>
      </c>
      <c r="XAZ61" s="298" t="s">
        <v>159</v>
      </c>
      <c r="XBA61" s="299" t="s">
        <v>167</v>
      </c>
      <c r="XBB61" s="300"/>
      <c r="XBC61" s="300"/>
      <c r="XBD61" s="300"/>
      <c r="XBE61" s="300"/>
      <c r="XBF61" s="300"/>
      <c r="XBG61" s="304"/>
      <c r="XBH61" s="305"/>
      <c r="XBI61" s="306"/>
      <c r="XBJ61" s="307"/>
      <c r="XBK61" s="308"/>
      <c r="XBL61" s="301">
        <f>SUM(XBL62:XBL72)</f>
        <v>0</v>
      </c>
      <c r="XBM61" s="309">
        <v>5</v>
      </c>
      <c r="XBN61" s="297">
        <v>2</v>
      </c>
      <c r="XBO61" s="297">
        <v>1</v>
      </c>
      <c r="XBP61" s="298" t="s">
        <v>159</v>
      </c>
      <c r="XBQ61" s="299" t="s">
        <v>167</v>
      </c>
      <c r="XBR61" s="300"/>
      <c r="XBS61" s="300"/>
      <c r="XBT61" s="300"/>
      <c r="XBU61" s="300"/>
      <c r="XBV61" s="300"/>
      <c r="XBW61" s="304"/>
      <c r="XBX61" s="305"/>
      <c r="XBY61" s="306"/>
      <c r="XBZ61" s="307"/>
      <c r="XCA61" s="308"/>
      <c r="XCB61" s="301">
        <f>SUM(XCB62:XCB72)</f>
        <v>0</v>
      </c>
      <c r="XCC61" s="309">
        <v>5</v>
      </c>
      <c r="XCD61" s="297">
        <v>2</v>
      </c>
      <c r="XCE61" s="297">
        <v>1</v>
      </c>
      <c r="XCF61" s="298" t="s">
        <v>159</v>
      </c>
      <c r="XCG61" s="299" t="s">
        <v>167</v>
      </c>
      <c r="XCH61" s="300"/>
      <c r="XCI61" s="300"/>
      <c r="XCJ61" s="300"/>
      <c r="XCK61" s="300"/>
      <c r="XCL61" s="300"/>
      <c r="XCM61" s="304"/>
      <c r="XCN61" s="305"/>
      <c r="XCO61" s="306"/>
      <c r="XCP61" s="307"/>
      <c r="XCQ61" s="308"/>
      <c r="XCR61" s="301">
        <f>SUM(XCR62:XCR72)</f>
        <v>0</v>
      </c>
      <c r="XCS61" s="309">
        <v>5</v>
      </c>
      <c r="XCT61" s="297">
        <v>2</v>
      </c>
      <c r="XCU61" s="297">
        <v>1</v>
      </c>
      <c r="XCV61" s="298" t="s">
        <v>159</v>
      </c>
      <c r="XCW61" s="299" t="s">
        <v>167</v>
      </c>
      <c r="XCX61" s="300"/>
      <c r="XCY61" s="300"/>
      <c r="XCZ61" s="300"/>
      <c r="XDA61" s="300"/>
      <c r="XDB61" s="300"/>
      <c r="XDC61" s="304"/>
      <c r="XDD61" s="305"/>
      <c r="XDE61" s="306"/>
      <c r="XDF61" s="307"/>
      <c r="XDG61" s="308"/>
      <c r="XDH61" s="301">
        <f>SUM(XDH62:XDH72)</f>
        <v>0</v>
      </c>
      <c r="XDI61" s="309">
        <v>5</v>
      </c>
      <c r="XDJ61" s="297">
        <v>2</v>
      </c>
      <c r="XDK61" s="297">
        <v>1</v>
      </c>
      <c r="XDL61" s="298" t="s">
        <v>159</v>
      </c>
      <c r="XDM61" s="299" t="s">
        <v>167</v>
      </c>
      <c r="XDN61" s="300"/>
      <c r="XDO61" s="300"/>
      <c r="XDP61" s="300"/>
      <c r="XDQ61" s="300"/>
      <c r="XDR61" s="300"/>
      <c r="XDS61" s="304"/>
      <c r="XDT61" s="305"/>
      <c r="XDU61" s="306"/>
      <c r="XDV61" s="307"/>
      <c r="XDW61" s="308"/>
      <c r="XDX61" s="301">
        <f>SUM(XDX62:XDX72)</f>
        <v>0</v>
      </c>
      <c r="XDY61" s="309">
        <v>5</v>
      </c>
      <c r="XDZ61" s="297">
        <v>2</v>
      </c>
      <c r="XEA61" s="297">
        <v>1</v>
      </c>
      <c r="XEB61" s="298" t="s">
        <v>159</v>
      </c>
      <c r="XEC61" s="299" t="s">
        <v>167</v>
      </c>
      <c r="XED61" s="300"/>
      <c r="XEE61" s="300"/>
      <c r="XEF61" s="300"/>
      <c r="XEG61" s="300"/>
      <c r="XEH61" s="300"/>
      <c r="XEI61" s="304"/>
      <c r="XEJ61" s="305"/>
      <c r="XEK61" s="306"/>
      <c r="XEL61" s="307"/>
      <c r="XEM61" s="308"/>
      <c r="XEN61" s="301">
        <f>SUM(XEN62:XEN72)</f>
        <v>0</v>
      </c>
      <c r="XEO61" s="309">
        <v>5</v>
      </c>
      <c r="XEP61" s="297">
        <v>2</v>
      </c>
      <c r="XEQ61" s="297">
        <v>1</v>
      </c>
      <c r="XER61" s="298" t="s">
        <v>159</v>
      </c>
      <c r="XES61" s="299" t="s">
        <v>167</v>
      </c>
      <c r="XET61" s="300"/>
      <c r="XEU61" s="300"/>
      <c r="XEV61" s="300"/>
      <c r="XEW61" s="300"/>
      <c r="XEX61" s="300"/>
      <c r="XEY61" s="304"/>
      <c r="XEZ61" s="305"/>
      <c r="XFA61" s="306"/>
      <c r="XFB61" s="307"/>
      <c r="XFC61" s="308"/>
      <c r="XFD61" s="301">
        <f>SUM(XFD62:XFD72)</f>
        <v>0</v>
      </c>
    </row>
    <row r="62" spans="1:16384" ht="17.25" customHeight="1" thickBot="1" x14ac:dyDescent="0.4">
      <c r="A62" s="310"/>
      <c r="B62" s="311"/>
      <c r="C62" s="312"/>
      <c r="D62" s="313"/>
      <c r="E62" s="314"/>
      <c r="F62" s="315"/>
      <c r="G62" s="316"/>
      <c r="H62" s="317"/>
      <c r="I62" s="318"/>
      <c r="R62" s="236"/>
    </row>
    <row r="63" spans="1:16384" ht="18" hidden="1" customHeight="1" thickBot="1" x14ac:dyDescent="0.4">
      <c r="A63" s="255"/>
      <c r="B63" s="256"/>
      <c r="C63" s="288"/>
      <c r="D63" s="258"/>
      <c r="E63" s="257"/>
      <c r="F63" s="289"/>
      <c r="G63" s="196"/>
      <c r="H63" s="197"/>
      <c r="I63" s="163"/>
      <c r="R63" s="236"/>
    </row>
    <row r="64" spans="1:16384" ht="18" customHeight="1" x14ac:dyDescent="0.35">
      <c r="A64" s="294">
        <v>1</v>
      </c>
      <c r="B64" s="295">
        <v>1</v>
      </c>
      <c r="C64" s="296" t="s">
        <v>161</v>
      </c>
      <c r="D64" s="297">
        <v>5</v>
      </c>
      <c r="E64" s="298">
        <v>2</v>
      </c>
      <c r="F64" s="319" t="s">
        <v>178</v>
      </c>
      <c r="G64" s="320"/>
      <c r="H64" s="301">
        <v>507500</v>
      </c>
      <c r="I64" s="321"/>
      <c r="R64" s="236"/>
    </row>
    <row r="65" spans="1:18" ht="18" customHeight="1" thickBot="1" x14ac:dyDescent="0.4">
      <c r="A65" s="310"/>
      <c r="B65" s="311"/>
      <c r="C65" s="312"/>
      <c r="D65" s="313"/>
      <c r="E65" s="314"/>
      <c r="F65" s="315"/>
      <c r="G65" s="316"/>
      <c r="H65" s="317"/>
      <c r="I65" s="318"/>
      <c r="R65" s="236"/>
    </row>
    <row r="66" spans="1:18" ht="18" customHeight="1" x14ac:dyDescent="0.35">
      <c r="A66" s="294">
        <v>1</v>
      </c>
      <c r="B66" s="295">
        <v>1</v>
      </c>
      <c r="C66" s="296" t="s">
        <v>161</v>
      </c>
      <c r="D66" s="297">
        <v>5</v>
      </c>
      <c r="E66" s="298">
        <v>2</v>
      </c>
      <c r="F66" s="319" t="s">
        <v>179</v>
      </c>
      <c r="G66" s="320"/>
      <c r="H66" s="301">
        <v>3587020</v>
      </c>
      <c r="I66" s="321"/>
      <c r="R66" s="236"/>
    </row>
    <row r="67" spans="1:18" ht="18" customHeight="1" thickBot="1" x14ac:dyDescent="0.4">
      <c r="A67" s="322"/>
      <c r="B67" s="323"/>
      <c r="C67" s="324"/>
      <c r="D67" s="323"/>
      <c r="E67" s="325"/>
      <c r="F67" s="326"/>
      <c r="G67" s="316"/>
      <c r="H67" s="327"/>
      <c r="I67" s="318"/>
      <c r="R67" s="236"/>
    </row>
    <row r="68" spans="1:18" ht="18" customHeight="1" x14ac:dyDescent="0.35">
      <c r="A68" s="328"/>
      <c r="B68" s="329"/>
      <c r="C68" s="330"/>
      <c r="D68" s="329"/>
      <c r="E68" s="331"/>
      <c r="F68" s="332"/>
      <c r="G68" s="196"/>
      <c r="H68" s="333"/>
      <c r="I68" s="163"/>
      <c r="R68" s="236"/>
    </row>
    <row r="69" spans="1:18" ht="18" customHeight="1" x14ac:dyDescent="0.35">
      <c r="A69" s="328">
        <v>1</v>
      </c>
      <c r="B69" s="334">
        <v>1</v>
      </c>
      <c r="C69" s="335" t="s">
        <v>161</v>
      </c>
      <c r="D69" s="336">
        <v>5</v>
      </c>
      <c r="E69" s="337">
        <v>2</v>
      </c>
      <c r="F69" s="332" t="s">
        <v>180</v>
      </c>
      <c r="G69" s="196"/>
      <c r="H69" s="333">
        <v>4500000</v>
      </c>
      <c r="I69" s="163"/>
      <c r="R69" s="236"/>
    </row>
    <row r="70" spans="1:18" ht="18" customHeight="1" thickBot="1" x14ac:dyDescent="0.4">
      <c r="A70" s="255"/>
      <c r="B70" s="256"/>
      <c r="C70" s="288"/>
      <c r="D70" s="258"/>
      <c r="E70" s="257"/>
      <c r="F70" s="289"/>
      <c r="G70" s="196"/>
      <c r="H70" s="197"/>
      <c r="I70" s="163"/>
      <c r="R70" s="236"/>
    </row>
    <row r="71" spans="1:18" ht="27" customHeight="1" x14ac:dyDescent="0.35">
      <c r="A71" s="277">
        <v>1</v>
      </c>
      <c r="B71" s="278">
        <v>1</v>
      </c>
      <c r="C71" s="279" t="s">
        <v>161</v>
      </c>
      <c r="D71" s="262">
        <v>5</v>
      </c>
      <c r="E71" s="263">
        <v>2</v>
      </c>
      <c r="F71" s="338" t="s">
        <v>181</v>
      </c>
      <c r="G71" s="292"/>
      <c r="H71" s="293">
        <f>H72+H73</f>
        <v>18000000</v>
      </c>
      <c r="I71" s="339"/>
      <c r="R71" s="236"/>
    </row>
    <row r="72" spans="1:18" ht="18" customHeight="1" x14ac:dyDescent="0.35">
      <c r="A72" s="218"/>
      <c r="B72" s="219"/>
      <c r="C72" s="220"/>
      <c r="D72" s="221"/>
      <c r="E72" s="222"/>
      <c r="F72" s="283" t="s">
        <v>156</v>
      </c>
      <c r="G72" s="215" t="s">
        <v>182</v>
      </c>
      <c r="H72" s="248">
        <f>[1]OPR.DESA!P74</f>
        <v>12000000</v>
      </c>
      <c r="I72" s="340"/>
      <c r="R72" s="236"/>
    </row>
    <row r="73" spans="1:18" ht="18" customHeight="1" thickBot="1" x14ac:dyDescent="0.4">
      <c r="A73" s="225"/>
      <c r="B73" s="226"/>
      <c r="C73" s="227"/>
      <c r="D73" s="228"/>
      <c r="E73" s="229"/>
      <c r="F73" s="286" t="s">
        <v>159</v>
      </c>
      <c r="G73" s="231" t="s">
        <v>183</v>
      </c>
      <c r="H73" s="253">
        <f>[1]OPR.DESA!P75</f>
        <v>6000000</v>
      </c>
      <c r="I73" s="341"/>
      <c r="R73" s="236"/>
    </row>
    <row r="74" spans="1:18" ht="27.75" customHeight="1" x14ac:dyDescent="0.35">
      <c r="A74" s="277">
        <v>1</v>
      </c>
      <c r="B74" s="278">
        <v>1</v>
      </c>
      <c r="C74" s="279" t="s">
        <v>161</v>
      </c>
      <c r="D74" s="262">
        <v>5</v>
      </c>
      <c r="E74" s="263">
        <v>2</v>
      </c>
      <c r="F74" s="342" t="s">
        <v>184</v>
      </c>
      <c r="G74" s="292"/>
      <c r="H74" s="293">
        <f>H75+H76</f>
        <v>44000000</v>
      </c>
      <c r="I74" s="266"/>
      <c r="R74" s="236"/>
    </row>
    <row r="75" spans="1:18" ht="18" customHeight="1" x14ac:dyDescent="0.35">
      <c r="A75" s="218"/>
      <c r="B75" s="219"/>
      <c r="C75" s="220"/>
      <c r="D75" s="221"/>
      <c r="E75" s="222"/>
      <c r="F75" s="283" t="s">
        <v>156</v>
      </c>
      <c r="G75" s="215" t="s">
        <v>185</v>
      </c>
      <c r="H75" s="248">
        <f>[1]OPR.DESA!P79</f>
        <v>14000000</v>
      </c>
      <c r="I75" s="249"/>
      <c r="R75" s="236"/>
    </row>
    <row r="76" spans="1:18" ht="18" customHeight="1" thickBot="1" x14ac:dyDescent="0.4">
      <c r="A76" s="225"/>
      <c r="B76" s="226"/>
      <c r="C76" s="227"/>
      <c r="D76" s="228"/>
      <c r="E76" s="229"/>
      <c r="F76" s="286" t="s">
        <v>159</v>
      </c>
      <c r="G76" s="231" t="s">
        <v>186</v>
      </c>
      <c r="H76" s="253">
        <f>[1]OPR.DESA!P81</f>
        <v>30000000</v>
      </c>
      <c r="I76" s="254"/>
      <c r="R76" s="236"/>
    </row>
    <row r="77" spans="1:18" ht="18" hidden="1" customHeight="1" x14ac:dyDescent="0.35">
      <c r="A77" s="237"/>
      <c r="B77" s="238"/>
      <c r="C77" s="239"/>
      <c r="D77" s="240"/>
      <c r="E77" s="241"/>
      <c r="F77" s="343"/>
      <c r="G77" s="243"/>
      <c r="H77" s="344"/>
      <c r="I77" s="345"/>
      <c r="R77" s="236"/>
    </row>
    <row r="78" spans="1:18" ht="18" hidden="1" customHeight="1" x14ac:dyDescent="0.35">
      <c r="A78" s="218"/>
      <c r="B78" s="219"/>
      <c r="C78" s="220"/>
      <c r="D78" s="221"/>
      <c r="E78" s="222"/>
      <c r="F78" s="283"/>
      <c r="G78" s="215"/>
      <c r="H78" s="248"/>
      <c r="I78" s="249"/>
      <c r="R78" s="236"/>
    </row>
    <row r="79" spans="1:18" ht="8.25" customHeight="1" thickBot="1" x14ac:dyDescent="0.4">
      <c r="A79" s="268"/>
      <c r="B79" s="269"/>
      <c r="C79" s="270"/>
      <c r="D79" s="271"/>
      <c r="E79" s="272"/>
      <c r="F79" s="346"/>
      <c r="G79" s="274"/>
      <c r="H79" s="347"/>
      <c r="I79" s="276"/>
      <c r="R79" s="236"/>
    </row>
    <row r="80" spans="1:18" ht="18" customHeight="1" x14ac:dyDescent="0.35">
      <c r="A80" s="277">
        <v>1</v>
      </c>
      <c r="B80" s="278">
        <v>1</v>
      </c>
      <c r="C80" s="279" t="s">
        <v>161</v>
      </c>
      <c r="D80" s="262">
        <v>5</v>
      </c>
      <c r="E80" s="263">
        <v>2</v>
      </c>
      <c r="F80" s="342" t="s">
        <v>187</v>
      </c>
      <c r="G80" s="292"/>
      <c r="H80" s="293">
        <f>H81+H82</f>
        <v>5040000</v>
      </c>
      <c r="I80" s="266"/>
      <c r="R80" s="236"/>
    </row>
    <row r="81" spans="1:18" ht="18" customHeight="1" x14ac:dyDescent="0.35">
      <c r="A81" s="218"/>
      <c r="B81" s="219"/>
      <c r="C81" s="220"/>
      <c r="D81" s="221"/>
      <c r="E81" s="222"/>
      <c r="F81" s="283" t="s">
        <v>156</v>
      </c>
      <c r="G81" s="215" t="s">
        <v>188</v>
      </c>
      <c r="H81" s="248">
        <f>[1]OPR.DESA!P88</f>
        <v>1440000</v>
      </c>
      <c r="I81" s="249"/>
      <c r="R81" s="236"/>
    </row>
    <row r="82" spans="1:18" ht="18" customHeight="1" thickBot="1" x14ac:dyDescent="0.4">
      <c r="A82" s="225"/>
      <c r="B82" s="226"/>
      <c r="C82" s="227"/>
      <c r="D82" s="228"/>
      <c r="E82" s="229"/>
      <c r="F82" s="286" t="s">
        <v>159</v>
      </c>
      <c r="G82" s="231" t="s">
        <v>189</v>
      </c>
      <c r="H82" s="253">
        <f>[1]OPR.DESA!P91</f>
        <v>3600000</v>
      </c>
      <c r="I82" s="254"/>
      <c r="R82" s="236"/>
    </row>
    <row r="83" spans="1:18" ht="18" customHeight="1" thickBot="1" x14ac:dyDescent="0.4">
      <c r="A83" s="255"/>
      <c r="B83" s="256"/>
      <c r="C83" s="288"/>
      <c r="D83" s="258"/>
      <c r="E83" s="257"/>
      <c r="F83" s="289"/>
      <c r="G83" s="196"/>
      <c r="H83" s="197"/>
      <c r="I83" s="163"/>
      <c r="R83" s="236"/>
    </row>
    <row r="84" spans="1:18" ht="18" customHeight="1" thickBot="1" x14ac:dyDescent="0.4">
      <c r="A84" s="348">
        <v>1</v>
      </c>
      <c r="B84" s="349">
        <v>1</v>
      </c>
      <c r="C84" s="350" t="s">
        <v>161</v>
      </c>
      <c r="D84" s="351">
        <v>5</v>
      </c>
      <c r="E84" s="352">
        <v>2</v>
      </c>
      <c r="F84" s="353" t="s">
        <v>190</v>
      </c>
      <c r="G84" s="354" t="s">
        <v>191</v>
      </c>
      <c r="H84" s="355">
        <f>[1]OPR.DESA!P96</f>
        <v>600000</v>
      </c>
      <c r="I84" s="356"/>
      <c r="R84" s="236"/>
    </row>
    <row r="85" spans="1:18" ht="18" customHeight="1" thickBot="1" x14ac:dyDescent="0.4">
      <c r="A85" s="255"/>
      <c r="B85" s="256"/>
      <c r="C85" s="288"/>
      <c r="D85" s="258"/>
      <c r="E85" s="257"/>
      <c r="F85" s="357"/>
      <c r="G85" s="196"/>
      <c r="H85" s="358"/>
      <c r="I85" s="163"/>
      <c r="R85" s="236"/>
    </row>
    <row r="86" spans="1:18" ht="18" customHeight="1" x14ac:dyDescent="0.35">
      <c r="A86" s="359">
        <v>1</v>
      </c>
      <c r="B86" s="360">
        <v>1</v>
      </c>
      <c r="C86" s="361" t="s">
        <v>161</v>
      </c>
      <c r="D86" s="362">
        <v>5</v>
      </c>
      <c r="E86" s="363">
        <v>2</v>
      </c>
      <c r="F86" s="364" t="s">
        <v>192</v>
      </c>
      <c r="G86" s="320"/>
      <c r="H86" s="365">
        <v>2000000</v>
      </c>
      <c r="I86" s="321"/>
      <c r="R86" s="236"/>
    </row>
    <row r="87" spans="1:18" ht="18" customHeight="1" x14ac:dyDescent="0.35">
      <c r="A87" s="237"/>
      <c r="B87" s="238"/>
      <c r="C87" s="366"/>
      <c r="D87" s="258"/>
      <c r="E87" s="257"/>
      <c r="F87" s="367"/>
      <c r="G87" s="195" t="s">
        <v>193</v>
      </c>
      <c r="H87" s="344">
        <v>1000000</v>
      </c>
      <c r="I87" s="345"/>
      <c r="R87" s="236"/>
    </row>
    <row r="88" spans="1:18" ht="18" customHeight="1" thickBot="1" x14ac:dyDescent="0.4">
      <c r="A88" s="310"/>
      <c r="B88" s="311"/>
      <c r="C88" s="368"/>
      <c r="D88" s="313"/>
      <c r="E88" s="314"/>
      <c r="F88" s="369"/>
      <c r="G88" s="370" t="s">
        <v>194</v>
      </c>
      <c r="H88" s="317">
        <v>1000000</v>
      </c>
      <c r="I88" s="318"/>
      <c r="R88" s="236"/>
    </row>
    <row r="89" spans="1:18" ht="0.75" customHeight="1" thickBot="1" x14ac:dyDescent="0.4">
      <c r="A89" s="255"/>
      <c r="B89" s="256"/>
      <c r="C89" s="257"/>
      <c r="D89" s="258"/>
      <c r="E89" s="257"/>
      <c r="F89" s="357"/>
      <c r="G89" s="195"/>
      <c r="H89" s="197"/>
      <c r="I89" s="163"/>
      <c r="R89" s="236"/>
    </row>
    <row r="90" spans="1:18" ht="18" customHeight="1" thickBot="1" x14ac:dyDescent="0.4">
      <c r="A90" s="371">
        <v>1</v>
      </c>
      <c r="B90" s="372">
        <v>1</v>
      </c>
      <c r="C90" s="373" t="s">
        <v>161</v>
      </c>
      <c r="D90" s="374">
        <v>5</v>
      </c>
      <c r="E90" s="375">
        <v>2</v>
      </c>
      <c r="F90" s="376" t="s">
        <v>195</v>
      </c>
      <c r="G90" s="376"/>
      <c r="H90" s="355">
        <v>1625420</v>
      </c>
      <c r="I90" s="356"/>
      <c r="R90" s="236"/>
    </row>
    <row r="91" spans="1:18" ht="18" customHeight="1" x14ac:dyDescent="0.35">
      <c r="A91" s="237"/>
      <c r="B91" s="238"/>
      <c r="C91" s="241"/>
      <c r="D91" s="240"/>
      <c r="E91" s="241"/>
      <c r="F91" s="367"/>
      <c r="G91" s="195"/>
      <c r="H91" s="344"/>
      <c r="I91" s="345"/>
      <c r="R91" s="236"/>
    </row>
    <row r="92" spans="1:18" ht="18" customHeight="1" x14ac:dyDescent="0.35">
      <c r="A92" s="218">
        <v>1</v>
      </c>
      <c r="B92" s="219">
        <v>1</v>
      </c>
      <c r="C92" s="220" t="s">
        <v>161</v>
      </c>
      <c r="D92" s="221">
        <v>5</v>
      </c>
      <c r="E92" s="222">
        <v>3</v>
      </c>
      <c r="F92" s="377" t="s">
        <v>196</v>
      </c>
      <c r="G92" s="215"/>
      <c r="H92" s="378">
        <f>SUM(H94:H96)</f>
        <v>0</v>
      </c>
      <c r="I92" s="249"/>
      <c r="R92" s="236"/>
    </row>
    <row r="93" spans="1:18" ht="18" hidden="1" customHeight="1" x14ac:dyDescent="0.35">
      <c r="A93" s="218"/>
      <c r="B93" s="219"/>
      <c r="C93" s="220"/>
      <c r="D93" s="221"/>
      <c r="E93" s="222"/>
      <c r="F93" s="223"/>
      <c r="G93" s="223"/>
      <c r="H93" s="248"/>
      <c r="I93" s="249"/>
      <c r="R93" s="236"/>
    </row>
    <row r="94" spans="1:18" ht="18" hidden="1" customHeight="1" x14ac:dyDescent="0.35">
      <c r="A94" s="218"/>
      <c r="B94" s="219"/>
      <c r="C94" s="220"/>
      <c r="D94" s="221"/>
      <c r="E94" s="222"/>
      <c r="F94" s="283"/>
      <c r="G94" s="223"/>
      <c r="H94" s="248"/>
      <c r="I94" s="249"/>
      <c r="R94" s="236"/>
    </row>
    <row r="95" spans="1:18" ht="18" hidden="1" customHeight="1" x14ac:dyDescent="0.35">
      <c r="A95" s="218"/>
      <c r="B95" s="219"/>
      <c r="C95" s="220"/>
      <c r="D95" s="221"/>
      <c r="E95" s="222"/>
      <c r="F95" s="379"/>
      <c r="G95" s="223"/>
      <c r="H95" s="248"/>
      <c r="I95" s="249"/>
      <c r="R95" s="236"/>
    </row>
    <row r="96" spans="1:18" ht="17.25" customHeight="1" thickBot="1" x14ac:dyDescent="0.4">
      <c r="A96" s="225">
        <v>1</v>
      </c>
      <c r="B96" s="226">
        <v>1</v>
      </c>
      <c r="C96" s="227" t="s">
        <v>161</v>
      </c>
      <c r="D96" s="228">
        <v>5</v>
      </c>
      <c r="E96" s="229">
        <v>3</v>
      </c>
      <c r="F96" s="380" t="s">
        <v>197</v>
      </c>
      <c r="G96" s="230"/>
      <c r="H96" s="253">
        <f>[1]OPR.DESA!P114</f>
        <v>0</v>
      </c>
      <c r="I96" s="254"/>
      <c r="R96" s="236"/>
    </row>
    <row r="97" spans="1:22" ht="18" hidden="1" customHeight="1" thickBot="1" x14ac:dyDescent="0.4">
      <c r="A97" s="255"/>
      <c r="B97" s="256"/>
      <c r="C97" s="288"/>
      <c r="D97" s="258"/>
      <c r="E97" s="257"/>
      <c r="F97" s="195"/>
      <c r="G97" s="195"/>
      <c r="H97" s="197"/>
      <c r="I97" s="163"/>
      <c r="R97" s="236"/>
    </row>
    <row r="98" spans="1:22" ht="18" customHeight="1" thickBot="1" x14ac:dyDescent="0.4">
      <c r="A98" s="381"/>
      <c r="B98" s="382"/>
      <c r="C98" s="383"/>
      <c r="D98" s="384"/>
      <c r="E98" s="383"/>
      <c r="F98" s="385"/>
      <c r="G98" s="320"/>
      <c r="H98" s="386"/>
      <c r="I98" s="321"/>
      <c r="R98" s="236"/>
    </row>
    <row r="99" spans="1:22" s="74" customFormat="1" ht="18" customHeight="1" x14ac:dyDescent="0.35">
      <c r="A99" s="201">
        <v>1</v>
      </c>
      <c r="B99" s="202">
        <v>1</v>
      </c>
      <c r="C99" s="261" t="s">
        <v>170</v>
      </c>
      <c r="D99" s="204"/>
      <c r="E99" s="263"/>
      <c r="F99" s="264" t="s">
        <v>198</v>
      </c>
      <c r="G99" s="292"/>
      <c r="H99" s="207">
        <f>H101</f>
        <v>52200000</v>
      </c>
      <c r="I99" s="266" t="s">
        <v>158</v>
      </c>
      <c r="J99" s="73"/>
      <c r="K99" s="71"/>
      <c r="L99" s="71"/>
      <c r="M99" s="71"/>
      <c r="N99" s="71"/>
      <c r="Q99" s="75"/>
      <c r="R99" s="236"/>
      <c r="S99" s="75"/>
      <c r="T99" s="75"/>
      <c r="V99" s="75"/>
    </row>
    <row r="100" spans="1:22" s="74" customFormat="1" ht="18" customHeight="1" x14ac:dyDescent="0.35">
      <c r="A100" s="218">
        <v>1</v>
      </c>
      <c r="B100" s="219">
        <v>1</v>
      </c>
      <c r="C100" s="220" t="s">
        <v>170</v>
      </c>
      <c r="D100" s="221">
        <v>5</v>
      </c>
      <c r="E100" s="222">
        <v>1</v>
      </c>
      <c r="F100" s="223" t="s">
        <v>155</v>
      </c>
      <c r="G100" s="215"/>
      <c r="H100" s="216"/>
      <c r="I100" s="249"/>
      <c r="J100" s="73"/>
      <c r="K100" s="71"/>
      <c r="L100" s="71"/>
      <c r="M100" s="71"/>
      <c r="N100" s="71"/>
      <c r="Q100" s="75"/>
      <c r="R100" s="236"/>
      <c r="S100" s="75"/>
      <c r="T100" s="75"/>
      <c r="V100" s="75"/>
    </row>
    <row r="101" spans="1:22" s="74" customFormat="1" ht="18" customHeight="1" thickBot="1" x14ac:dyDescent="0.4">
      <c r="A101" s="225">
        <v>1</v>
      </c>
      <c r="B101" s="226">
        <v>1</v>
      </c>
      <c r="C101" s="227" t="s">
        <v>170</v>
      </c>
      <c r="D101" s="228">
        <v>5</v>
      </c>
      <c r="E101" s="229">
        <v>1</v>
      </c>
      <c r="F101" s="387" t="s">
        <v>156</v>
      </c>
      <c r="G101" s="231" t="s">
        <v>199</v>
      </c>
      <c r="H101" s="253">
        <f>[1]TUNJ.BPD!P16</f>
        <v>52200000</v>
      </c>
      <c r="I101" s="254"/>
      <c r="J101" s="73"/>
      <c r="K101" s="71"/>
      <c r="L101" s="71"/>
      <c r="M101" s="71"/>
      <c r="N101" s="71"/>
      <c r="Q101" s="75"/>
      <c r="R101" s="236"/>
      <c r="S101" s="75"/>
      <c r="T101" s="75"/>
      <c r="V101" s="75"/>
    </row>
    <row r="102" spans="1:22" s="74" customFormat="1" ht="18" customHeight="1" thickBot="1" x14ac:dyDescent="0.4">
      <c r="A102" s="255"/>
      <c r="B102" s="256"/>
      <c r="C102" s="257"/>
      <c r="D102" s="258"/>
      <c r="E102" s="257"/>
      <c r="F102" s="357"/>
      <c r="G102" s="196"/>
      <c r="H102" s="197"/>
      <c r="I102" s="163"/>
      <c r="J102" s="73"/>
      <c r="K102" s="71"/>
      <c r="L102" s="71"/>
      <c r="M102" s="71"/>
      <c r="N102" s="71"/>
      <c r="Q102" s="75"/>
      <c r="R102" s="236"/>
      <c r="S102" s="75"/>
      <c r="T102" s="75"/>
      <c r="V102" s="75"/>
    </row>
    <row r="103" spans="1:22" s="74" customFormat="1" ht="45" customHeight="1" x14ac:dyDescent="0.35">
      <c r="A103" s="201">
        <v>1</v>
      </c>
      <c r="B103" s="202">
        <v>1</v>
      </c>
      <c r="C103" s="261" t="s">
        <v>172</v>
      </c>
      <c r="D103" s="204"/>
      <c r="E103" s="203"/>
      <c r="F103" s="388" t="s">
        <v>200</v>
      </c>
      <c r="G103" s="389"/>
      <c r="H103" s="207">
        <f>SUM(H105+H108+H111+H115)</f>
        <v>15000000</v>
      </c>
      <c r="I103" s="208"/>
      <c r="J103" s="73"/>
      <c r="K103" s="390"/>
      <c r="L103" s="390"/>
      <c r="M103" s="390"/>
      <c r="N103" s="390"/>
      <c r="O103" s="391"/>
      <c r="Q103" s="154"/>
      <c r="R103" s="154"/>
      <c r="S103" s="75"/>
      <c r="T103" s="75"/>
      <c r="V103" s="75"/>
    </row>
    <row r="104" spans="1:22" s="74" customFormat="1" ht="18" customHeight="1" x14ac:dyDescent="0.35">
      <c r="A104" s="218">
        <v>1</v>
      </c>
      <c r="B104" s="219">
        <v>1</v>
      </c>
      <c r="C104" s="220" t="s">
        <v>172</v>
      </c>
      <c r="D104" s="221">
        <v>5</v>
      </c>
      <c r="E104" s="392">
        <v>1</v>
      </c>
      <c r="F104" s="379" t="s">
        <v>155</v>
      </c>
      <c r="G104" s="215"/>
      <c r="H104" s="393"/>
      <c r="I104" s="249"/>
      <c r="J104" s="73"/>
      <c r="K104" s="390"/>
      <c r="L104" s="390"/>
      <c r="M104" s="390"/>
      <c r="N104" s="390"/>
      <c r="O104" s="394"/>
      <c r="Q104" s="75"/>
      <c r="R104" s="75"/>
      <c r="S104" s="75"/>
      <c r="T104" s="75"/>
      <c r="V104" s="75"/>
    </row>
    <row r="105" spans="1:22" s="74" customFormat="1" ht="19.5" customHeight="1" x14ac:dyDescent="0.35">
      <c r="A105" s="218"/>
      <c r="B105" s="219"/>
      <c r="C105" s="220"/>
      <c r="D105" s="221"/>
      <c r="E105" s="222"/>
      <c r="F105" s="377" t="s">
        <v>156</v>
      </c>
      <c r="G105" s="215" t="s">
        <v>201</v>
      </c>
      <c r="H105" s="395">
        <f>[1]OPR.BPD!P18</f>
        <v>4600000</v>
      </c>
      <c r="I105" s="249"/>
      <c r="J105" s="73"/>
      <c r="K105" s="390"/>
      <c r="L105" s="390"/>
      <c r="M105" s="390"/>
      <c r="N105" s="390"/>
      <c r="O105" s="394"/>
      <c r="Q105" s="75"/>
      <c r="R105" s="75"/>
      <c r="S105" s="75"/>
      <c r="T105" s="75"/>
      <c r="V105" s="75"/>
    </row>
    <row r="106" spans="1:22" s="74" customFormat="1" ht="19.5" customHeight="1" x14ac:dyDescent="0.35">
      <c r="A106" s="218">
        <v>1</v>
      </c>
      <c r="B106" s="219">
        <v>1</v>
      </c>
      <c r="C106" s="220" t="s">
        <v>172</v>
      </c>
      <c r="D106" s="221">
        <v>5</v>
      </c>
      <c r="E106" s="222">
        <v>2</v>
      </c>
      <c r="F106" s="377" t="s">
        <v>163</v>
      </c>
      <c r="G106" s="215"/>
      <c r="H106" s="393"/>
      <c r="I106" s="249"/>
      <c r="J106" s="73"/>
      <c r="K106" s="390"/>
      <c r="L106" s="390"/>
      <c r="M106" s="390"/>
      <c r="N106" s="390"/>
      <c r="O106" s="394"/>
      <c r="Q106" s="75"/>
      <c r="R106" s="75"/>
      <c r="S106" s="75"/>
      <c r="T106" s="75"/>
      <c r="V106" s="75"/>
    </row>
    <row r="107" spans="1:22" s="74" customFormat="1" ht="19.5" customHeight="1" x14ac:dyDescent="0.35">
      <c r="A107" s="218">
        <v>1</v>
      </c>
      <c r="B107" s="219">
        <v>1</v>
      </c>
      <c r="C107" s="220" t="s">
        <v>172</v>
      </c>
      <c r="D107" s="221">
        <v>5</v>
      </c>
      <c r="E107" s="222"/>
      <c r="F107" s="223" t="s">
        <v>164</v>
      </c>
      <c r="G107" s="215"/>
      <c r="H107" s="393"/>
      <c r="I107" s="249"/>
      <c r="J107" s="73"/>
      <c r="K107" s="390"/>
      <c r="L107" s="390"/>
      <c r="M107" s="390"/>
      <c r="N107" s="390"/>
      <c r="O107" s="394"/>
      <c r="Q107" s="75"/>
      <c r="R107" s="75"/>
      <c r="S107" s="75"/>
      <c r="T107" s="75"/>
      <c r="V107" s="75"/>
    </row>
    <row r="108" spans="1:22" s="74" customFormat="1" ht="19.5" customHeight="1" x14ac:dyDescent="0.35">
      <c r="A108" s="218"/>
      <c r="B108" s="219"/>
      <c r="C108" s="220"/>
      <c r="D108" s="221"/>
      <c r="E108" s="222"/>
      <c r="F108" s="377" t="s">
        <v>202</v>
      </c>
      <c r="G108" s="215" t="s">
        <v>203</v>
      </c>
      <c r="H108" s="393">
        <f>[1]OPR.BPD!P26</f>
        <v>1000000</v>
      </c>
      <c r="I108" s="249"/>
      <c r="J108" s="73"/>
      <c r="K108" s="390"/>
      <c r="L108" s="390"/>
      <c r="M108" s="390"/>
      <c r="N108" s="390"/>
      <c r="O108" s="394"/>
      <c r="Q108" s="75"/>
      <c r="R108" s="75"/>
      <c r="S108" s="75"/>
      <c r="T108" s="75"/>
      <c r="V108" s="75"/>
    </row>
    <row r="109" spans="1:22" s="74" customFormat="1" ht="19.5" customHeight="1" x14ac:dyDescent="0.35">
      <c r="A109" s="218">
        <v>1</v>
      </c>
      <c r="B109" s="219">
        <v>1</v>
      </c>
      <c r="C109" s="220" t="s">
        <v>172</v>
      </c>
      <c r="D109" s="221">
        <v>5</v>
      </c>
      <c r="E109" s="222"/>
      <c r="F109" s="377"/>
      <c r="G109" s="215"/>
      <c r="H109" s="248"/>
      <c r="I109" s="249"/>
      <c r="J109" s="73"/>
      <c r="K109" s="390"/>
      <c r="L109" s="390"/>
      <c r="M109" s="390"/>
      <c r="N109" s="390"/>
      <c r="O109" s="394"/>
      <c r="Q109" s="75"/>
      <c r="R109" s="75"/>
      <c r="S109" s="75"/>
      <c r="T109" s="75"/>
      <c r="V109" s="75"/>
    </row>
    <row r="110" spans="1:22" s="74" customFormat="1" ht="19.5" customHeight="1" x14ac:dyDescent="0.35">
      <c r="A110" s="218">
        <v>1</v>
      </c>
      <c r="B110" s="219">
        <v>1</v>
      </c>
      <c r="C110" s="220" t="s">
        <v>172</v>
      </c>
      <c r="D110" s="221">
        <v>5</v>
      </c>
      <c r="E110" s="222">
        <v>3</v>
      </c>
      <c r="F110" s="223" t="s">
        <v>184</v>
      </c>
      <c r="G110" s="215"/>
      <c r="H110" s="248"/>
      <c r="I110" s="249"/>
      <c r="J110" s="73"/>
      <c r="K110" s="396"/>
      <c r="L110" s="390"/>
      <c r="M110" s="390"/>
      <c r="N110" s="390"/>
      <c r="O110" s="394"/>
      <c r="Q110" s="75"/>
      <c r="R110" s="75"/>
      <c r="S110" s="75"/>
      <c r="T110" s="75"/>
      <c r="V110" s="75"/>
    </row>
    <row r="111" spans="1:22" s="74" customFormat="1" ht="19.5" customHeight="1" x14ac:dyDescent="0.35">
      <c r="A111" s="218"/>
      <c r="B111" s="219"/>
      <c r="C111" s="222"/>
      <c r="D111" s="221"/>
      <c r="E111" s="222"/>
      <c r="F111" s="283" t="s">
        <v>156</v>
      </c>
      <c r="G111" s="215" t="s">
        <v>204</v>
      </c>
      <c r="H111" s="248">
        <f>[1]OPR.BPD!P40</f>
        <v>7600000</v>
      </c>
      <c r="I111" s="249"/>
      <c r="J111" s="73"/>
      <c r="K111" s="71"/>
      <c r="L111" s="390"/>
      <c r="M111" s="390"/>
      <c r="N111" s="390"/>
      <c r="O111" s="394"/>
      <c r="Q111" s="75"/>
      <c r="R111" s="75"/>
      <c r="S111" s="75"/>
      <c r="T111" s="75"/>
      <c r="V111" s="75"/>
    </row>
    <row r="112" spans="1:22" s="74" customFormat="1" ht="19.5" customHeight="1" x14ac:dyDescent="0.35">
      <c r="A112" s="218"/>
      <c r="B112" s="219"/>
      <c r="C112" s="222"/>
      <c r="D112" s="221"/>
      <c r="E112" s="222"/>
      <c r="F112" s="283"/>
      <c r="G112" s="215"/>
      <c r="H112" s="248"/>
      <c r="I112" s="249"/>
      <c r="J112" s="73"/>
      <c r="K112" s="234"/>
      <c r="L112" s="390"/>
      <c r="M112" s="390"/>
      <c r="N112" s="390"/>
      <c r="O112" s="394"/>
      <c r="Q112" s="75"/>
      <c r="R112" s="75"/>
      <c r="S112" s="75"/>
      <c r="T112" s="75"/>
      <c r="V112" s="75"/>
    </row>
    <row r="113" spans="1:22" s="74" customFormat="1" ht="19.5" customHeight="1" x14ac:dyDescent="0.35">
      <c r="A113" s="218"/>
      <c r="B113" s="219"/>
      <c r="C113" s="222"/>
      <c r="D113" s="221"/>
      <c r="E113" s="222"/>
      <c r="F113" s="283"/>
      <c r="G113" s="215"/>
      <c r="H113" s="248"/>
      <c r="I113" s="249"/>
      <c r="J113" s="73"/>
      <c r="K113" s="234"/>
      <c r="L113" s="390"/>
      <c r="M113" s="390"/>
      <c r="N113" s="390"/>
      <c r="O113" s="394"/>
      <c r="Q113" s="75"/>
      <c r="R113" s="75"/>
      <c r="S113" s="75"/>
      <c r="T113" s="75"/>
      <c r="V113" s="75"/>
    </row>
    <row r="114" spans="1:22" s="74" customFormat="1" ht="19.5" customHeight="1" x14ac:dyDescent="0.35">
      <c r="A114" s="218"/>
      <c r="B114" s="219"/>
      <c r="C114" s="222"/>
      <c r="D114" s="221"/>
      <c r="E114" s="222">
        <v>4</v>
      </c>
      <c r="F114" s="397" t="s">
        <v>205</v>
      </c>
      <c r="G114" s="398"/>
      <c r="H114" s="248"/>
      <c r="I114" s="249"/>
      <c r="J114" s="73"/>
      <c r="K114" s="234"/>
      <c r="L114" s="71"/>
      <c r="M114" s="71"/>
      <c r="N114" s="71"/>
      <c r="O114" s="399"/>
      <c r="Q114" s="75"/>
      <c r="R114" s="75"/>
      <c r="S114" s="75"/>
      <c r="T114" s="75"/>
      <c r="V114" s="75"/>
    </row>
    <row r="115" spans="1:22" s="74" customFormat="1" ht="19.5" customHeight="1" thickBot="1" x14ac:dyDescent="0.4">
      <c r="A115" s="225"/>
      <c r="B115" s="226"/>
      <c r="C115" s="229"/>
      <c r="D115" s="228"/>
      <c r="E115" s="229"/>
      <c r="F115" s="387" t="s">
        <v>156</v>
      </c>
      <c r="G115" s="231" t="s">
        <v>206</v>
      </c>
      <c r="H115" s="253">
        <f>[1]OPR.BPD!P45</f>
        <v>1800000</v>
      </c>
      <c r="I115" s="254"/>
      <c r="J115" s="73"/>
      <c r="K115" s="71"/>
      <c r="L115" s="71"/>
      <c r="M115" s="71"/>
      <c r="N115" s="71"/>
      <c r="O115" s="400"/>
      <c r="Q115" s="75"/>
      <c r="R115" s="75"/>
      <c r="S115" s="194"/>
      <c r="T115" s="75"/>
      <c r="V115" s="75"/>
    </row>
    <row r="116" spans="1:22" s="74" customFormat="1" ht="18" customHeight="1" thickBot="1" x14ac:dyDescent="0.4">
      <c r="A116" s="255"/>
      <c r="B116" s="256"/>
      <c r="C116" s="257"/>
      <c r="D116" s="258"/>
      <c r="E116" s="257"/>
      <c r="F116" s="357"/>
      <c r="G116" s="196"/>
      <c r="H116" s="162"/>
      <c r="I116" s="290"/>
      <c r="J116" s="73"/>
      <c r="K116" s="71"/>
      <c r="L116" s="71"/>
      <c r="M116" s="71"/>
      <c r="N116" s="71"/>
      <c r="O116" s="400"/>
      <c r="Q116" s="75"/>
      <c r="R116" s="75"/>
      <c r="S116" s="194"/>
      <c r="T116" s="75"/>
      <c r="V116" s="75"/>
    </row>
    <row r="117" spans="1:22" s="74" customFormat="1" ht="24" customHeight="1" x14ac:dyDescent="0.35">
      <c r="A117" s="401">
        <v>1</v>
      </c>
      <c r="B117" s="402">
        <v>2</v>
      </c>
      <c r="C117" s="403"/>
      <c r="D117" s="404"/>
      <c r="E117" s="403"/>
      <c r="F117" s="405" t="s">
        <v>207</v>
      </c>
      <c r="G117" s="406"/>
      <c r="H117" s="207">
        <f>SUM(H120:H121)</f>
        <v>5000000</v>
      </c>
      <c r="I117" s="407"/>
      <c r="J117" s="73"/>
      <c r="K117" s="71"/>
      <c r="L117" s="71"/>
      <c r="M117" s="71"/>
      <c r="N117" s="71"/>
      <c r="O117" s="400"/>
      <c r="Q117" s="75"/>
      <c r="R117" s="75"/>
      <c r="S117" s="194"/>
      <c r="T117" s="75"/>
      <c r="V117" s="75"/>
    </row>
    <row r="118" spans="1:22" s="74" customFormat="1" ht="24" customHeight="1" x14ac:dyDescent="0.35">
      <c r="A118" s="218">
        <v>1</v>
      </c>
      <c r="B118" s="219">
        <v>2</v>
      </c>
      <c r="C118" s="220" t="s">
        <v>159</v>
      </c>
      <c r="D118" s="221">
        <v>5</v>
      </c>
      <c r="E118" s="222">
        <v>2</v>
      </c>
      <c r="F118" s="408" t="s">
        <v>208</v>
      </c>
      <c r="G118" s="409"/>
      <c r="H118" s="216"/>
      <c r="I118" s="410"/>
      <c r="J118" s="73"/>
      <c r="K118" s="71"/>
      <c r="L118" s="71"/>
      <c r="M118" s="71"/>
      <c r="N118" s="71"/>
      <c r="O118" s="400"/>
      <c r="Q118" s="75"/>
      <c r="R118" s="75"/>
      <c r="S118" s="194"/>
      <c r="T118" s="75"/>
      <c r="V118" s="75"/>
    </row>
    <row r="119" spans="1:22" s="74" customFormat="1" ht="24" customHeight="1" x14ac:dyDescent="0.35">
      <c r="A119" s="218">
        <v>1</v>
      </c>
      <c r="B119" s="219">
        <v>2</v>
      </c>
      <c r="C119" s="220" t="s">
        <v>159</v>
      </c>
      <c r="D119" s="221">
        <v>5</v>
      </c>
      <c r="E119" s="222">
        <v>2</v>
      </c>
      <c r="F119" s="377" t="s">
        <v>163</v>
      </c>
      <c r="G119" s="409"/>
      <c r="H119" s="216"/>
      <c r="I119" s="410"/>
      <c r="J119" s="73"/>
      <c r="K119" s="71"/>
      <c r="L119" s="71"/>
      <c r="M119" s="71"/>
      <c r="N119" s="71"/>
      <c r="O119" s="400"/>
      <c r="Q119" s="75"/>
      <c r="R119" s="75"/>
      <c r="S119" s="194"/>
      <c r="T119" s="75"/>
      <c r="V119" s="75"/>
    </row>
    <row r="120" spans="1:22" ht="0.75" customHeight="1" x14ac:dyDescent="0.35">
      <c r="A120" s="218">
        <v>1</v>
      </c>
      <c r="B120" s="219">
        <v>2</v>
      </c>
      <c r="C120" s="220" t="s">
        <v>159</v>
      </c>
      <c r="D120" s="221">
        <v>5</v>
      </c>
      <c r="E120" s="222"/>
      <c r="F120" s="377"/>
      <c r="G120" s="215"/>
      <c r="H120" s="248"/>
      <c r="I120" s="249"/>
      <c r="O120" s="400"/>
      <c r="S120" s="194"/>
    </row>
    <row r="121" spans="1:22" ht="24" customHeight="1" thickBot="1" x14ac:dyDescent="0.4">
      <c r="A121" s="225">
        <v>1</v>
      </c>
      <c r="B121" s="226">
        <v>2</v>
      </c>
      <c r="C121" s="227" t="s">
        <v>159</v>
      </c>
      <c r="D121" s="228">
        <v>5</v>
      </c>
      <c r="E121" s="229">
        <v>2</v>
      </c>
      <c r="F121" s="387" t="s">
        <v>161</v>
      </c>
      <c r="G121" s="231" t="s">
        <v>209</v>
      </c>
      <c r="H121" s="253">
        <f>[1]PEM.KANTOR!P17</f>
        <v>5000000</v>
      </c>
      <c r="I121" s="254"/>
      <c r="O121" s="400"/>
      <c r="S121" s="194"/>
    </row>
    <row r="122" spans="1:22" ht="18" customHeight="1" thickBot="1" x14ac:dyDescent="0.4">
      <c r="A122" s="255"/>
      <c r="B122" s="256"/>
      <c r="C122" s="257"/>
      <c r="D122" s="258"/>
      <c r="E122" s="257"/>
      <c r="F122" s="357"/>
      <c r="G122" s="196"/>
      <c r="H122" s="197"/>
      <c r="I122" s="163"/>
      <c r="O122" s="400"/>
      <c r="S122" s="194"/>
    </row>
    <row r="123" spans="1:22" ht="29.15" customHeight="1" x14ac:dyDescent="0.35">
      <c r="A123" s="277">
        <v>1</v>
      </c>
      <c r="B123" s="278">
        <v>3</v>
      </c>
      <c r="C123" s="263"/>
      <c r="D123" s="262"/>
      <c r="E123" s="263"/>
      <c r="F123" s="411" t="s">
        <v>210</v>
      </c>
      <c r="G123" s="412"/>
      <c r="H123" s="207">
        <f>H124</f>
        <v>12686000</v>
      </c>
      <c r="I123" s="266"/>
      <c r="O123" s="400"/>
      <c r="S123" s="194"/>
    </row>
    <row r="124" spans="1:22" ht="30.75" customHeight="1" x14ac:dyDescent="0.35">
      <c r="A124" s="218">
        <v>5</v>
      </c>
      <c r="B124" s="219">
        <v>1</v>
      </c>
      <c r="C124" s="222">
        <v>3</v>
      </c>
      <c r="D124" s="221">
        <v>2</v>
      </c>
      <c r="E124" s="413"/>
      <c r="F124" s="414" t="s">
        <v>211</v>
      </c>
      <c r="G124" s="415"/>
      <c r="H124" s="393">
        <f>[1]PROFIL!P17</f>
        <v>12686000</v>
      </c>
      <c r="I124" s="249"/>
      <c r="O124" s="400"/>
      <c r="S124" s="194"/>
    </row>
    <row r="125" spans="1:22" ht="12.75" customHeight="1" x14ac:dyDescent="0.35">
      <c r="A125" s="237"/>
      <c r="B125" s="238"/>
      <c r="C125" s="241"/>
      <c r="D125" s="240"/>
      <c r="E125" s="416"/>
      <c r="F125" s="417"/>
      <c r="G125" s="418"/>
      <c r="H125" s="419"/>
      <c r="I125" s="345"/>
      <c r="O125" s="400"/>
      <c r="S125" s="194"/>
    </row>
    <row r="126" spans="1:22" ht="14.25" customHeight="1" x14ac:dyDescent="0.35">
      <c r="A126" s="218">
        <v>5</v>
      </c>
      <c r="B126" s="219"/>
      <c r="C126" s="222"/>
      <c r="D126" s="221"/>
      <c r="E126" s="413"/>
      <c r="F126" s="223" t="s">
        <v>152</v>
      </c>
      <c r="G126" s="420"/>
      <c r="H126" s="393"/>
      <c r="I126" s="249"/>
      <c r="O126" s="400"/>
      <c r="S126" s="194"/>
    </row>
    <row r="127" spans="1:22" ht="23.25" customHeight="1" x14ac:dyDescent="0.35">
      <c r="A127" s="218">
        <v>5</v>
      </c>
      <c r="B127" s="219">
        <v>1</v>
      </c>
      <c r="C127" s="222">
        <v>3</v>
      </c>
      <c r="D127" s="221">
        <v>2</v>
      </c>
      <c r="E127" s="413"/>
      <c r="F127" s="421" t="s">
        <v>212</v>
      </c>
      <c r="G127" s="422"/>
      <c r="H127" s="393"/>
      <c r="I127" s="249"/>
      <c r="O127" s="400"/>
      <c r="S127" s="194"/>
    </row>
    <row r="128" spans="1:22" ht="21" customHeight="1" x14ac:dyDescent="0.35">
      <c r="A128" s="218">
        <v>5</v>
      </c>
      <c r="B128" s="219">
        <v>2</v>
      </c>
      <c r="C128" s="222">
        <v>1</v>
      </c>
      <c r="D128" s="423"/>
      <c r="E128" s="413"/>
      <c r="F128" s="223" t="s">
        <v>213</v>
      </c>
      <c r="G128" s="420"/>
      <c r="H128" s="393"/>
      <c r="I128" s="249"/>
      <c r="O128" s="400"/>
      <c r="S128" s="194"/>
    </row>
    <row r="129" spans="1:19" ht="21" customHeight="1" x14ac:dyDescent="0.35">
      <c r="A129" s="218">
        <v>5</v>
      </c>
      <c r="B129" s="219">
        <v>2</v>
      </c>
      <c r="C129" s="222">
        <v>1</v>
      </c>
      <c r="D129" s="423" t="s">
        <v>156</v>
      </c>
      <c r="E129" s="413"/>
      <c r="F129" s="379" t="s">
        <v>165</v>
      </c>
      <c r="G129" s="420"/>
      <c r="H129" s="393">
        <f>[1]PROFIL!P19</f>
        <v>186000</v>
      </c>
      <c r="I129" s="249"/>
      <c r="O129" s="400"/>
      <c r="S129" s="194"/>
    </row>
    <row r="130" spans="1:19" ht="15.75" customHeight="1" x14ac:dyDescent="0.35">
      <c r="A130" s="218"/>
      <c r="B130" s="219"/>
      <c r="C130" s="222"/>
      <c r="D130" s="221"/>
      <c r="E130" s="413"/>
      <c r="F130" s="424"/>
      <c r="G130" s="420"/>
      <c r="H130" s="393"/>
      <c r="I130" s="249"/>
      <c r="O130" s="400"/>
      <c r="S130" s="194"/>
    </row>
    <row r="131" spans="1:19" ht="18" customHeight="1" x14ac:dyDescent="0.35">
      <c r="A131" s="218">
        <v>5</v>
      </c>
      <c r="B131" s="219">
        <v>2</v>
      </c>
      <c r="C131" s="220">
        <v>2</v>
      </c>
      <c r="D131" s="221"/>
      <c r="E131" s="413"/>
      <c r="F131" s="425" t="s">
        <v>214</v>
      </c>
      <c r="G131" s="215"/>
      <c r="H131" s="248"/>
      <c r="I131" s="249"/>
      <c r="O131" s="400"/>
      <c r="S131" s="194"/>
    </row>
    <row r="132" spans="1:19" ht="18" customHeight="1" x14ac:dyDescent="0.35">
      <c r="A132" s="218">
        <v>5</v>
      </c>
      <c r="B132" s="219">
        <v>2</v>
      </c>
      <c r="C132" s="220">
        <v>2</v>
      </c>
      <c r="D132" s="423" t="s">
        <v>156</v>
      </c>
      <c r="E132" s="413"/>
      <c r="F132" s="379" t="s">
        <v>215</v>
      </c>
      <c r="G132" s="215"/>
      <c r="H132" s="248">
        <f>[1]PROFIL!P31</f>
        <v>12000000</v>
      </c>
      <c r="I132" s="249"/>
      <c r="O132" s="400"/>
      <c r="S132" s="194"/>
    </row>
    <row r="133" spans="1:19" ht="33" customHeight="1" x14ac:dyDescent="0.35">
      <c r="A133" s="218"/>
      <c r="B133" s="219"/>
      <c r="C133" s="220"/>
      <c r="D133" s="221"/>
      <c r="E133" s="413"/>
      <c r="F133" s="283" t="s">
        <v>156</v>
      </c>
      <c r="G133" s="426" t="s">
        <v>216</v>
      </c>
      <c r="H133" s="248">
        <f>[1]PROFIL!P32</f>
        <v>3000000</v>
      </c>
      <c r="I133" s="427"/>
      <c r="J133" s="428"/>
      <c r="K133" s="429"/>
      <c r="L133" s="429"/>
      <c r="O133" s="400"/>
      <c r="S133" s="194"/>
    </row>
    <row r="134" spans="1:19" ht="19" customHeight="1" x14ac:dyDescent="0.35">
      <c r="A134" s="218"/>
      <c r="B134" s="219"/>
      <c r="C134" s="220"/>
      <c r="D134" s="221"/>
      <c r="E134" s="413"/>
      <c r="F134" s="283" t="s">
        <v>159</v>
      </c>
      <c r="G134" s="430" t="str">
        <f>[1]PROFIL!F33</f>
        <v>Belanja Insentif Kegiatan Anggota   Pendataan/Pemutakhiran Profil Desa dan Potensi Desa</v>
      </c>
      <c r="H134" s="248">
        <f>[1]PROFIL!P33</f>
        <v>9000000</v>
      </c>
      <c r="I134" s="249"/>
      <c r="O134" s="400"/>
      <c r="S134" s="194"/>
    </row>
    <row r="135" spans="1:19" ht="18" customHeight="1" thickBot="1" x14ac:dyDescent="0.4">
      <c r="A135" s="255"/>
      <c r="B135" s="256"/>
      <c r="C135" s="257"/>
      <c r="D135" s="258"/>
      <c r="E135" s="257"/>
      <c r="F135" s="332"/>
      <c r="G135" s="196"/>
      <c r="H135" s="197"/>
      <c r="I135" s="163"/>
      <c r="O135" s="400"/>
      <c r="S135" s="194"/>
    </row>
    <row r="136" spans="1:19" ht="29.15" customHeight="1" x14ac:dyDescent="0.35">
      <c r="A136" s="401">
        <v>1</v>
      </c>
      <c r="B136" s="402">
        <v>4</v>
      </c>
      <c r="C136" s="403"/>
      <c r="D136" s="404"/>
      <c r="E136" s="403"/>
      <c r="F136" s="431" t="s">
        <v>217</v>
      </c>
      <c r="G136" s="432"/>
      <c r="H136" s="207">
        <f>SUM(H137,H143)</f>
        <v>7500000</v>
      </c>
      <c r="I136" s="266"/>
      <c r="O136" s="400"/>
      <c r="S136" s="194"/>
    </row>
    <row r="137" spans="1:19" ht="18" customHeight="1" x14ac:dyDescent="0.35">
      <c r="A137" s="433">
        <v>1</v>
      </c>
      <c r="B137" s="434">
        <v>4</v>
      </c>
      <c r="C137" s="435" t="s">
        <v>159</v>
      </c>
      <c r="D137" s="436"/>
      <c r="E137" s="437"/>
      <c r="F137" s="438" t="s">
        <v>218</v>
      </c>
      <c r="G137" s="439"/>
      <c r="H137" s="393">
        <f>SUM(H140:H141)</f>
        <v>7500000</v>
      </c>
      <c r="I137" s="249"/>
      <c r="O137" s="400"/>
      <c r="S137" s="194"/>
    </row>
    <row r="138" spans="1:19" ht="18" customHeight="1" x14ac:dyDescent="0.35">
      <c r="A138" s="218">
        <v>1</v>
      </c>
      <c r="B138" s="219">
        <v>4</v>
      </c>
      <c r="C138" s="220" t="s">
        <v>159</v>
      </c>
      <c r="D138" s="221">
        <v>5</v>
      </c>
      <c r="E138" s="413">
        <v>2</v>
      </c>
      <c r="F138" s="283" t="s">
        <v>163</v>
      </c>
      <c r="G138" s="215"/>
      <c r="H138" s="248"/>
      <c r="I138" s="249"/>
      <c r="O138" s="400"/>
      <c r="S138" s="194"/>
    </row>
    <row r="139" spans="1:19" ht="18" customHeight="1" x14ac:dyDescent="0.35">
      <c r="A139" s="218">
        <v>1</v>
      </c>
      <c r="B139" s="219">
        <v>4</v>
      </c>
      <c r="C139" s="220" t="s">
        <v>159</v>
      </c>
      <c r="D139" s="221">
        <v>5</v>
      </c>
      <c r="E139" s="392">
        <v>2</v>
      </c>
      <c r="F139" s="379" t="s">
        <v>164</v>
      </c>
      <c r="G139" s="215"/>
      <c r="H139" s="248"/>
      <c r="I139" s="249"/>
      <c r="O139" s="400"/>
      <c r="S139" s="194"/>
    </row>
    <row r="140" spans="1:19" ht="18" customHeight="1" x14ac:dyDescent="0.35">
      <c r="A140" s="218">
        <v>1</v>
      </c>
      <c r="B140" s="219">
        <v>4</v>
      </c>
      <c r="C140" s="220" t="s">
        <v>159</v>
      </c>
      <c r="D140" s="221">
        <v>5</v>
      </c>
      <c r="E140" s="392">
        <v>2</v>
      </c>
      <c r="F140" s="283" t="s">
        <v>170</v>
      </c>
      <c r="G140" s="215" t="s">
        <v>219</v>
      </c>
      <c r="H140" s="248">
        <f>[1]MUSDES!P19</f>
        <v>1500000</v>
      </c>
      <c r="I140" s="249"/>
      <c r="O140" s="400"/>
      <c r="S140" s="194"/>
    </row>
    <row r="141" spans="1:19" ht="17.25" customHeight="1" thickBot="1" x14ac:dyDescent="0.4">
      <c r="A141" s="225">
        <v>1</v>
      </c>
      <c r="B141" s="226">
        <v>4</v>
      </c>
      <c r="C141" s="227" t="s">
        <v>159</v>
      </c>
      <c r="D141" s="228">
        <v>5</v>
      </c>
      <c r="E141" s="440">
        <v>2</v>
      </c>
      <c r="F141" s="286" t="s">
        <v>172</v>
      </c>
      <c r="G141" s="231" t="s">
        <v>220</v>
      </c>
      <c r="H141" s="253">
        <f>[1]MUSDES!P22</f>
        <v>6000000</v>
      </c>
      <c r="I141" s="254"/>
      <c r="O141" s="400"/>
      <c r="S141" s="194"/>
    </row>
    <row r="142" spans="1:19" ht="18" hidden="1" customHeight="1" x14ac:dyDescent="0.35">
      <c r="A142" s="237"/>
      <c r="B142" s="238"/>
      <c r="C142" s="241"/>
      <c r="D142" s="441"/>
      <c r="E142" s="241"/>
      <c r="F142" s="367"/>
      <c r="G142" s="243"/>
      <c r="H142" s="344"/>
      <c r="I142" s="345"/>
    </row>
    <row r="143" spans="1:19" ht="18" hidden="1" customHeight="1" x14ac:dyDescent="0.35">
      <c r="A143" s="433"/>
      <c r="B143" s="434"/>
      <c r="C143" s="435"/>
      <c r="D143" s="213"/>
      <c r="E143" s="442"/>
      <c r="F143" s="443"/>
      <c r="G143" s="409"/>
      <c r="H143" s="393"/>
      <c r="I143" s="410"/>
      <c r="O143" s="444"/>
      <c r="P143" s="444"/>
    </row>
    <row r="144" spans="1:19" ht="18" hidden="1" customHeight="1" x14ac:dyDescent="0.35">
      <c r="A144" s="218"/>
      <c r="B144" s="219"/>
      <c r="C144" s="220"/>
      <c r="D144" s="221"/>
      <c r="E144" s="445"/>
      <c r="F144" s="377"/>
      <c r="G144" s="215"/>
      <c r="H144" s="248"/>
      <c r="I144" s="249"/>
    </row>
    <row r="145" spans="1:21" ht="18" hidden="1" customHeight="1" x14ac:dyDescent="0.35">
      <c r="A145" s="218"/>
      <c r="B145" s="219"/>
      <c r="C145" s="220"/>
      <c r="D145" s="221"/>
      <c r="E145" s="222"/>
      <c r="F145" s="379"/>
      <c r="G145" s="215"/>
      <c r="H145" s="248"/>
      <c r="I145" s="249"/>
    </row>
    <row r="146" spans="1:21" ht="18" hidden="1" customHeight="1" x14ac:dyDescent="0.35">
      <c r="A146" s="218"/>
      <c r="B146" s="219"/>
      <c r="C146" s="220"/>
      <c r="D146" s="221"/>
      <c r="E146" s="222"/>
      <c r="F146" s="283"/>
      <c r="G146" s="215"/>
      <c r="H146" s="248"/>
      <c r="I146" s="249"/>
    </row>
    <row r="147" spans="1:21" ht="18" customHeight="1" thickBot="1" x14ac:dyDescent="0.4">
      <c r="A147" s="268"/>
      <c r="B147" s="269"/>
      <c r="C147" s="270"/>
      <c r="D147" s="271"/>
      <c r="E147" s="446"/>
      <c r="F147" s="346"/>
      <c r="G147" s="274"/>
      <c r="H147" s="347"/>
      <c r="I147" s="276"/>
    </row>
    <row r="148" spans="1:21" ht="21.75" customHeight="1" x14ac:dyDescent="0.35">
      <c r="A148" s="359">
        <v>1</v>
      </c>
      <c r="B148" s="360">
        <v>4</v>
      </c>
      <c r="C148" s="361">
        <v>10</v>
      </c>
      <c r="D148" s="360"/>
      <c r="E148" s="363"/>
      <c r="F148" s="364" t="s">
        <v>221</v>
      </c>
      <c r="G148" s="364"/>
      <c r="H148" s="365">
        <f>H149+H154</f>
        <v>11051500</v>
      </c>
      <c r="I148" s="321"/>
    </row>
    <row r="149" spans="1:21" ht="21.75" customHeight="1" x14ac:dyDescent="0.35">
      <c r="A149" s="447">
        <v>1</v>
      </c>
      <c r="B149" s="448">
        <v>4</v>
      </c>
      <c r="C149" s="449">
        <v>10</v>
      </c>
      <c r="D149" s="448">
        <v>5</v>
      </c>
      <c r="E149" s="450">
        <v>2</v>
      </c>
      <c r="F149" s="195" t="s">
        <v>164</v>
      </c>
      <c r="G149" s="195"/>
      <c r="H149" s="197">
        <f>[1]PEMILIHAN!P41</f>
        <v>8551500</v>
      </c>
      <c r="I149" s="163"/>
    </row>
    <row r="150" spans="1:21" ht="21.75" customHeight="1" x14ac:dyDescent="0.35">
      <c r="A150" s="447"/>
      <c r="B150" s="448"/>
      <c r="C150" s="449"/>
      <c r="D150" s="448"/>
      <c r="E150" s="450"/>
      <c r="F150" s="357" t="s">
        <v>156</v>
      </c>
      <c r="G150" s="195" t="s">
        <v>222</v>
      </c>
      <c r="H150" s="197">
        <f>[1]PEMILIHAN!P44</f>
        <v>551500</v>
      </c>
      <c r="I150" s="163"/>
    </row>
    <row r="151" spans="1:21" ht="21.75" customHeight="1" x14ac:dyDescent="0.35">
      <c r="A151" s="447">
        <v>1</v>
      </c>
      <c r="B151" s="448">
        <v>4</v>
      </c>
      <c r="C151" s="449">
        <v>10</v>
      </c>
      <c r="D151" s="448">
        <v>5</v>
      </c>
      <c r="E151" s="450">
        <v>2</v>
      </c>
      <c r="F151" s="357" t="s">
        <v>170</v>
      </c>
      <c r="G151" s="195" t="s">
        <v>219</v>
      </c>
      <c r="H151" s="197">
        <f>[1]PEMILIHAN!P56</f>
        <v>1500000</v>
      </c>
      <c r="I151" s="163"/>
    </row>
    <row r="152" spans="1:21" ht="21.75" customHeight="1" x14ac:dyDescent="0.35">
      <c r="A152" s="447">
        <v>1</v>
      </c>
      <c r="B152" s="448">
        <v>4</v>
      </c>
      <c r="C152" s="449">
        <v>10</v>
      </c>
      <c r="D152" s="448">
        <v>5</v>
      </c>
      <c r="E152" s="450">
        <v>2</v>
      </c>
      <c r="F152" s="357" t="s">
        <v>172</v>
      </c>
      <c r="G152" s="195" t="s">
        <v>220</v>
      </c>
      <c r="H152" s="197">
        <f>[1]PEMILIHAN!P59</f>
        <v>5000000</v>
      </c>
      <c r="I152" s="163"/>
    </row>
    <row r="153" spans="1:21" ht="21.75" customHeight="1" x14ac:dyDescent="0.35">
      <c r="A153" s="447">
        <v>1</v>
      </c>
      <c r="B153" s="448">
        <v>4</v>
      </c>
      <c r="C153" s="449">
        <v>10</v>
      </c>
      <c r="D153" s="448">
        <v>5</v>
      </c>
      <c r="E153" s="450">
        <v>2</v>
      </c>
      <c r="F153" s="195" t="s">
        <v>223</v>
      </c>
      <c r="G153" s="195"/>
      <c r="H153" s="197"/>
      <c r="I153" s="163"/>
    </row>
    <row r="154" spans="1:21" ht="21.75" customHeight="1" thickBot="1" x14ac:dyDescent="0.4">
      <c r="A154" s="451"/>
      <c r="B154" s="452"/>
      <c r="C154" s="452"/>
      <c r="D154" s="452"/>
      <c r="E154" s="453"/>
      <c r="F154" s="369" t="s">
        <v>156</v>
      </c>
      <c r="G154" s="370" t="s">
        <v>223</v>
      </c>
      <c r="H154" s="317">
        <f>[1]PEMILIHAN!P62</f>
        <v>2500000</v>
      </c>
      <c r="I154" s="454"/>
      <c r="K154" s="172"/>
      <c r="L154" s="172"/>
      <c r="M154" s="172"/>
      <c r="N154" s="172"/>
    </row>
    <row r="155" spans="1:21" ht="18" customHeight="1" thickBot="1" x14ac:dyDescent="0.4">
      <c r="A155" s="255"/>
      <c r="B155" s="256"/>
      <c r="C155" s="257"/>
      <c r="D155" s="258"/>
      <c r="E155" s="257"/>
      <c r="F155" s="357"/>
      <c r="G155" s="195"/>
      <c r="H155" s="197"/>
      <c r="I155" s="198"/>
      <c r="K155" s="172"/>
      <c r="L155" s="172"/>
      <c r="M155" s="172"/>
      <c r="N155" s="172"/>
    </row>
    <row r="156" spans="1:21" s="464" customFormat="1" ht="30.75" customHeight="1" thickBot="1" x14ac:dyDescent="0.4">
      <c r="A156" s="455">
        <v>2</v>
      </c>
      <c r="B156" s="456"/>
      <c r="C156" s="457"/>
      <c r="D156" s="458"/>
      <c r="E156" s="457"/>
      <c r="F156" s="459" t="s">
        <v>224</v>
      </c>
      <c r="G156" s="460"/>
      <c r="H156" s="461">
        <f>H157+H172+H178+H201+H207+H257+H275</f>
        <v>477494000</v>
      </c>
      <c r="I156" s="462"/>
      <c r="J156" s="463"/>
      <c r="O156" s="465"/>
      <c r="P156" s="465"/>
      <c r="U156" s="465"/>
    </row>
    <row r="157" spans="1:21" ht="24" customHeight="1" x14ac:dyDescent="0.35">
      <c r="A157" s="401">
        <v>2</v>
      </c>
      <c r="B157" s="402">
        <v>1</v>
      </c>
      <c r="C157" s="403"/>
      <c r="D157" s="404"/>
      <c r="E157" s="403"/>
      <c r="F157" s="405" t="s">
        <v>225</v>
      </c>
      <c r="G157" s="406"/>
      <c r="H157" s="207">
        <f>H158</f>
        <v>78600000</v>
      </c>
      <c r="I157" s="208"/>
    </row>
    <row r="158" spans="1:21" ht="21" customHeight="1" x14ac:dyDescent="0.35">
      <c r="A158" s="433">
        <v>2</v>
      </c>
      <c r="B158" s="434">
        <v>1</v>
      </c>
      <c r="C158" s="437">
        <v>1</v>
      </c>
      <c r="D158" s="436"/>
      <c r="E158" s="437"/>
      <c r="F158" s="466" t="s">
        <v>226</v>
      </c>
      <c r="G158" s="409"/>
      <c r="H158" s="467">
        <f>H163+H162</f>
        <v>78600000</v>
      </c>
      <c r="I158" s="217"/>
    </row>
    <row r="159" spans="1:21" ht="21.75" customHeight="1" x14ac:dyDescent="0.35">
      <c r="A159" s="218">
        <v>2</v>
      </c>
      <c r="B159" s="219">
        <v>1</v>
      </c>
      <c r="C159" s="220" t="s">
        <v>156</v>
      </c>
      <c r="D159" s="221">
        <v>5</v>
      </c>
      <c r="E159" s="413">
        <v>2</v>
      </c>
      <c r="F159" s="379" t="s">
        <v>163</v>
      </c>
      <c r="G159" s="409"/>
      <c r="H159" s="248"/>
      <c r="I159" s="217"/>
    </row>
    <row r="160" spans="1:21" ht="21.75" customHeight="1" x14ac:dyDescent="0.35">
      <c r="A160" s="218">
        <v>2</v>
      </c>
      <c r="B160" s="219">
        <v>1</v>
      </c>
      <c r="C160" s="220" t="s">
        <v>156</v>
      </c>
      <c r="D160" s="221">
        <v>5</v>
      </c>
      <c r="E160" s="413">
        <v>2</v>
      </c>
      <c r="F160" s="379" t="s">
        <v>214</v>
      </c>
      <c r="G160" s="409"/>
      <c r="H160" s="248"/>
      <c r="I160" s="217"/>
    </row>
    <row r="161" spans="1:9" ht="21.75" customHeight="1" x14ac:dyDescent="0.35">
      <c r="A161" s="218">
        <v>2</v>
      </c>
      <c r="B161" s="219">
        <v>1</v>
      </c>
      <c r="C161" s="220" t="s">
        <v>156</v>
      </c>
      <c r="D161" s="221">
        <v>5</v>
      </c>
      <c r="E161" s="413">
        <v>2</v>
      </c>
      <c r="F161" s="379" t="s">
        <v>227</v>
      </c>
      <c r="G161" s="409"/>
      <c r="H161" s="248"/>
      <c r="I161" s="217"/>
    </row>
    <row r="162" spans="1:9" ht="21.75" customHeight="1" x14ac:dyDescent="0.35">
      <c r="A162" s="218"/>
      <c r="B162" s="219"/>
      <c r="C162" s="220"/>
      <c r="D162" s="221"/>
      <c r="E162" s="413"/>
      <c r="F162" s="283" t="s">
        <v>228</v>
      </c>
      <c r="G162" s="215"/>
      <c r="H162" s="248">
        <f>[1]PENDIDIKAN!P21+[1]PENDIDIKAN!P22</f>
        <v>45600000</v>
      </c>
      <c r="I162" s="217"/>
    </row>
    <row r="163" spans="1:9" ht="21.75" customHeight="1" thickBot="1" x14ac:dyDescent="0.4">
      <c r="A163" s="225"/>
      <c r="B163" s="226"/>
      <c r="C163" s="227"/>
      <c r="D163" s="228"/>
      <c r="E163" s="468"/>
      <c r="F163" s="286" t="s">
        <v>229</v>
      </c>
      <c r="G163" s="231"/>
      <c r="H163" s="253">
        <f>[1]PENDIDIKAN!P24</f>
        <v>33000000</v>
      </c>
      <c r="I163" s="233"/>
    </row>
    <row r="164" spans="1:9" ht="4.5" customHeight="1" x14ac:dyDescent="0.35">
      <c r="A164" s="469"/>
      <c r="B164" s="470"/>
      <c r="C164" s="471"/>
      <c r="D164" s="472"/>
      <c r="E164" s="473"/>
      <c r="F164" s="474"/>
      <c r="G164" s="475"/>
      <c r="H164" s="344"/>
      <c r="I164" s="476"/>
    </row>
    <row r="165" spans="1:9" ht="18" hidden="1" customHeight="1" x14ac:dyDescent="0.35">
      <c r="A165" s="433"/>
      <c r="B165" s="434"/>
      <c r="C165" s="435"/>
      <c r="D165" s="436"/>
      <c r="E165" s="477"/>
      <c r="F165" s="466"/>
      <c r="G165" s="409"/>
      <c r="H165" s="216"/>
      <c r="I165" s="478"/>
    </row>
    <row r="166" spans="1:9" ht="18" hidden="1" customHeight="1" x14ac:dyDescent="0.35">
      <c r="A166" s="218"/>
      <c r="B166" s="219"/>
      <c r="C166" s="220"/>
      <c r="D166" s="221"/>
      <c r="E166" s="392"/>
      <c r="F166" s="379"/>
      <c r="G166" s="409"/>
      <c r="H166" s="248"/>
      <c r="I166" s="478"/>
    </row>
    <row r="167" spans="1:9" ht="18" hidden="1" customHeight="1" x14ac:dyDescent="0.35">
      <c r="A167" s="218"/>
      <c r="B167" s="219"/>
      <c r="C167" s="220"/>
      <c r="D167" s="221"/>
      <c r="E167" s="392"/>
      <c r="F167" s="379"/>
      <c r="G167" s="409"/>
      <c r="H167" s="248"/>
      <c r="I167" s="478"/>
    </row>
    <row r="168" spans="1:9" ht="18" hidden="1" customHeight="1" x14ac:dyDescent="0.35">
      <c r="A168" s="218"/>
      <c r="B168" s="219"/>
      <c r="C168" s="220"/>
      <c r="D168" s="221"/>
      <c r="E168" s="392"/>
      <c r="F168" s="379"/>
      <c r="G168" s="409"/>
      <c r="H168" s="248"/>
      <c r="I168" s="478"/>
    </row>
    <row r="169" spans="1:9" ht="18" hidden="1" customHeight="1" x14ac:dyDescent="0.35">
      <c r="A169" s="433"/>
      <c r="B169" s="434"/>
      <c r="C169" s="437"/>
      <c r="D169" s="436"/>
      <c r="E169" s="479"/>
      <c r="F169" s="283"/>
      <c r="G169" s="409"/>
      <c r="H169" s="248"/>
      <c r="I169" s="478"/>
    </row>
    <row r="170" spans="1:9" ht="18" customHeight="1" thickBot="1" x14ac:dyDescent="0.4">
      <c r="A170" s="480"/>
      <c r="B170" s="481"/>
      <c r="C170" s="482"/>
      <c r="D170" s="483"/>
      <c r="E170" s="484"/>
      <c r="F170" s="485"/>
      <c r="G170" s="486"/>
      <c r="H170" s="347"/>
      <c r="I170" s="487"/>
    </row>
    <row r="171" spans="1:9" ht="27.75" customHeight="1" thickBot="1" x14ac:dyDescent="0.4">
      <c r="A171" s="488">
        <v>2</v>
      </c>
      <c r="B171" s="489">
        <v>2</v>
      </c>
      <c r="C171" s="490"/>
      <c r="D171" s="491"/>
      <c r="E171" s="492"/>
      <c r="F171" s="493" t="s">
        <v>230</v>
      </c>
      <c r="G171" s="494"/>
      <c r="H171" s="495"/>
      <c r="I171" s="496"/>
    </row>
    <row r="172" spans="1:9" ht="56.15" customHeight="1" x14ac:dyDescent="0.35">
      <c r="A172" s="401">
        <v>2</v>
      </c>
      <c r="B172" s="402">
        <v>2</v>
      </c>
      <c r="C172" s="497" t="s">
        <v>156</v>
      </c>
      <c r="D172" s="262"/>
      <c r="E172" s="498"/>
      <c r="F172" s="431" t="s">
        <v>231</v>
      </c>
      <c r="G172" s="432"/>
      <c r="H172" s="499">
        <f>H176</f>
        <v>3000000</v>
      </c>
      <c r="I172" s="208"/>
    </row>
    <row r="173" spans="1:9" ht="18" customHeight="1" x14ac:dyDescent="0.35">
      <c r="A173" s="218">
        <v>2</v>
      </c>
      <c r="B173" s="219">
        <v>2</v>
      </c>
      <c r="C173" s="220" t="s">
        <v>156</v>
      </c>
      <c r="D173" s="221">
        <v>5</v>
      </c>
      <c r="E173" s="413">
        <v>2</v>
      </c>
      <c r="F173" s="379" t="s">
        <v>163</v>
      </c>
      <c r="G173" s="500"/>
      <c r="H173" s="248"/>
      <c r="I173" s="217"/>
    </row>
    <row r="174" spans="1:9" ht="18" customHeight="1" x14ac:dyDescent="0.35">
      <c r="A174" s="218"/>
      <c r="B174" s="219"/>
      <c r="C174" s="222"/>
      <c r="D174" s="221"/>
      <c r="E174" s="413"/>
      <c r="F174" s="379" t="s">
        <v>223</v>
      </c>
      <c r="G174" s="500"/>
      <c r="H174" s="248"/>
      <c r="I174" s="217"/>
    </row>
    <row r="175" spans="1:9" ht="18" customHeight="1" x14ac:dyDescent="0.35">
      <c r="A175" s="218"/>
      <c r="B175" s="219"/>
      <c r="C175" s="222"/>
      <c r="D175" s="221"/>
      <c r="E175" s="413"/>
      <c r="F175" s="379" t="s">
        <v>215</v>
      </c>
      <c r="G175" s="215"/>
      <c r="H175" s="248"/>
      <c r="I175" s="217"/>
    </row>
    <row r="176" spans="1:9" ht="18" customHeight="1" thickBot="1" x14ac:dyDescent="0.4">
      <c r="A176" s="225"/>
      <c r="B176" s="226"/>
      <c r="C176" s="229"/>
      <c r="D176" s="228"/>
      <c r="E176" s="468"/>
      <c r="F176" s="286" t="s">
        <v>232</v>
      </c>
      <c r="G176" s="231"/>
      <c r="H176" s="501">
        <f>'[1]TENAGA KES.'!P16</f>
        <v>3000000</v>
      </c>
      <c r="I176" s="502"/>
    </row>
    <row r="177" spans="1:9" ht="18" customHeight="1" thickBot="1" x14ac:dyDescent="0.4">
      <c r="A177" s="255"/>
      <c r="B177" s="256"/>
      <c r="C177" s="257"/>
      <c r="D177" s="258"/>
      <c r="E177" s="448"/>
      <c r="F177" s="332"/>
      <c r="G177" s="196"/>
      <c r="H177" s="197"/>
      <c r="I177" s="198"/>
    </row>
    <row r="178" spans="1:9" ht="29.15" customHeight="1" x14ac:dyDescent="0.35">
      <c r="A178" s="401">
        <v>2</v>
      </c>
      <c r="B178" s="402">
        <v>2</v>
      </c>
      <c r="C178" s="497" t="s">
        <v>159</v>
      </c>
      <c r="D178" s="404"/>
      <c r="E178" s="503"/>
      <c r="F178" s="431" t="s">
        <v>233</v>
      </c>
      <c r="G178" s="432"/>
      <c r="H178" s="207">
        <f>H181+H185+H188</f>
        <v>67200000</v>
      </c>
      <c r="I178" s="208"/>
    </row>
    <row r="179" spans="1:9" ht="18" customHeight="1" x14ac:dyDescent="0.35">
      <c r="A179" s="218">
        <v>2</v>
      </c>
      <c r="B179" s="219">
        <v>2</v>
      </c>
      <c r="C179" s="220" t="s">
        <v>159</v>
      </c>
      <c r="D179" s="221">
        <v>5</v>
      </c>
      <c r="E179" s="413">
        <v>2</v>
      </c>
      <c r="F179" s="379" t="s">
        <v>163</v>
      </c>
      <c r="G179" s="409"/>
      <c r="H179" s="248"/>
      <c r="I179" s="217"/>
    </row>
    <row r="180" spans="1:9" ht="18" customHeight="1" x14ac:dyDescent="0.35">
      <c r="A180" s="218">
        <v>2</v>
      </c>
      <c r="B180" s="219">
        <v>2</v>
      </c>
      <c r="C180" s="220" t="s">
        <v>159</v>
      </c>
      <c r="D180" s="221">
        <v>5</v>
      </c>
      <c r="E180" s="413">
        <v>2</v>
      </c>
      <c r="F180" s="379" t="s">
        <v>213</v>
      </c>
      <c r="G180" s="409"/>
      <c r="H180" s="248"/>
      <c r="I180" s="217"/>
    </row>
    <row r="181" spans="1:9" ht="18" customHeight="1" x14ac:dyDescent="0.35">
      <c r="A181" s="218"/>
      <c r="B181" s="219"/>
      <c r="C181" s="220"/>
      <c r="D181" s="221"/>
      <c r="E181" s="413"/>
      <c r="F181" s="379" t="s">
        <v>234</v>
      </c>
      <c r="G181" s="409"/>
      <c r="H181" s="504">
        <f>'[1]POS BINDU'!P46</f>
        <v>12000000</v>
      </c>
      <c r="I181" s="217"/>
    </row>
    <row r="182" spans="1:9" ht="18" customHeight="1" x14ac:dyDescent="0.35">
      <c r="A182" s="218"/>
      <c r="B182" s="219"/>
      <c r="C182" s="220"/>
      <c r="D182" s="221"/>
      <c r="E182" s="413"/>
      <c r="F182" s="505" t="s">
        <v>235</v>
      </c>
      <c r="G182" s="506"/>
      <c r="H182" s="507">
        <f>H181</f>
        <v>12000000</v>
      </c>
      <c r="I182" s="217"/>
    </row>
    <row r="183" spans="1:9" ht="18" customHeight="1" x14ac:dyDescent="0.35">
      <c r="A183" s="508">
        <v>2</v>
      </c>
      <c r="B183" s="509">
        <v>2</v>
      </c>
      <c r="C183" s="510" t="s">
        <v>159</v>
      </c>
      <c r="D183" s="511">
        <v>5</v>
      </c>
      <c r="E183" s="512">
        <v>2</v>
      </c>
      <c r="F183" s="379" t="s">
        <v>236</v>
      </c>
      <c r="G183" s="513"/>
      <c r="H183" s="507"/>
      <c r="I183" s="217"/>
    </row>
    <row r="184" spans="1:9" ht="18" customHeight="1" x14ac:dyDescent="0.35">
      <c r="A184" s="218"/>
      <c r="B184" s="219"/>
      <c r="C184" s="220"/>
      <c r="D184" s="221"/>
      <c r="E184" s="413"/>
      <c r="F184" s="379" t="s">
        <v>215</v>
      </c>
      <c r="G184" s="513"/>
      <c r="H184" s="507"/>
      <c r="I184" s="217"/>
    </row>
    <row r="185" spans="1:9" ht="18" customHeight="1" x14ac:dyDescent="0.35">
      <c r="A185" s="218"/>
      <c r="B185" s="219"/>
      <c r="C185" s="220"/>
      <c r="D185" s="221"/>
      <c r="E185" s="413"/>
      <c r="F185" s="283" t="s">
        <v>237</v>
      </c>
      <c r="G185" s="409"/>
      <c r="H185" s="504">
        <f>'[1]POS BINDU'!P51</f>
        <v>25200000</v>
      </c>
      <c r="I185" s="217"/>
    </row>
    <row r="186" spans="1:9" ht="19" customHeight="1" x14ac:dyDescent="0.35">
      <c r="A186" s="218">
        <v>2</v>
      </c>
      <c r="B186" s="219">
        <v>2</v>
      </c>
      <c r="C186" s="220" t="s">
        <v>159</v>
      </c>
      <c r="D186" s="221">
        <v>5</v>
      </c>
      <c r="E186" s="413">
        <v>2</v>
      </c>
      <c r="F186" s="379" t="s">
        <v>238</v>
      </c>
      <c r="G186" s="430"/>
      <c r="H186" s="507"/>
      <c r="I186" s="217"/>
    </row>
    <row r="187" spans="1:9" ht="19" customHeight="1" x14ac:dyDescent="0.35">
      <c r="A187" s="508"/>
      <c r="B187" s="509"/>
      <c r="C187" s="510"/>
      <c r="D187" s="511"/>
      <c r="E187" s="512"/>
      <c r="F187" s="379" t="s">
        <v>238</v>
      </c>
      <c r="G187" s="514"/>
      <c r="H187" s="507"/>
      <c r="I187" s="217"/>
    </row>
    <row r="188" spans="1:9" ht="30.75" customHeight="1" thickBot="1" x14ac:dyDescent="0.4">
      <c r="A188" s="515">
        <v>2</v>
      </c>
      <c r="B188" s="516"/>
      <c r="C188" s="517"/>
      <c r="D188" s="518"/>
      <c r="E188" s="519"/>
      <c r="F188" s="520" t="s">
        <v>239</v>
      </c>
      <c r="G188" s="521"/>
      <c r="H188" s="522">
        <f>'[1]POS BINDU'!P40</f>
        <v>30000000</v>
      </c>
      <c r="I188" s="233"/>
    </row>
    <row r="189" spans="1:9" ht="0.75" hidden="1" customHeight="1" x14ac:dyDescent="0.35">
      <c r="A189" s="469"/>
      <c r="B189" s="470"/>
      <c r="C189" s="471"/>
      <c r="D189" s="472"/>
      <c r="E189" s="241"/>
      <c r="F189" s="367"/>
      <c r="G189" s="243"/>
      <c r="H189" s="344"/>
      <c r="I189" s="245"/>
    </row>
    <row r="190" spans="1:9" ht="2.25" hidden="1" customHeight="1" x14ac:dyDescent="0.35">
      <c r="A190" s="523"/>
      <c r="B190" s="524"/>
      <c r="C190" s="525"/>
      <c r="D190" s="436"/>
      <c r="E190" s="477"/>
      <c r="F190" s="526"/>
      <c r="G190" s="527"/>
      <c r="H190" s="216"/>
      <c r="I190" s="217"/>
    </row>
    <row r="191" spans="1:9" ht="18" hidden="1" customHeight="1" x14ac:dyDescent="0.35">
      <c r="A191" s="528"/>
      <c r="B191" s="529"/>
      <c r="C191" s="530"/>
      <c r="D191" s="221"/>
      <c r="E191" s="392"/>
      <c r="F191" s="379"/>
      <c r="G191" s="409"/>
      <c r="H191" s="248"/>
      <c r="I191" s="217"/>
    </row>
    <row r="192" spans="1:9" ht="18" hidden="1" customHeight="1" x14ac:dyDescent="0.35">
      <c r="A192" s="528"/>
      <c r="B192" s="529"/>
      <c r="C192" s="530"/>
      <c r="D192" s="221"/>
      <c r="E192" s="392"/>
      <c r="F192" s="379"/>
      <c r="G192" s="409"/>
      <c r="H192" s="248"/>
      <c r="I192" s="217"/>
    </row>
    <row r="193" spans="1:9" ht="18" hidden="1" customHeight="1" x14ac:dyDescent="0.35">
      <c r="A193" s="528"/>
      <c r="B193" s="529"/>
      <c r="C193" s="530"/>
      <c r="D193" s="221"/>
      <c r="E193" s="392"/>
      <c r="F193" s="379"/>
      <c r="G193" s="409"/>
      <c r="H193" s="248"/>
      <c r="I193" s="217"/>
    </row>
    <row r="194" spans="1:9" ht="18" hidden="1" customHeight="1" x14ac:dyDescent="0.35">
      <c r="A194" s="433"/>
      <c r="B194" s="434"/>
      <c r="C194" s="437"/>
      <c r="D194" s="436"/>
      <c r="E194" s="479"/>
      <c r="F194" s="283"/>
      <c r="G194" s="409"/>
      <c r="H194" s="248"/>
      <c r="I194" s="217"/>
    </row>
    <row r="195" spans="1:9" ht="15.75" customHeight="1" x14ac:dyDescent="0.35">
      <c r="A195" s="433"/>
      <c r="B195" s="434"/>
      <c r="C195" s="437"/>
      <c r="D195" s="436"/>
      <c r="E195" s="445"/>
      <c r="F195" s="377"/>
      <c r="G195" s="215"/>
      <c r="H195" s="531"/>
      <c r="I195" s="217"/>
    </row>
    <row r="196" spans="1:9" ht="9" hidden="1" customHeight="1" x14ac:dyDescent="0.35">
      <c r="A196" s="433">
        <v>2</v>
      </c>
      <c r="B196" s="434">
        <v>2</v>
      </c>
      <c r="C196" s="435" t="s">
        <v>161</v>
      </c>
      <c r="D196" s="436"/>
      <c r="E196" s="532"/>
      <c r="F196" s="466" t="s">
        <v>240</v>
      </c>
      <c r="G196" s="215"/>
      <c r="H196" s="378" t="e">
        <f>SUM(H199)</f>
        <v>#REF!</v>
      </c>
      <c r="I196" s="217"/>
    </row>
    <row r="197" spans="1:9" ht="18" hidden="1" customHeight="1" x14ac:dyDescent="0.35">
      <c r="A197" s="218">
        <v>2</v>
      </c>
      <c r="B197" s="219">
        <v>2</v>
      </c>
      <c r="C197" s="220" t="s">
        <v>161</v>
      </c>
      <c r="D197" s="221">
        <v>5</v>
      </c>
      <c r="E197" s="445">
        <v>2</v>
      </c>
      <c r="F197" s="223" t="s">
        <v>163</v>
      </c>
      <c r="G197" s="215"/>
      <c r="H197" s="248"/>
      <c r="I197" s="217"/>
    </row>
    <row r="198" spans="1:9" ht="18" hidden="1" customHeight="1" x14ac:dyDescent="0.35">
      <c r="A198" s="218">
        <v>2</v>
      </c>
      <c r="B198" s="219">
        <v>2</v>
      </c>
      <c r="C198" s="220" t="s">
        <v>161</v>
      </c>
      <c r="D198" s="221">
        <v>5</v>
      </c>
      <c r="E198" s="445">
        <v>2</v>
      </c>
      <c r="F198" s="283">
        <v>10</v>
      </c>
      <c r="G198" s="215" t="s">
        <v>234</v>
      </c>
      <c r="H198" s="248"/>
      <c r="I198" s="217"/>
    </row>
    <row r="199" spans="1:9" ht="28.5" hidden="1" customHeight="1" x14ac:dyDescent="0.35">
      <c r="A199" s="218"/>
      <c r="B199" s="219"/>
      <c r="C199" s="220"/>
      <c r="D199" s="221"/>
      <c r="E199" s="445"/>
      <c r="F199" s="533" t="s">
        <v>241</v>
      </c>
      <c r="G199" s="430" t="s">
        <v>242</v>
      </c>
      <c r="H199" s="507" t="e">
        <f>#REF!</f>
        <v>#REF!</v>
      </c>
      <c r="I199" s="217"/>
    </row>
    <row r="200" spans="1:9" ht="28.5" hidden="1" customHeight="1" x14ac:dyDescent="0.35">
      <c r="A200" s="218"/>
      <c r="B200" s="219"/>
      <c r="C200" s="220"/>
      <c r="D200" s="221"/>
      <c r="E200" s="413"/>
      <c r="F200" s="534"/>
      <c r="G200" s="430"/>
      <c r="H200" s="248"/>
      <c r="I200" s="217"/>
    </row>
    <row r="201" spans="1:9" ht="29.15" customHeight="1" x14ac:dyDescent="0.35">
      <c r="A201" s="433">
        <v>2</v>
      </c>
      <c r="B201" s="434">
        <v>2</v>
      </c>
      <c r="C201" s="435" t="s">
        <v>172</v>
      </c>
      <c r="D201" s="436"/>
      <c r="E201" s="479"/>
      <c r="F201" s="535" t="s">
        <v>243</v>
      </c>
      <c r="G201" s="439"/>
      <c r="H201" s="378">
        <f>SUM(H205)</f>
        <v>47494000</v>
      </c>
      <c r="I201" s="217"/>
    </row>
    <row r="202" spans="1:9" ht="18" customHeight="1" x14ac:dyDescent="0.35">
      <c r="A202" s="218">
        <v>2</v>
      </c>
      <c r="B202" s="219">
        <v>2</v>
      </c>
      <c r="C202" s="220" t="s">
        <v>172</v>
      </c>
      <c r="D202" s="221">
        <v>5</v>
      </c>
      <c r="E202" s="413">
        <v>2</v>
      </c>
      <c r="F202" s="379" t="s">
        <v>163</v>
      </c>
      <c r="G202" s="215"/>
      <c r="H202" s="248"/>
      <c r="I202" s="217"/>
    </row>
    <row r="203" spans="1:9" ht="18" customHeight="1" x14ac:dyDescent="0.35">
      <c r="A203" s="218">
        <v>2</v>
      </c>
      <c r="B203" s="219">
        <v>2</v>
      </c>
      <c r="C203" s="220" t="s">
        <v>172</v>
      </c>
      <c r="D203" s="221">
        <v>5</v>
      </c>
      <c r="E203" s="413">
        <v>2</v>
      </c>
      <c r="F203" s="379" t="s">
        <v>214</v>
      </c>
      <c r="G203" s="215"/>
      <c r="H203" s="248"/>
      <c r="I203" s="217"/>
    </row>
    <row r="204" spans="1:9" ht="18" customHeight="1" x14ac:dyDescent="0.35">
      <c r="A204" s="218"/>
      <c r="B204" s="219"/>
      <c r="C204" s="220"/>
      <c r="D204" s="221"/>
      <c r="E204" s="413"/>
      <c r="F204" s="379" t="s">
        <v>215</v>
      </c>
      <c r="G204" s="215"/>
      <c r="H204" s="248"/>
      <c r="I204" s="217"/>
    </row>
    <row r="205" spans="1:9" ht="18" customHeight="1" thickBot="1" x14ac:dyDescent="0.4">
      <c r="A205" s="225"/>
      <c r="B205" s="226"/>
      <c r="C205" s="227"/>
      <c r="D205" s="228"/>
      <c r="E205" s="468"/>
      <c r="F205" s="286" t="s">
        <v>244</v>
      </c>
      <c r="G205" s="231"/>
      <c r="H205" s="536">
        <f>[1]TRIBINA!P17</f>
        <v>47494000</v>
      </c>
      <c r="I205" s="233"/>
    </row>
    <row r="206" spans="1:9" ht="18" customHeight="1" x14ac:dyDescent="0.35">
      <c r="A206" s="237"/>
      <c r="B206" s="238"/>
      <c r="C206" s="239"/>
      <c r="D206" s="240"/>
      <c r="E206" s="416"/>
      <c r="F206" s="343"/>
      <c r="G206" s="243"/>
      <c r="H206" s="344"/>
      <c r="I206" s="245"/>
    </row>
    <row r="207" spans="1:9" ht="18" customHeight="1" x14ac:dyDescent="0.35">
      <c r="A207" s="537">
        <v>2</v>
      </c>
      <c r="B207" s="538">
        <v>3</v>
      </c>
      <c r="C207" s="539"/>
      <c r="D207" s="221"/>
      <c r="E207" s="413"/>
      <c r="F207" s="540" t="s">
        <v>245</v>
      </c>
      <c r="G207" s="215"/>
      <c r="H207" s="378">
        <f>[1]PEK.JALAN!P46</f>
        <v>120000000</v>
      </c>
      <c r="I207" s="217"/>
    </row>
    <row r="208" spans="1:9" ht="43" customHeight="1" x14ac:dyDescent="0.35">
      <c r="A208" s="541">
        <v>2</v>
      </c>
      <c r="B208" s="542">
        <v>3</v>
      </c>
      <c r="C208" s="543">
        <v>12</v>
      </c>
      <c r="D208" s="511"/>
      <c r="E208" s="512"/>
      <c r="F208" s="544" t="s">
        <v>246</v>
      </c>
      <c r="G208" s="545"/>
      <c r="H208" s="393">
        <f>H207</f>
        <v>120000000</v>
      </c>
      <c r="I208" s="217"/>
    </row>
    <row r="209" spans="1:9" ht="18" customHeight="1" x14ac:dyDescent="0.35">
      <c r="A209" s="218">
        <v>2</v>
      </c>
      <c r="B209" s="219">
        <v>3</v>
      </c>
      <c r="C209" s="222">
        <v>12</v>
      </c>
      <c r="D209" s="221">
        <v>5</v>
      </c>
      <c r="E209" s="445">
        <v>3</v>
      </c>
      <c r="F209" s="223" t="s">
        <v>196</v>
      </c>
      <c r="G209" s="215"/>
      <c r="H209" s="248"/>
      <c r="I209" s="217"/>
    </row>
    <row r="210" spans="1:9" ht="15.75" customHeight="1" x14ac:dyDescent="0.35">
      <c r="A210" s="218">
        <v>2</v>
      </c>
      <c r="B210" s="219">
        <v>3</v>
      </c>
      <c r="C210" s="222">
        <v>12</v>
      </c>
      <c r="D210" s="221">
        <v>5</v>
      </c>
      <c r="E210" s="445">
        <v>3</v>
      </c>
      <c r="F210" s="223" t="s">
        <v>247</v>
      </c>
      <c r="G210" s="215"/>
      <c r="H210" s="248"/>
      <c r="I210" s="217"/>
    </row>
    <row r="211" spans="1:9" ht="18" hidden="1" customHeight="1" x14ac:dyDescent="0.35">
      <c r="A211" s="218">
        <v>2</v>
      </c>
      <c r="B211" s="219">
        <v>3</v>
      </c>
      <c r="C211" s="222">
        <v>12</v>
      </c>
      <c r="D211" s="511">
        <v>5</v>
      </c>
      <c r="E211" s="546">
        <v>3</v>
      </c>
      <c r="F211" s="534" t="s">
        <v>156</v>
      </c>
      <c r="G211" s="215" t="s">
        <v>248</v>
      </c>
      <c r="H211" s="248"/>
      <c r="I211" s="217"/>
    </row>
    <row r="212" spans="1:9" ht="18" hidden="1" customHeight="1" x14ac:dyDescent="0.35">
      <c r="A212" s="218">
        <v>2</v>
      </c>
      <c r="B212" s="219">
        <v>3</v>
      </c>
      <c r="C212" s="222">
        <v>12</v>
      </c>
      <c r="D212" s="221">
        <v>5</v>
      </c>
      <c r="E212" s="445">
        <v>3</v>
      </c>
      <c r="F212" s="283" t="s">
        <v>159</v>
      </c>
      <c r="G212" s="215" t="s">
        <v>249</v>
      </c>
      <c r="H212" s="248">
        <f>[1]PEK.JALAN!P23</f>
        <v>17500000</v>
      </c>
      <c r="I212" s="217"/>
    </row>
    <row r="213" spans="1:9" ht="18" hidden="1" customHeight="1" x14ac:dyDescent="0.35">
      <c r="A213" s="218">
        <v>2</v>
      </c>
      <c r="B213" s="219">
        <v>3</v>
      </c>
      <c r="C213" s="222">
        <v>12</v>
      </c>
      <c r="D213" s="221">
        <v>5</v>
      </c>
      <c r="E213" s="445">
        <v>3</v>
      </c>
      <c r="F213" s="283" t="s">
        <v>168</v>
      </c>
      <c r="G213" s="215" t="s">
        <v>250</v>
      </c>
      <c r="H213" s="248">
        <f>[1]PEK.JALAN!P32</f>
        <v>44480600</v>
      </c>
      <c r="I213" s="217"/>
    </row>
    <row r="214" spans="1:9" ht="17.25" hidden="1" customHeight="1" thickBot="1" x14ac:dyDescent="0.4">
      <c r="A214" s="225"/>
      <c r="B214" s="226">
        <v>5</v>
      </c>
      <c r="C214" s="227">
        <v>2</v>
      </c>
      <c r="D214" s="547">
        <v>4</v>
      </c>
      <c r="E214" s="548" t="s">
        <v>168</v>
      </c>
      <c r="F214" s="380" t="s">
        <v>251</v>
      </c>
      <c r="G214" s="231"/>
      <c r="H214" s="253">
        <f>[1]PEK.JALAN!P27</f>
        <v>7000000</v>
      </c>
      <c r="I214" s="233"/>
    </row>
    <row r="215" spans="1:9" ht="18" hidden="1" customHeight="1" x14ac:dyDescent="0.35">
      <c r="A215" s="237"/>
      <c r="B215" s="238"/>
      <c r="C215" s="239"/>
      <c r="D215" s="441"/>
      <c r="E215" s="549"/>
      <c r="F215" s="550"/>
      <c r="G215" s="243"/>
      <c r="H215" s="344"/>
      <c r="I215" s="245"/>
    </row>
    <row r="216" spans="1:9" ht="42.75" hidden="1" customHeight="1" x14ac:dyDescent="0.35">
      <c r="A216" s="541"/>
      <c r="B216" s="542"/>
      <c r="C216" s="543"/>
      <c r="D216" s="551"/>
      <c r="E216" s="552"/>
      <c r="F216" s="544"/>
      <c r="G216" s="545"/>
      <c r="H216" s="553"/>
      <c r="I216" s="217"/>
    </row>
    <row r="217" spans="1:9" ht="18" hidden="1" customHeight="1" x14ac:dyDescent="0.35">
      <c r="A217" s="218"/>
      <c r="B217" s="219"/>
      <c r="C217" s="222"/>
      <c r="D217" s="221"/>
      <c r="E217" s="413"/>
      <c r="F217" s="379"/>
      <c r="G217" s="215"/>
      <c r="H217" s="248"/>
      <c r="I217" s="217"/>
    </row>
    <row r="218" spans="1:9" ht="18" hidden="1" customHeight="1" x14ac:dyDescent="0.35">
      <c r="A218" s="218"/>
      <c r="B218" s="219"/>
      <c r="C218" s="222"/>
      <c r="D218" s="221"/>
      <c r="E218" s="413"/>
      <c r="F218" s="379"/>
      <c r="G218" s="215"/>
      <c r="H218" s="248"/>
      <c r="I218" s="217"/>
    </row>
    <row r="219" spans="1:9" ht="18" hidden="1" customHeight="1" x14ac:dyDescent="0.35">
      <c r="A219" s="218"/>
      <c r="B219" s="219"/>
      <c r="C219" s="222"/>
      <c r="D219" s="511"/>
      <c r="E219" s="512"/>
      <c r="F219" s="534"/>
      <c r="G219" s="215"/>
      <c r="H219" s="248"/>
      <c r="I219" s="217"/>
    </row>
    <row r="220" spans="1:9" ht="18" hidden="1" customHeight="1" x14ac:dyDescent="0.35">
      <c r="A220" s="218"/>
      <c r="B220" s="219"/>
      <c r="C220" s="222"/>
      <c r="D220" s="221"/>
      <c r="E220" s="413"/>
      <c r="F220" s="283"/>
      <c r="G220" s="215"/>
      <c r="H220" s="248"/>
      <c r="I220" s="217"/>
    </row>
    <row r="221" spans="1:9" ht="18" hidden="1" customHeight="1" x14ac:dyDescent="0.35">
      <c r="A221" s="218"/>
      <c r="B221" s="219"/>
      <c r="C221" s="222"/>
      <c r="D221" s="221"/>
      <c r="E221" s="413"/>
      <c r="F221" s="283"/>
      <c r="G221" s="215"/>
      <c r="H221" s="248"/>
      <c r="I221" s="217"/>
    </row>
    <row r="222" spans="1:9" ht="18" hidden="1" customHeight="1" x14ac:dyDescent="0.35">
      <c r="A222" s="218"/>
      <c r="B222" s="219"/>
      <c r="C222" s="222"/>
      <c r="D222" s="221"/>
      <c r="E222" s="413"/>
      <c r="F222" s="283"/>
      <c r="G222" s="215"/>
      <c r="H222" s="248"/>
      <c r="I222" s="217"/>
    </row>
    <row r="223" spans="1:9" ht="42.75" hidden="1" customHeight="1" x14ac:dyDescent="0.35">
      <c r="A223" s="541"/>
      <c r="B223" s="542"/>
      <c r="C223" s="543"/>
      <c r="D223" s="221"/>
      <c r="E223" s="413"/>
      <c r="F223" s="544"/>
      <c r="G223" s="545"/>
      <c r="H223" s="216"/>
      <c r="I223" s="217"/>
    </row>
    <row r="224" spans="1:9" ht="18" hidden="1" customHeight="1" x14ac:dyDescent="0.35">
      <c r="A224" s="218"/>
      <c r="B224" s="219"/>
      <c r="C224" s="220"/>
      <c r="D224" s="221"/>
      <c r="E224" s="413"/>
      <c r="F224" s="283"/>
      <c r="G224" s="409"/>
      <c r="H224" s="248"/>
      <c r="I224" s="217"/>
    </row>
    <row r="225" spans="1:9" ht="18" hidden="1" customHeight="1" x14ac:dyDescent="0.35">
      <c r="A225" s="218"/>
      <c r="B225" s="219"/>
      <c r="C225" s="222"/>
      <c r="D225" s="221"/>
      <c r="E225" s="413"/>
      <c r="F225" s="379"/>
      <c r="G225" s="215"/>
      <c r="H225" s="248"/>
      <c r="I225" s="217"/>
    </row>
    <row r="226" spans="1:9" ht="18" hidden="1" customHeight="1" x14ac:dyDescent="0.35">
      <c r="A226" s="218"/>
      <c r="B226" s="219"/>
      <c r="C226" s="222"/>
      <c r="D226" s="221"/>
      <c r="E226" s="413"/>
      <c r="F226" s="379"/>
      <c r="G226" s="215"/>
      <c r="H226" s="248"/>
      <c r="I226" s="217"/>
    </row>
    <row r="227" spans="1:9" ht="18" hidden="1" customHeight="1" x14ac:dyDescent="0.35">
      <c r="A227" s="218"/>
      <c r="B227" s="219"/>
      <c r="C227" s="222"/>
      <c r="D227" s="511"/>
      <c r="E227" s="512"/>
      <c r="F227" s="534"/>
      <c r="G227" s="215"/>
      <c r="H227" s="248"/>
      <c r="I227" s="217"/>
    </row>
    <row r="228" spans="1:9" ht="18" hidden="1" customHeight="1" x14ac:dyDescent="0.35">
      <c r="A228" s="218"/>
      <c r="B228" s="219"/>
      <c r="C228" s="222"/>
      <c r="D228" s="221"/>
      <c r="E228" s="413"/>
      <c r="F228" s="283"/>
      <c r="G228" s="215"/>
      <c r="H228" s="248"/>
      <c r="I228" s="217"/>
    </row>
    <row r="229" spans="1:9" ht="18" hidden="1" customHeight="1" x14ac:dyDescent="0.35">
      <c r="A229" s="218"/>
      <c r="B229" s="219"/>
      <c r="C229" s="222"/>
      <c r="D229" s="221"/>
      <c r="E229" s="413"/>
      <c r="F229" s="283"/>
      <c r="G229" s="215"/>
      <c r="H229" s="248"/>
      <c r="I229" s="217"/>
    </row>
    <row r="230" spans="1:9" ht="18" hidden="1" customHeight="1" x14ac:dyDescent="0.35">
      <c r="A230" s="218"/>
      <c r="B230" s="219"/>
      <c r="C230" s="222"/>
      <c r="D230" s="221"/>
      <c r="E230" s="413"/>
      <c r="F230" s="283"/>
      <c r="G230" s="215"/>
      <c r="H230" s="248"/>
      <c r="I230" s="217"/>
    </row>
    <row r="231" spans="1:9" ht="27.75" hidden="1" customHeight="1" x14ac:dyDescent="0.35">
      <c r="A231" s="541"/>
      <c r="B231" s="542"/>
      <c r="C231" s="543"/>
      <c r="D231" s="551"/>
      <c r="E231" s="554"/>
      <c r="F231" s="544"/>
      <c r="G231" s="545"/>
      <c r="H231" s="555"/>
      <c r="I231" s="217"/>
    </row>
    <row r="232" spans="1:9" ht="18" hidden="1" customHeight="1" x14ac:dyDescent="0.35">
      <c r="A232" s="508"/>
      <c r="B232" s="509"/>
      <c r="C232" s="556"/>
      <c r="D232" s="221"/>
      <c r="E232" s="445"/>
      <c r="F232" s="223"/>
      <c r="G232" s="557"/>
      <c r="H232" s="558"/>
      <c r="I232" s="217"/>
    </row>
    <row r="233" spans="1:9" ht="18" hidden="1" customHeight="1" x14ac:dyDescent="0.35">
      <c r="A233" s="508"/>
      <c r="B233" s="509"/>
      <c r="C233" s="556"/>
      <c r="D233" s="221"/>
      <c r="E233" s="445"/>
      <c r="F233" s="223"/>
      <c r="G233" s="557"/>
      <c r="H233" s="558"/>
      <c r="I233" s="217"/>
    </row>
    <row r="234" spans="1:9" ht="18" hidden="1" customHeight="1" x14ac:dyDescent="0.35">
      <c r="A234" s="508"/>
      <c r="B234" s="509"/>
      <c r="C234" s="556"/>
      <c r="D234" s="511"/>
      <c r="E234" s="546"/>
      <c r="F234" s="559"/>
      <c r="G234" s="430"/>
      <c r="H234" s="558"/>
      <c r="I234" s="560"/>
    </row>
    <row r="235" spans="1:9" ht="18" hidden="1" customHeight="1" x14ac:dyDescent="0.35">
      <c r="A235" s="508"/>
      <c r="B235" s="509"/>
      <c r="C235" s="556"/>
      <c r="D235" s="221"/>
      <c r="E235" s="445"/>
      <c r="F235" s="559"/>
      <c r="G235" s="430"/>
      <c r="H235" s="558"/>
      <c r="I235" s="560"/>
    </row>
    <row r="236" spans="1:9" ht="18" hidden="1" customHeight="1" x14ac:dyDescent="0.35">
      <c r="A236" s="508"/>
      <c r="B236" s="509"/>
      <c r="C236" s="556"/>
      <c r="D236" s="221"/>
      <c r="E236" s="445"/>
      <c r="F236" s="559"/>
      <c r="G236" s="557"/>
      <c r="H236" s="558"/>
      <c r="I236" s="560"/>
    </row>
    <row r="237" spans="1:9" ht="18" customHeight="1" thickBot="1" x14ac:dyDescent="0.4">
      <c r="A237" s="268"/>
      <c r="B237" s="269"/>
      <c r="C237" s="270"/>
      <c r="D237" s="271"/>
      <c r="E237" s="561"/>
      <c r="F237" s="346"/>
      <c r="G237" s="274"/>
      <c r="H237" s="347"/>
      <c r="I237" s="562"/>
    </row>
    <row r="238" spans="1:9" ht="0.75" customHeight="1" thickBot="1" x14ac:dyDescent="0.35">
      <c r="A238" s="401">
        <v>2</v>
      </c>
      <c r="B238" s="402">
        <v>4</v>
      </c>
      <c r="C238" s="403"/>
      <c r="D238" s="204"/>
      <c r="E238" s="563"/>
      <c r="F238" s="564" t="s">
        <v>252</v>
      </c>
      <c r="G238" s="565"/>
      <c r="H238" s="207"/>
      <c r="I238" s="208"/>
    </row>
    <row r="239" spans="1:9" ht="36.75" hidden="1" customHeight="1" thickBot="1" x14ac:dyDescent="0.4">
      <c r="A239" s="541">
        <v>2</v>
      </c>
      <c r="B239" s="542">
        <v>4</v>
      </c>
      <c r="C239" s="566" t="s">
        <v>156</v>
      </c>
      <c r="D239" s="567"/>
      <c r="E239" s="568"/>
      <c r="F239" s="569" t="s">
        <v>253</v>
      </c>
      <c r="G239" s="545"/>
      <c r="H239" s="393"/>
      <c r="I239" s="217"/>
    </row>
    <row r="240" spans="1:9" ht="18" hidden="1" customHeight="1" thickBot="1" x14ac:dyDescent="0.4">
      <c r="A240" s="218">
        <v>2</v>
      </c>
      <c r="B240" s="219">
        <v>4</v>
      </c>
      <c r="C240" s="220" t="s">
        <v>156</v>
      </c>
      <c r="D240" s="221">
        <v>5</v>
      </c>
      <c r="E240" s="413">
        <v>2</v>
      </c>
      <c r="F240" s="283" t="s">
        <v>163</v>
      </c>
      <c r="G240" s="570"/>
      <c r="H240" s="248"/>
      <c r="I240" s="217"/>
    </row>
    <row r="241" spans="1:9" ht="18" hidden="1" customHeight="1" thickBot="1" x14ac:dyDescent="0.4">
      <c r="A241" s="218">
        <v>2</v>
      </c>
      <c r="B241" s="219">
        <v>4</v>
      </c>
      <c r="C241" s="220" t="s">
        <v>156</v>
      </c>
      <c r="D241" s="221">
        <v>5</v>
      </c>
      <c r="E241" s="413">
        <v>2</v>
      </c>
      <c r="F241" s="379" t="s">
        <v>254</v>
      </c>
      <c r="G241" s="570"/>
      <c r="H241" s="248"/>
      <c r="I241" s="217"/>
    </row>
    <row r="242" spans="1:9" ht="18" hidden="1" customHeight="1" thickBot="1" x14ac:dyDescent="0.4">
      <c r="A242" s="218">
        <v>2</v>
      </c>
      <c r="B242" s="219">
        <v>4</v>
      </c>
      <c r="C242" s="220" t="s">
        <v>156</v>
      </c>
      <c r="D242" s="221">
        <v>5</v>
      </c>
      <c r="E242" s="413">
        <v>2</v>
      </c>
      <c r="F242" s="379" t="s">
        <v>255</v>
      </c>
      <c r="G242" s="570"/>
      <c r="H242" s="248"/>
      <c r="I242" s="217"/>
    </row>
    <row r="243" spans="1:9" ht="0.75" hidden="1" customHeight="1" x14ac:dyDescent="0.35">
      <c r="A243" s="218">
        <v>2</v>
      </c>
      <c r="B243" s="219">
        <v>4</v>
      </c>
      <c r="C243" s="220" t="s">
        <v>156</v>
      </c>
      <c r="D243" s="221">
        <v>5</v>
      </c>
      <c r="E243" s="413">
        <v>2</v>
      </c>
      <c r="F243" s="571" t="s">
        <v>175</v>
      </c>
      <c r="G243" s="430" t="s">
        <v>256</v>
      </c>
      <c r="H243" s="558"/>
      <c r="I243" s="217"/>
    </row>
    <row r="244" spans="1:9" ht="18" hidden="1" customHeight="1" thickBot="1" x14ac:dyDescent="0.4">
      <c r="A244" s="218">
        <v>2</v>
      </c>
      <c r="B244" s="219">
        <v>4</v>
      </c>
      <c r="C244" s="220" t="s">
        <v>156</v>
      </c>
      <c r="D244" s="221">
        <v>5</v>
      </c>
      <c r="E244" s="413">
        <v>2</v>
      </c>
      <c r="F244" s="571" t="s">
        <v>175</v>
      </c>
      <c r="G244" s="430" t="s">
        <v>257</v>
      </c>
      <c r="H244" s="558"/>
      <c r="I244" s="217"/>
    </row>
    <row r="245" spans="1:9" ht="18" hidden="1" customHeight="1" thickBot="1" x14ac:dyDescent="0.4">
      <c r="A245" s="225">
        <v>2</v>
      </c>
      <c r="B245" s="226">
        <v>4</v>
      </c>
      <c r="C245" s="227" t="s">
        <v>156</v>
      </c>
      <c r="D245" s="228">
        <v>5</v>
      </c>
      <c r="E245" s="468">
        <v>2</v>
      </c>
      <c r="F245" s="572" t="s">
        <v>175</v>
      </c>
      <c r="G245" s="573" t="s">
        <v>258</v>
      </c>
      <c r="H245" s="574"/>
      <c r="I245" s="233"/>
    </row>
    <row r="246" spans="1:9" ht="18" hidden="1" customHeight="1" x14ac:dyDescent="0.35">
      <c r="A246" s="469"/>
      <c r="B246" s="470"/>
      <c r="C246" s="471"/>
      <c r="D246" s="472"/>
      <c r="E246" s="241"/>
      <c r="F246" s="367"/>
      <c r="G246" s="243"/>
      <c r="H246" s="344"/>
      <c r="I246" s="476"/>
    </row>
    <row r="247" spans="1:9" ht="28.5" hidden="1" customHeight="1" x14ac:dyDescent="0.35">
      <c r="A247" s="541"/>
      <c r="B247" s="542"/>
      <c r="C247" s="566"/>
      <c r="D247" s="567"/>
      <c r="E247" s="575"/>
      <c r="F247" s="576"/>
      <c r="G247" s="545"/>
      <c r="H247" s="216"/>
      <c r="I247" s="478"/>
    </row>
    <row r="248" spans="1:9" ht="18" hidden="1" customHeight="1" x14ac:dyDescent="0.35">
      <c r="A248" s="218"/>
      <c r="B248" s="219"/>
      <c r="C248" s="220"/>
      <c r="D248" s="221"/>
      <c r="E248" s="445"/>
      <c r="F248" s="377"/>
      <c r="G248" s="570"/>
      <c r="H248" s="248"/>
      <c r="I248" s="478"/>
    </row>
    <row r="249" spans="1:9" ht="18" hidden="1" customHeight="1" x14ac:dyDescent="0.35">
      <c r="A249" s="218"/>
      <c r="B249" s="219"/>
      <c r="C249" s="220"/>
      <c r="D249" s="221"/>
      <c r="E249" s="445"/>
      <c r="F249" s="223"/>
      <c r="G249" s="570"/>
      <c r="H249" s="248"/>
      <c r="I249" s="478"/>
    </row>
    <row r="250" spans="1:9" ht="18" hidden="1" customHeight="1" x14ac:dyDescent="0.35">
      <c r="A250" s="218"/>
      <c r="B250" s="219"/>
      <c r="C250" s="220"/>
      <c r="D250" s="221"/>
      <c r="E250" s="445"/>
      <c r="F250" s="223"/>
      <c r="G250" s="570"/>
      <c r="H250" s="248"/>
      <c r="I250" s="478"/>
    </row>
    <row r="251" spans="1:9" ht="18" hidden="1" customHeight="1" x14ac:dyDescent="0.35">
      <c r="A251" s="218"/>
      <c r="B251" s="219"/>
      <c r="C251" s="220"/>
      <c r="D251" s="221"/>
      <c r="E251" s="445"/>
      <c r="F251" s="559"/>
      <c r="G251" s="430"/>
      <c r="H251" s="558"/>
      <c r="I251" s="577"/>
    </row>
    <row r="252" spans="1:9" ht="18" hidden="1" customHeight="1" x14ac:dyDescent="0.35">
      <c r="A252" s="218"/>
      <c r="B252" s="219"/>
      <c r="C252" s="220"/>
      <c r="D252" s="221"/>
      <c r="E252" s="445"/>
      <c r="F252" s="559"/>
      <c r="G252" s="430"/>
      <c r="H252" s="558"/>
      <c r="I252" s="577"/>
    </row>
    <row r="253" spans="1:9" ht="18" hidden="1" customHeight="1" x14ac:dyDescent="0.35">
      <c r="A253" s="218"/>
      <c r="B253" s="219"/>
      <c r="C253" s="220"/>
      <c r="D253" s="221"/>
      <c r="E253" s="445"/>
      <c r="F253" s="559"/>
      <c r="G253" s="557"/>
      <c r="H253" s="558"/>
      <c r="I253" s="577"/>
    </row>
    <row r="254" spans="1:9" ht="18" hidden="1" customHeight="1" thickBot="1" x14ac:dyDescent="0.4">
      <c r="A254" s="268"/>
      <c r="B254" s="269"/>
      <c r="C254" s="270"/>
      <c r="D254" s="271"/>
      <c r="E254" s="446"/>
      <c r="F254" s="578"/>
      <c r="G254" s="579"/>
      <c r="H254" s="580"/>
      <c r="I254" s="581"/>
    </row>
    <row r="255" spans="1:9" ht="18" hidden="1" customHeight="1" thickBot="1" x14ac:dyDescent="0.4">
      <c r="A255" s="381">
        <v>2</v>
      </c>
      <c r="B255" s="382">
        <v>4</v>
      </c>
      <c r="C255" s="582">
        <v>10</v>
      </c>
      <c r="D255" s="384">
        <v>5</v>
      </c>
      <c r="E255" s="363">
        <v>2</v>
      </c>
      <c r="F255" s="583" t="s">
        <v>259</v>
      </c>
      <c r="G255" s="584"/>
      <c r="H255" s="585"/>
      <c r="I255" s="586"/>
    </row>
    <row r="256" spans="1:9" ht="18" hidden="1" customHeight="1" thickBot="1" x14ac:dyDescent="0.4">
      <c r="A256" s="480"/>
      <c r="B256" s="481"/>
      <c r="C256" s="482"/>
      <c r="D256" s="483"/>
      <c r="E256" s="482"/>
      <c r="F256" s="587"/>
      <c r="G256" s="486"/>
      <c r="H256" s="347"/>
      <c r="I256" s="562"/>
    </row>
    <row r="257" spans="1:9" ht="18" customHeight="1" x14ac:dyDescent="0.35">
      <c r="A257" s="401">
        <v>2</v>
      </c>
      <c r="B257" s="402">
        <v>6</v>
      </c>
      <c r="C257" s="403"/>
      <c r="D257" s="262"/>
      <c r="E257" s="498"/>
      <c r="F257" s="588" t="s">
        <v>260</v>
      </c>
      <c r="G257" s="589"/>
      <c r="H257" s="207">
        <f>H258</f>
        <v>11200000</v>
      </c>
      <c r="I257" s="266"/>
    </row>
    <row r="258" spans="1:9" ht="18" customHeight="1" x14ac:dyDescent="0.3">
      <c r="A258" s="433">
        <v>2</v>
      </c>
      <c r="B258" s="434">
        <v>6</v>
      </c>
      <c r="C258" s="435" t="s">
        <v>159</v>
      </c>
      <c r="D258" s="221"/>
      <c r="E258" s="413"/>
      <c r="F258" s="590" t="s">
        <v>261</v>
      </c>
      <c r="G258" s="591"/>
      <c r="H258" s="393">
        <f>H259</f>
        <v>11200000</v>
      </c>
      <c r="I258" s="217"/>
    </row>
    <row r="259" spans="1:9" ht="18" customHeight="1" x14ac:dyDescent="0.35">
      <c r="A259" s="218">
        <v>2</v>
      </c>
      <c r="B259" s="219">
        <v>6</v>
      </c>
      <c r="C259" s="220" t="s">
        <v>159</v>
      </c>
      <c r="D259" s="221">
        <v>5</v>
      </c>
      <c r="E259" s="413">
        <v>2</v>
      </c>
      <c r="F259" s="379" t="s">
        <v>163</v>
      </c>
      <c r="G259" s="215"/>
      <c r="H259" s="393">
        <f>SUM(H261,H262:H262)</f>
        <v>11200000</v>
      </c>
      <c r="I259" s="249"/>
    </row>
    <row r="260" spans="1:9" ht="18" customHeight="1" x14ac:dyDescent="0.35">
      <c r="A260" s="218">
        <v>2</v>
      </c>
      <c r="B260" s="219">
        <v>6</v>
      </c>
      <c r="C260" s="220" t="s">
        <v>159</v>
      </c>
      <c r="D260" s="221">
        <v>5</v>
      </c>
      <c r="E260" s="413">
        <v>2</v>
      </c>
      <c r="F260" s="379" t="s">
        <v>164</v>
      </c>
      <c r="G260" s="215"/>
      <c r="H260" s="285"/>
      <c r="I260" s="249"/>
    </row>
    <row r="261" spans="1:9" ht="31.5" customHeight="1" x14ac:dyDescent="0.35">
      <c r="A261" s="218">
        <v>2</v>
      </c>
      <c r="B261" s="219">
        <v>6</v>
      </c>
      <c r="C261" s="220" t="s">
        <v>159</v>
      </c>
      <c r="D261" s="221">
        <v>5</v>
      </c>
      <c r="E261" s="413">
        <v>2</v>
      </c>
      <c r="F261" s="592" t="s">
        <v>262</v>
      </c>
      <c r="G261" s="415"/>
      <c r="H261" s="285">
        <f>'[1]INF. DESA'!P20</f>
        <v>1000000</v>
      </c>
      <c r="I261" s="249"/>
    </row>
    <row r="262" spans="1:9" ht="17.25" customHeight="1" thickBot="1" x14ac:dyDescent="0.35">
      <c r="A262" s="225">
        <v>2</v>
      </c>
      <c r="B262" s="226">
        <v>6</v>
      </c>
      <c r="C262" s="227" t="s">
        <v>159</v>
      </c>
      <c r="D262" s="228">
        <v>5</v>
      </c>
      <c r="E262" s="593">
        <v>2</v>
      </c>
      <c r="F262" s="380" t="s">
        <v>263</v>
      </c>
      <c r="G262" s="594"/>
      <c r="H262" s="287">
        <f>'[1]INF. DESA'!P21</f>
        <v>10200000</v>
      </c>
      <c r="I262" s="254"/>
    </row>
    <row r="263" spans="1:9" ht="18" hidden="1" customHeight="1" x14ac:dyDescent="0.3">
      <c r="A263" s="237"/>
      <c r="B263" s="238"/>
      <c r="C263" s="239"/>
      <c r="D263" s="240"/>
      <c r="E263" s="416"/>
      <c r="F263" s="550"/>
      <c r="G263" s="595"/>
      <c r="H263" s="596"/>
      <c r="I263" s="345"/>
    </row>
    <row r="264" spans="1:9" ht="18" hidden="1" customHeight="1" x14ac:dyDescent="0.3">
      <c r="A264" s="218"/>
      <c r="B264" s="219"/>
      <c r="C264" s="220"/>
      <c r="D264" s="221"/>
      <c r="E264" s="413"/>
      <c r="F264" s="283"/>
      <c r="G264" s="597"/>
      <c r="H264" s="598"/>
      <c r="I264" s="249"/>
    </row>
    <row r="265" spans="1:9" ht="18" hidden="1" customHeight="1" x14ac:dyDescent="0.3">
      <c r="A265" s="218"/>
      <c r="B265" s="219"/>
      <c r="C265" s="220"/>
      <c r="D265" s="221"/>
      <c r="E265" s="413"/>
      <c r="F265" s="379"/>
      <c r="G265" s="597"/>
      <c r="H265" s="285"/>
      <c r="I265" s="249"/>
    </row>
    <row r="266" spans="1:9" ht="18" hidden="1" customHeight="1" x14ac:dyDescent="0.3">
      <c r="A266" s="218"/>
      <c r="B266" s="219"/>
      <c r="C266" s="220"/>
      <c r="D266" s="221"/>
      <c r="E266" s="413"/>
      <c r="F266" s="379"/>
      <c r="G266" s="597"/>
      <c r="H266" s="285"/>
      <c r="I266" s="249"/>
    </row>
    <row r="267" spans="1:9" ht="18" hidden="1" customHeight="1" x14ac:dyDescent="0.3">
      <c r="A267" s="218"/>
      <c r="B267" s="219"/>
      <c r="C267" s="220"/>
      <c r="D267" s="221"/>
      <c r="E267" s="413"/>
      <c r="F267" s="283"/>
      <c r="G267" s="597"/>
      <c r="H267" s="285"/>
      <c r="I267" s="249"/>
    </row>
    <row r="268" spans="1:9" ht="18" hidden="1" customHeight="1" x14ac:dyDescent="0.3">
      <c r="A268" s="218"/>
      <c r="B268" s="219"/>
      <c r="C268" s="220"/>
      <c r="D268" s="221"/>
      <c r="E268" s="413"/>
      <c r="F268" s="283"/>
      <c r="G268" s="597"/>
      <c r="H268" s="285"/>
      <c r="I268" s="249"/>
    </row>
    <row r="269" spans="1:9" ht="18" hidden="1" customHeight="1" x14ac:dyDescent="0.35">
      <c r="A269" s="218"/>
      <c r="B269" s="219"/>
      <c r="C269" s="220"/>
      <c r="D269" s="221"/>
      <c r="E269" s="413"/>
      <c r="F269" s="283"/>
      <c r="G269" s="430"/>
      <c r="H269" s="285"/>
      <c r="I269" s="249"/>
    </row>
    <row r="270" spans="1:9" ht="29.25" hidden="1" customHeight="1" x14ac:dyDescent="0.35">
      <c r="A270" s="433"/>
      <c r="B270" s="434"/>
      <c r="C270" s="435"/>
      <c r="D270" s="221"/>
      <c r="E270" s="413"/>
      <c r="F270" s="535"/>
      <c r="G270" s="439"/>
      <c r="H270" s="216"/>
      <c r="I270" s="249"/>
    </row>
    <row r="271" spans="1:9" ht="18" hidden="1" customHeight="1" x14ac:dyDescent="0.3">
      <c r="A271" s="218"/>
      <c r="B271" s="219"/>
      <c r="C271" s="220"/>
      <c r="D271" s="221"/>
      <c r="E271" s="413"/>
      <c r="F271" s="283"/>
      <c r="G271" s="597"/>
      <c r="H271" s="393"/>
      <c r="I271" s="249"/>
    </row>
    <row r="272" spans="1:9" ht="18" hidden="1" customHeight="1" x14ac:dyDescent="0.35">
      <c r="A272" s="218"/>
      <c r="B272" s="219"/>
      <c r="C272" s="220"/>
      <c r="D272" s="221"/>
      <c r="E272" s="413"/>
      <c r="F272" s="379"/>
      <c r="G272" s="430"/>
      <c r="H272" s="285"/>
      <c r="I272" s="249"/>
    </row>
    <row r="273" spans="1:22" ht="18" hidden="1" customHeight="1" x14ac:dyDescent="0.35">
      <c r="A273" s="218"/>
      <c r="B273" s="219"/>
      <c r="C273" s="220"/>
      <c r="D273" s="221"/>
      <c r="E273" s="413"/>
      <c r="F273" s="571"/>
      <c r="G273" s="430"/>
      <c r="H273" s="285"/>
      <c r="I273" s="249"/>
    </row>
    <row r="274" spans="1:22" ht="18" customHeight="1" thickBot="1" x14ac:dyDescent="0.4">
      <c r="A274" s="268"/>
      <c r="B274" s="269"/>
      <c r="C274" s="270"/>
      <c r="D274" s="271"/>
      <c r="E274" s="561"/>
      <c r="F274" s="599"/>
      <c r="G274" s="600"/>
      <c r="H274" s="601"/>
      <c r="I274" s="276"/>
    </row>
    <row r="275" spans="1:22" ht="18" customHeight="1" x14ac:dyDescent="0.35">
      <c r="A275" s="401">
        <v>2</v>
      </c>
      <c r="B275" s="402">
        <v>7</v>
      </c>
      <c r="C275" s="497"/>
      <c r="D275" s="262"/>
      <c r="E275" s="602"/>
      <c r="F275" s="588" t="s">
        <v>264</v>
      </c>
      <c r="G275" s="603"/>
      <c r="H275" s="604">
        <f>[1]P.LAPANGAN!Q67</f>
        <v>150000000</v>
      </c>
      <c r="I275" s="321"/>
      <c r="J275" s="73">
        <f>H275-126000000</f>
        <v>24000000</v>
      </c>
    </row>
    <row r="276" spans="1:22" ht="32.25" customHeight="1" x14ac:dyDescent="0.35">
      <c r="A276" s="433">
        <v>2</v>
      </c>
      <c r="B276" s="434">
        <v>7</v>
      </c>
      <c r="C276" s="435" t="s">
        <v>159</v>
      </c>
      <c r="D276" s="221"/>
      <c r="E276" s="392"/>
      <c r="F276" s="535" t="s">
        <v>265</v>
      </c>
      <c r="G276" s="439"/>
      <c r="H276" s="601">
        <f>H275</f>
        <v>150000000</v>
      </c>
      <c r="I276" s="276"/>
    </row>
    <row r="277" spans="1:22" ht="18" customHeight="1" x14ac:dyDescent="0.35">
      <c r="A277" s="218">
        <v>2</v>
      </c>
      <c r="B277" s="219">
        <v>7</v>
      </c>
      <c r="C277" s="220" t="s">
        <v>159</v>
      </c>
      <c r="D277" s="221">
        <v>5</v>
      </c>
      <c r="E277" s="392">
        <v>3</v>
      </c>
      <c r="F277" s="283" t="s">
        <v>196</v>
      </c>
      <c r="G277" s="600"/>
      <c r="H277" s="601"/>
      <c r="I277" s="276"/>
    </row>
    <row r="278" spans="1:22" ht="18" customHeight="1" x14ac:dyDescent="0.35">
      <c r="A278" s="218">
        <v>2</v>
      </c>
      <c r="B278" s="219">
        <v>7</v>
      </c>
      <c r="C278" s="220" t="s">
        <v>159</v>
      </c>
      <c r="D278" s="221">
        <v>5</v>
      </c>
      <c r="E278" s="392">
        <v>3</v>
      </c>
      <c r="F278" s="379" t="s">
        <v>266</v>
      </c>
      <c r="G278" s="600"/>
      <c r="H278" s="601"/>
      <c r="I278" s="276"/>
    </row>
    <row r="279" spans="1:22" ht="0.75" customHeight="1" x14ac:dyDescent="0.35">
      <c r="A279" s="218">
        <v>2</v>
      </c>
      <c r="B279" s="219">
        <v>7</v>
      </c>
      <c r="C279" s="220" t="s">
        <v>159</v>
      </c>
      <c r="D279" s="221">
        <v>5</v>
      </c>
      <c r="E279" s="392">
        <v>3</v>
      </c>
      <c r="F279" s="379" t="s">
        <v>267</v>
      </c>
      <c r="G279" s="600"/>
      <c r="H279" s="601"/>
      <c r="I279" s="276"/>
    </row>
    <row r="280" spans="1:22" ht="27.75" customHeight="1" thickBot="1" x14ac:dyDescent="0.4">
      <c r="A280" s="225"/>
      <c r="B280" s="226"/>
      <c r="C280" s="227"/>
      <c r="D280" s="228"/>
      <c r="E280" s="468"/>
      <c r="F280" s="520" t="s">
        <v>268</v>
      </c>
      <c r="G280" s="521"/>
      <c r="H280" s="287">
        <f>H275</f>
        <v>150000000</v>
      </c>
      <c r="I280" s="254"/>
    </row>
    <row r="281" spans="1:22" ht="18" customHeight="1" x14ac:dyDescent="0.35">
      <c r="A281" s="255"/>
      <c r="B281" s="256"/>
      <c r="C281" s="257"/>
      <c r="D281" s="258"/>
      <c r="E281" s="257"/>
      <c r="F281" s="357"/>
      <c r="G281" s="605"/>
      <c r="H281" s="606"/>
      <c r="I281" s="163"/>
      <c r="L281" s="390"/>
      <c r="M281" s="607"/>
      <c r="N281" s="607"/>
      <c r="O281" s="608"/>
      <c r="P281" s="608"/>
      <c r="Q281" s="609"/>
      <c r="R281" s="609"/>
      <c r="S281" s="610"/>
      <c r="T281" s="610"/>
      <c r="U281" s="611"/>
      <c r="V281" s="612"/>
    </row>
    <row r="282" spans="1:22" ht="28.5" customHeight="1" x14ac:dyDescent="0.35">
      <c r="A282" s="613">
        <v>3</v>
      </c>
      <c r="B282" s="614"/>
      <c r="C282" s="615"/>
      <c r="D282" s="616"/>
      <c r="E282" s="615"/>
      <c r="F282" s="617" t="s">
        <v>269</v>
      </c>
      <c r="G282" s="618"/>
      <c r="H282" s="619">
        <f>H283+H288+H301+H324</f>
        <v>58538210</v>
      </c>
      <c r="I282" s="620"/>
      <c r="O282" s="621"/>
      <c r="P282" s="621"/>
      <c r="Q282" s="622"/>
      <c r="R282" s="622"/>
      <c r="S282" s="623"/>
      <c r="T282" s="623"/>
      <c r="U282" s="611"/>
      <c r="V282" s="624"/>
    </row>
    <row r="283" spans="1:22" ht="29.15" customHeight="1" x14ac:dyDescent="0.35">
      <c r="A283" s="469">
        <v>3</v>
      </c>
      <c r="B283" s="470">
        <v>1</v>
      </c>
      <c r="C283" s="471"/>
      <c r="D283" s="472"/>
      <c r="E283" s="625"/>
      <c r="F283" s="626" t="s">
        <v>270</v>
      </c>
      <c r="G283" s="627"/>
      <c r="H283" s="628">
        <f>[1]LINMAS!P38</f>
        <v>14400000</v>
      </c>
      <c r="I283" s="345"/>
      <c r="O283" s="621"/>
      <c r="P283" s="621"/>
      <c r="Q283" s="622"/>
      <c r="R283" s="622"/>
      <c r="S283" s="623"/>
      <c r="T283" s="623"/>
      <c r="U283" s="611"/>
      <c r="V283" s="624"/>
    </row>
    <row r="284" spans="1:22" ht="29.15" customHeight="1" x14ac:dyDescent="0.35">
      <c r="A284" s="433">
        <v>3</v>
      </c>
      <c r="B284" s="434">
        <v>1</v>
      </c>
      <c r="C284" s="435" t="s">
        <v>159</v>
      </c>
      <c r="D284" s="436"/>
      <c r="E284" s="479"/>
      <c r="F284" s="629" t="s">
        <v>271</v>
      </c>
      <c r="G284" s="439"/>
      <c r="H284" s="598">
        <v>14600000</v>
      </c>
      <c r="I284" s="249"/>
      <c r="O284" s="621"/>
      <c r="P284" s="621"/>
      <c r="Q284" s="622"/>
      <c r="R284" s="622"/>
      <c r="S284" s="623"/>
      <c r="T284" s="623"/>
      <c r="U284" s="611"/>
      <c r="V284" s="624"/>
    </row>
    <row r="285" spans="1:22" ht="18" hidden="1" customHeight="1" x14ac:dyDescent="0.35">
      <c r="A285" s="218"/>
      <c r="B285" s="219"/>
      <c r="C285" s="220"/>
      <c r="D285" s="221"/>
      <c r="E285" s="222"/>
      <c r="F285" s="223"/>
      <c r="G285" s="630"/>
      <c r="H285" s="285"/>
      <c r="I285" s="249"/>
      <c r="O285" s="621"/>
      <c r="P285" s="621"/>
      <c r="Q285" s="622"/>
      <c r="R285" s="622"/>
      <c r="S285" s="623"/>
      <c r="T285" s="623"/>
      <c r="U285" s="611"/>
      <c r="V285" s="624"/>
    </row>
    <row r="286" spans="1:22" ht="18" hidden="1" customHeight="1" x14ac:dyDescent="0.35">
      <c r="A286" s="218"/>
      <c r="B286" s="219"/>
      <c r="C286" s="220"/>
      <c r="D286" s="221"/>
      <c r="E286" s="222"/>
      <c r="F286" s="223"/>
      <c r="G286" s="630"/>
      <c r="H286" s="285"/>
      <c r="I286" s="249"/>
      <c r="O286" s="621"/>
      <c r="P286" s="621"/>
      <c r="Q286" s="622"/>
      <c r="R286" s="622"/>
      <c r="S286" s="623"/>
      <c r="T286" s="623"/>
      <c r="U286" s="611"/>
      <c r="V286" s="624"/>
    </row>
    <row r="287" spans="1:22" ht="18" hidden="1" customHeight="1" x14ac:dyDescent="0.35">
      <c r="A287" s="218"/>
      <c r="B287" s="219"/>
      <c r="C287" s="220"/>
      <c r="D287" s="221"/>
      <c r="E287" s="222"/>
      <c r="F287" s="377"/>
      <c r="G287" s="630"/>
      <c r="H287" s="285"/>
      <c r="I287" s="249"/>
      <c r="O287" s="621"/>
      <c r="P287" s="621"/>
      <c r="Q287" s="622"/>
      <c r="R287" s="622"/>
      <c r="S287" s="623"/>
      <c r="T287" s="623"/>
      <c r="U287" s="611"/>
      <c r="V287" s="624"/>
    </row>
    <row r="288" spans="1:22" ht="18" customHeight="1" x14ac:dyDescent="0.35">
      <c r="A288" s="433">
        <v>3</v>
      </c>
      <c r="B288" s="434">
        <v>2</v>
      </c>
      <c r="C288" s="437"/>
      <c r="D288" s="436"/>
      <c r="E288" s="437"/>
      <c r="F288" s="443" t="s">
        <v>272</v>
      </c>
      <c r="G288" s="631"/>
      <c r="H288" s="632">
        <f>H289+H290</f>
        <v>13000000</v>
      </c>
      <c r="I288" s="249"/>
      <c r="O288" s="621"/>
      <c r="P288" s="621"/>
      <c r="Q288" s="622"/>
      <c r="R288" s="622"/>
      <c r="S288" s="623"/>
      <c r="T288" s="623"/>
      <c r="U288" s="611"/>
      <c r="V288" s="624"/>
    </row>
    <row r="289" spans="1:22" ht="27.75" customHeight="1" x14ac:dyDescent="0.35">
      <c r="A289" s="433">
        <v>3</v>
      </c>
      <c r="B289" s="434">
        <v>2</v>
      </c>
      <c r="C289" s="435" t="s">
        <v>159</v>
      </c>
      <c r="D289" s="436"/>
      <c r="E289" s="437"/>
      <c r="F289" s="535" t="s">
        <v>273</v>
      </c>
      <c r="G289" s="439"/>
      <c r="H289" s="598">
        <v>5000000</v>
      </c>
      <c r="I289" s="249"/>
      <c r="O289" s="621"/>
      <c r="P289" s="621"/>
      <c r="Q289" s="622"/>
      <c r="R289" s="622"/>
      <c r="S289" s="623"/>
      <c r="T289" s="623"/>
      <c r="U289" s="611"/>
      <c r="V289" s="624"/>
    </row>
    <row r="290" spans="1:22" ht="40.5" customHeight="1" x14ac:dyDescent="0.35">
      <c r="A290" s="433">
        <v>3</v>
      </c>
      <c r="B290" s="434">
        <v>2</v>
      </c>
      <c r="C290" s="435" t="s">
        <v>168</v>
      </c>
      <c r="D290" s="221"/>
      <c r="E290" s="222"/>
      <c r="F290" s="633" t="s">
        <v>274</v>
      </c>
      <c r="G290" s="634"/>
      <c r="H290" s="598">
        <v>8000000</v>
      </c>
      <c r="I290" s="249"/>
      <c r="O290" s="621"/>
      <c r="P290" s="621"/>
      <c r="Q290" s="622"/>
      <c r="R290" s="622"/>
      <c r="S290" s="623"/>
      <c r="T290" s="623"/>
      <c r="U290" s="611"/>
      <c r="V290" s="624"/>
    </row>
    <row r="291" spans="1:22" ht="18" hidden="1" customHeight="1" x14ac:dyDescent="0.35">
      <c r="A291" s="218"/>
      <c r="B291" s="219"/>
      <c r="C291" s="220"/>
      <c r="D291" s="221"/>
      <c r="E291" s="222"/>
      <c r="F291" s="223"/>
      <c r="G291" s="630"/>
      <c r="H291" s="285"/>
      <c r="I291" s="249"/>
      <c r="O291" s="621"/>
      <c r="P291" s="621"/>
      <c r="Q291" s="622"/>
      <c r="R291" s="622"/>
      <c r="S291" s="623"/>
      <c r="T291" s="623"/>
      <c r="U291" s="611"/>
      <c r="V291" s="624"/>
    </row>
    <row r="292" spans="1:22" ht="18" hidden="1" customHeight="1" x14ac:dyDescent="0.35">
      <c r="A292" s="218"/>
      <c r="B292" s="219"/>
      <c r="C292" s="220"/>
      <c r="D292" s="221"/>
      <c r="E292" s="222"/>
      <c r="F292" s="379"/>
      <c r="G292" s="630"/>
      <c r="H292" s="285"/>
      <c r="I292" s="249"/>
      <c r="O292" s="621"/>
      <c r="P292" s="621"/>
      <c r="Q292" s="622"/>
      <c r="R292" s="622"/>
      <c r="S292" s="623"/>
      <c r="T292" s="623"/>
      <c r="U292" s="611"/>
      <c r="V292" s="624"/>
    </row>
    <row r="293" spans="1:22" ht="18" hidden="1" customHeight="1" x14ac:dyDescent="0.35">
      <c r="A293" s="218"/>
      <c r="B293" s="219"/>
      <c r="C293" s="220"/>
      <c r="D293" s="221"/>
      <c r="E293" s="222"/>
      <c r="F293" s="635"/>
      <c r="G293" s="630"/>
      <c r="H293" s="285"/>
      <c r="I293" s="249"/>
      <c r="O293" s="621"/>
      <c r="P293" s="621"/>
      <c r="Q293" s="622"/>
      <c r="R293" s="622"/>
      <c r="S293" s="623"/>
      <c r="T293" s="623"/>
      <c r="U293" s="611"/>
      <c r="V293" s="624"/>
    </row>
    <row r="294" spans="1:22" ht="18" hidden="1" customHeight="1" x14ac:dyDescent="0.35">
      <c r="A294" s="218"/>
      <c r="B294" s="219"/>
      <c r="C294" s="220"/>
      <c r="D294" s="221"/>
      <c r="E294" s="222"/>
      <c r="F294" s="377"/>
      <c r="G294" s="630"/>
      <c r="H294" s="636"/>
      <c r="I294" s="249"/>
      <c r="O294" s="621"/>
      <c r="P294" s="621"/>
      <c r="Q294" s="622"/>
      <c r="R294" s="622"/>
      <c r="S294" s="623"/>
      <c r="T294" s="623"/>
      <c r="U294" s="611"/>
      <c r="V294" s="624"/>
    </row>
    <row r="295" spans="1:22" ht="18" hidden="1" customHeight="1" x14ac:dyDescent="0.35">
      <c r="A295" s="218"/>
      <c r="B295" s="219"/>
      <c r="C295" s="220"/>
      <c r="D295" s="221"/>
      <c r="E295" s="222"/>
      <c r="F295" s="377"/>
      <c r="G295" s="630"/>
      <c r="H295" s="636"/>
      <c r="I295" s="249"/>
      <c r="O295" s="621"/>
      <c r="P295" s="621"/>
      <c r="Q295" s="622"/>
      <c r="R295" s="622"/>
      <c r="S295" s="623"/>
      <c r="T295" s="623"/>
      <c r="U295" s="611"/>
      <c r="V295" s="624"/>
    </row>
    <row r="296" spans="1:22" ht="18" hidden="1" customHeight="1" x14ac:dyDescent="0.35">
      <c r="A296" s="218"/>
      <c r="B296" s="219"/>
      <c r="C296" s="220"/>
      <c r="D296" s="221"/>
      <c r="E296" s="222"/>
      <c r="F296" s="377"/>
      <c r="G296" s="630"/>
      <c r="H296" s="636"/>
      <c r="I296" s="249"/>
      <c r="O296" s="621"/>
      <c r="P296" s="621"/>
      <c r="Q296" s="622"/>
      <c r="R296" s="622"/>
      <c r="S296" s="623"/>
      <c r="T296" s="623"/>
      <c r="U296" s="611"/>
      <c r="V296" s="624"/>
    </row>
    <row r="297" spans="1:22" ht="18" hidden="1" customHeight="1" x14ac:dyDescent="0.35">
      <c r="A297" s="218"/>
      <c r="B297" s="219"/>
      <c r="C297" s="220"/>
      <c r="D297" s="637"/>
      <c r="E297" s="638"/>
      <c r="F297" s="639"/>
      <c r="G297" s="630"/>
      <c r="H297" s="640"/>
      <c r="I297" s="249"/>
      <c r="O297" s="621"/>
      <c r="P297" s="621"/>
      <c r="Q297" s="622"/>
      <c r="R297" s="622"/>
      <c r="S297" s="623"/>
      <c r="T297" s="623"/>
      <c r="U297" s="611"/>
      <c r="V297" s="624"/>
    </row>
    <row r="298" spans="1:22" ht="18" hidden="1" customHeight="1" x14ac:dyDescent="0.35">
      <c r="A298" s="218"/>
      <c r="B298" s="219"/>
      <c r="C298" s="220"/>
      <c r="D298" s="637"/>
      <c r="E298" s="638"/>
      <c r="F298" s="635"/>
      <c r="G298" s="630"/>
      <c r="H298" s="636"/>
      <c r="I298" s="249"/>
      <c r="O298" s="621"/>
      <c r="P298" s="621"/>
      <c r="Q298" s="622"/>
      <c r="R298" s="622"/>
      <c r="S298" s="623"/>
      <c r="T298" s="623"/>
      <c r="U298" s="611"/>
      <c r="V298" s="624"/>
    </row>
    <row r="299" spans="1:22" ht="26.25" hidden="1" customHeight="1" x14ac:dyDescent="0.35">
      <c r="A299" s="218"/>
      <c r="B299" s="219"/>
      <c r="C299" s="220"/>
      <c r="D299" s="221"/>
      <c r="E299" s="222"/>
      <c r="F299" s="641"/>
      <c r="G299" s="642"/>
      <c r="H299" s="636"/>
      <c r="I299" s="249"/>
      <c r="O299" s="621"/>
      <c r="P299" s="621"/>
      <c r="Q299" s="622"/>
      <c r="R299" s="622"/>
      <c r="S299" s="623"/>
      <c r="T299" s="623"/>
      <c r="U299" s="611"/>
      <c r="V299" s="624"/>
    </row>
    <row r="300" spans="1:22" ht="18" hidden="1" customHeight="1" x14ac:dyDescent="0.35">
      <c r="A300" s="218"/>
      <c r="B300" s="219"/>
      <c r="C300" s="220"/>
      <c r="D300" s="221"/>
      <c r="E300" s="222"/>
      <c r="F300" s="377"/>
      <c r="G300" s="630"/>
      <c r="H300" s="636"/>
      <c r="I300" s="249"/>
      <c r="O300" s="621"/>
      <c r="P300" s="621"/>
      <c r="Q300" s="622"/>
      <c r="R300" s="622"/>
      <c r="S300" s="623"/>
      <c r="T300" s="623"/>
      <c r="U300" s="611"/>
      <c r="V300" s="624"/>
    </row>
    <row r="301" spans="1:22" ht="18" customHeight="1" x14ac:dyDescent="0.35">
      <c r="A301" s="433">
        <v>3</v>
      </c>
      <c r="B301" s="434">
        <v>3</v>
      </c>
      <c r="C301" s="437"/>
      <c r="D301" s="436"/>
      <c r="E301" s="437"/>
      <c r="F301" s="443" t="s">
        <v>275</v>
      </c>
      <c r="G301" s="630"/>
      <c r="H301" s="643">
        <f>H302+H303+H318</f>
        <v>17950000</v>
      </c>
      <c r="I301" s="249"/>
      <c r="O301" s="621"/>
      <c r="P301" s="621"/>
      <c r="Q301" s="622"/>
      <c r="R301" s="622"/>
      <c r="S301" s="623"/>
      <c r="T301" s="623"/>
      <c r="U301" s="611"/>
      <c r="V301" s="624"/>
    </row>
    <row r="302" spans="1:22" ht="24.75" customHeight="1" x14ac:dyDescent="0.35">
      <c r="A302" s="433">
        <v>3</v>
      </c>
      <c r="B302" s="434">
        <v>3</v>
      </c>
      <c r="C302" s="435" t="s">
        <v>156</v>
      </c>
      <c r="D302" s="436"/>
      <c r="E302" s="437"/>
      <c r="F302" s="535" t="s">
        <v>276</v>
      </c>
      <c r="G302" s="439"/>
      <c r="H302" s="640">
        <v>5000000</v>
      </c>
      <c r="I302" s="249"/>
      <c r="O302" s="621"/>
      <c r="P302" s="621"/>
      <c r="Q302" s="622"/>
      <c r="R302" s="622"/>
      <c r="S302" s="623"/>
      <c r="T302" s="623"/>
      <c r="U302" s="611"/>
      <c r="V302" s="624"/>
    </row>
    <row r="303" spans="1:22" ht="33" customHeight="1" x14ac:dyDescent="0.35">
      <c r="A303" s="433">
        <v>3</v>
      </c>
      <c r="B303" s="434">
        <v>3</v>
      </c>
      <c r="C303" s="435" t="s">
        <v>159</v>
      </c>
      <c r="D303" s="221"/>
      <c r="E303" s="222"/>
      <c r="F303" s="443" t="s">
        <v>277</v>
      </c>
      <c r="G303" s="630"/>
      <c r="H303" s="640">
        <v>7950000</v>
      </c>
      <c r="I303" s="249"/>
      <c r="O303" s="621"/>
      <c r="P303" s="621"/>
      <c r="Q303" s="622"/>
      <c r="R303" s="622"/>
      <c r="S303" s="623"/>
      <c r="T303" s="623"/>
      <c r="U303" s="611"/>
      <c r="V303" s="624"/>
    </row>
    <row r="304" spans="1:22" ht="18" hidden="1" customHeight="1" x14ac:dyDescent="0.35">
      <c r="A304" s="218"/>
      <c r="B304" s="219"/>
      <c r="C304" s="220"/>
      <c r="D304" s="221"/>
      <c r="E304" s="222"/>
      <c r="F304" s="223"/>
      <c r="G304" s="630"/>
      <c r="H304" s="636"/>
      <c r="I304" s="249"/>
      <c r="O304" s="621"/>
      <c r="P304" s="621"/>
      <c r="Q304" s="622"/>
      <c r="R304" s="622"/>
      <c r="S304" s="623"/>
      <c r="T304" s="623"/>
      <c r="U304" s="611"/>
      <c r="V304" s="624"/>
    </row>
    <row r="305" spans="1:22" ht="18" hidden="1" customHeight="1" x14ac:dyDescent="0.35">
      <c r="A305" s="218"/>
      <c r="B305" s="219"/>
      <c r="C305" s="220"/>
      <c r="D305" s="221"/>
      <c r="E305" s="222"/>
      <c r="F305" s="223"/>
      <c r="G305" s="630"/>
      <c r="H305" s="636"/>
      <c r="I305" s="249"/>
      <c r="O305" s="621"/>
      <c r="P305" s="621"/>
      <c r="Q305" s="622"/>
      <c r="R305" s="622"/>
      <c r="S305" s="623"/>
      <c r="T305" s="623"/>
      <c r="U305" s="611"/>
      <c r="V305" s="624"/>
    </row>
    <row r="306" spans="1:22" ht="18" hidden="1" customHeight="1" x14ac:dyDescent="0.35">
      <c r="A306" s="218"/>
      <c r="B306" s="219"/>
      <c r="C306" s="220"/>
      <c r="D306" s="221"/>
      <c r="E306" s="222"/>
      <c r="F306" s="414"/>
      <c r="G306" s="415"/>
      <c r="H306" s="636"/>
      <c r="I306" s="249"/>
      <c r="O306" s="621"/>
      <c r="P306" s="621"/>
      <c r="Q306" s="622"/>
      <c r="R306" s="622"/>
      <c r="S306" s="623"/>
      <c r="T306" s="623"/>
      <c r="U306" s="611"/>
      <c r="V306" s="624"/>
    </row>
    <row r="307" spans="1:22" ht="18" hidden="1" customHeight="1" x14ac:dyDescent="0.35">
      <c r="A307" s="218"/>
      <c r="B307" s="219"/>
      <c r="C307" s="220"/>
      <c r="D307" s="221"/>
      <c r="E307" s="222"/>
      <c r="F307" s="377"/>
      <c r="G307" s="630"/>
      <c r="H307" s="636"/>
      <c r="I307" s="249"/>
      <c r="O307" s="621"/>
      <c r="P307" s="621"/>
      <c r="Q307" s="622"/>
      <c r="R307" s="622"/>
      <c r="S307" s="623"/>
      <c r="T307" s="623"/>
      <c r="U307" s="611"/>
      <c r="V307" s="624"/>
    </row>
    <row r="308" spans="1:22" ht="18" hidden="1" customHeight="1" x14ac:dyDescent="0.35">
      <c r="A308" s="218"/>
      <c r="B308" s="219"/>
      <c r="C308" s="220"/>
      <c r="D308" s="221"/>
      <c r="E308" s="222"/>
      <c r="F308" s="377"/>
      <c r="G308" s="630"/>
      <c r="H308" s="636"/>
      <c r="I308" s="249"/>
      <c r="O308" s="621"/>
      <c r="P308" s="621"/>
      <c r="Q308" s="622"/>
      <c r="R308" s="622"/>
      <c r="S308" s="623"/>
      <c r="T308" s="623"/>
      <c r="U308" s="611"/>
      <c r="V308" s="624"/>
    </row>
    <row r="309" spans="1:22" ht="18" hidden="1" customHeight="1" x14ac:dyDescent="0.35">
      <c r="A309" s="218"/>
      <c r="B309" s="219"/>
      <c r="C309" s="220"/>
      <c r="D309" s="221"/>
      <c r="E309" s="222"/>
      <c r="F309" s="377"/>
      <c r="G309" s="630"/>
      <c r="H309" s="636"/>
      <c r="I309" s="249"/>
      <c r="O309" s="621"/>
      <c r="P309" s="621"/>
      <c r="Q309" s="622"/>
      <c r="R309" s="622"/>
      <c r="S309" s="623"/>
      <c r="T309" s="623"/>
      <c r="U309" s="611"/>
      <c r="V309" s="624"/>
    </row>
    <row r="310" spans="1:22" ht="30" hidden="1" customHeight="1" x14ac:dyDescent="0.35">
      <c r="A310" s="644"/>
      <c r="B310" s="645"/>
      <c r="C310" s="646"/>
      <c r="D310" s="551"/>
      <c r="E310" s="552"/>
      <c r="F310" s="544"/>
      <c r="G310" s="545"/>
      <c r="H310" s="555"/>
      <c r="I310" s="217"/>
      <c r="O310" s="621"/>
      <c r="P310" s="621"/>
      <c r="Q310" s="622"/>
      <c r="R310" s="622"/>
      <c r="S310" s="623"/>
      <c r="T310" s="623"/>
      <c r="U310" s="611"/>
      <c r="V310" s="624"/>
    </row>
    <row r="311" spans="1:22" ht="18" hidden="1" customHeight="1" x14ac:dyDescent="0.35">
      <c r="A311" s="647"/>
      <c r="B311" s="648"/>
      <c r="C311" s="649"/>
      <c r="D311" s="221"/>
      <c r="E311" s="413"/>
      <c r="F311" s="379"/>
      <c r="G311" s="557"/>
      <c r="H311" s="558"/>
      <c r="I311" s="217"/>
      <c r="O311" s="621"/>
      <c r="P311" s="621"/>
      <c r="Q311" s="622"/>
      <c r="R311" s="622"/>
      <c r="S311" s="623"/>
      <c r="T311" s="623"/>
      <c r="U311" s="611"/>
      <c r="V311" s="624"/>
    </row>
    <row r="312" spans="1:22" ht="18" hidden="1" customHeight="1" x14ac:dyDescent="0.35">
      <c r="A312" s="647"/>
      <c r="B312" s="648"/>
      <c r="C312" s="649"/>
      <c r="D312" s="221"/>
      <c r="E312" s="413"/>
      <c r="F312" s="379"/>
      <c r="G312" s="557"/>
      <c r="H312" s="558"/>
      <c r="I312" s="217"/>
      <c r="O312" s="621"/>
      <c r="P312" s="621"/>
      <c r="Q312" s="622"/>
      <c r="R312" s="622"/>
      <c r="S312" s="623"/>
      <c r="T312" s="623"/>
      <c r="U312" s="611"/>
      <c r="V312" s="624"/>
    </row>
    <row r="313" spans="1:22" ht="18" hidden="1" customHeight="1" x14ac:dyDescent="0.35">
      <c r="A313" s="218"/>
      <c r="B313" s="219"/>
      <c r="C313" s="222"/>
      <c r="D313" s="221"/>
      <c r="E313" s="413"/>
      <c r="F313" s="466"/>
      <c r="G313" s="557"/>
      <c r="H313" s="558"/>
      <c r="I313" s="217"/>
      <c r="O313" s="621"/>
      <c r="P313" s="621"/>
      <c r="Q313" s="622"/>
      <c r="R313" s="622"/>
      <c r="S313" s="623"/>
      <c r="T313" s="623"/>
      <c r="U313" s="611"/>
      <c r="V313" s="624"/>
    </row>
    <row r="314" spans="1:22" ht="18" hidden="1" customHeight="1" x14ac:dyDescent="0.35">
      <c r="A314" s="647"/>
      <c r="B314" s="648"/>
      <c r="C314" s="649"/>
      <c r="D314" s="511"/>
      <c r="E314" s="512"/>
      <c r="F314" s="571"/>
      <c r="G314" s="430"/>
      <c r="H314" s="558"/>
      <c r="I314" s="340"/>
      <c r="O314" s="621"/>
      <c r="P314" s="621"/>
      <c r="Q314" s="622"/>
      <c r="R314" s="622"/>
      <c r="S314" s="623"/>
      <c r="T314" s="623"/>
      <c r="U314" s="611"/>
      <c r="V314" s="624"/>
    </row>
    <row r="315" spans="1:22" ht="18" hidden="1" customHeight="1" x14ac:dyDescent="0.35">
      <c r="A315" s="647"/>
      <c r="B315" s="648"/>
      <c r="C315" s="649"/>
      <c r="D315" s="221"/>
      <c r="E315" s="413"/>
      <c r="F315" s="571"/>
      <c r="G315" s="430"/>
      <c r="H315" s="558"/>
      <c r="I315" s="340"/>
      <c r="O315" s="621"/>
      <c r="P315" s="621"/>
      <c r="Q315" s="622"/>
      <c r="R315" s="622"/>
      <c r="S315" s="623"/>
      <c r="T315" s="623"/>
      <c r="U315" s="611"/>
      <c r="V315" s="624"/>
    </row>
    <row r="316" spans="1:22" ht="18" hidden="1" customHeight="1" x14ac:dyDescent="0.35">
      <c r="A316" s="647"/>
      <c r="B316" s="648"/>
      <c r="C316" s="649"/>
      <c r="D316" s="221"/>
      <c r="E316" s="413"/>
      <c r="F316" s="571"/>
      <c r="G316" s="557"/>
      <c r="H316" s="558"/>
      <c r="I316" s="340"/>
      <c r="O316" s="621"/>
      <c r="P316" s="621"/>
      <c r="Q316" s="622"/>
      <c r="R316" s="622"/>
      <c r="S316" s="623"/>
      <c r="T316" s="623"/>
      <c r="U316" s="611"/>
      <c r="V316" s="624"/>
    </row>
    <row r="317" spans="1:22" ht="18" customHeight="1" x14ac:dyDescent="0.35">
      <c r="A317" s="218"/>
      <c r="B317" s="219"/>
      <c r="C317" s="220"/>
      <c r="D317" s="221"/>
      <c r="E317" s="413"/>
      <c r="F317" s="283"/>
      <c r="G317" s="630"/>
      <c r="H317" s="636"/>
      <c r="I317" s="650"/>
      <c r="O317" s="621"/>
      <c r="P317" s="621"/>
      <c r="Q317" s="622"/>
      <c r="R317" s="622"/>
      <c r="S317" s="623"/>
      <c r="T317" s="623"/>
      <c r="U317" s="611"/>
      <c r="V317" s="624"/>
    </row>
    <row r="318" spans="1:22" ht="18" customHeight="1" x14ac:dyDescent="0.35">
      <c r="A318" s="644">
        <v>3</v>
      </c>
      <c r="B318" s="645">
        <v>3</v>
      </c>
      <c r="C318" s="646" t="s">
        <v>172</v>
      </c>
      <c r="D318" s="221"/>
      <c r="E318" s="392"/>
      <c r="F318" s="651" t="s">
        <v>278</v>
      </c>
      <c r="G318" s="630"/>
      <c r="H318" s="640">
        <v>5000000</v>
      </c>
      <c r="I318" s="249"/>
      <c r="O318" s="621"/>
      <c r="P318" s="621"/>
      <c r="Q318" s="622"/>
      <c r="R318" s="622"/>
      <c r="S318" s="623"/>
      <c r="T318" s="623"/>
      <c r="U318" s="611"/>
      <c r="V318" s="624"/>
    </row>
    <row r="319" spans="1:22" ht="18" hidden="1" customHeight="1" x14ac:dyDescent="0.35">
      <c r="A319" s="647"/>
      <c r="B319" s="648"/>
      <c r="C319" s="649"/>
      <c r="D319" s="221"/>
      <c r="E319" s="392"/>
      <c r="F319" s="379"/>
      <c r="G319" s="630"/>
      <c r="H319" s="636"/>
      <c r="I319" s="249"/>
      <c r="O319" s="621"/>
      <c r="P319" s="621"/>
      <c r="Q319" s="622"/>
      <c r="R319" s="622"/>
      <c r="S319" s="623"/>
      <c r="T319" s="623"/>
      <c r="U319" s="611"/>
      <c r="V319" s="624"/>
    </row>
    <row r="320" spans="1:22" ht="18" hidden="1" customHeight="1" x14ac:dyDescent="0.35">
      <c r="A320" s="647"/>
      <c r="B320" s="648"/>
      <c r="C320" s="649"/>
      <c r="D320" s="221"/>
      <c r="E320" s="392"/>
      <c r="F320" s="379"/>
      <c r="G320" s="630"/>
      <c r="H320" s="636"/>
      <c r="I320" s="249"/>
      <c r="O320" s="621"/>
      <c r="P320" s="621"/>
      <c r="Q320" s="622"/>
      <c r="R320" s="622"/>
      <c r="S320" s="623"/>
      <c r="T320" s="623"/>
      <c r="U320" s="611"/>
      <c r="V320" s="624"/>
    </row>
    <row r="321" spans="1:22" ht="18" hidden="1" customHeight="1" x14ac:dyDescent="0.35">
      <c r="A321" s="647"/>
      <c r="B321" s="648"/>
      <c r="C321" s="649"/>
      <c r="D321" s="221"/>
      <c r="E321" s="392"/>
      <c r="F321" s="379"/>
      <c r="G321" s="630"/>
      <c r="H321" s="636"/>
      <c r="I321" s="249"/>
      <c r="O321" s="621"/>
      <c r="P321" s="621"/>
      <c r="Q321" s="622"/>
      <c r="R321" s="622"/>
      <c r="S321" s="623"/>
      <c r="T321" s="623"/>
      <c r="U321" s="611"/>
      <c r="V321" s="624"/>
    </row>
    <row r="322" spans="1:22" ht="18" hidden="1" customHeight="1" x14ac:dyDescent="0.35">
      <c r="A322" s="218"/>
      <c r="B322" s="219"/>
      <c r="C322" s="220"/>
      <c r="D322" s="221"/>
      <c r="E322" s="413"/>
      <c r="F322" s="652"/>
      <c r="G322" s="630"/>
      <c r="H322" s="636"/>
      <c r="I322" s="249"/>
      <c r="O322" s="621"/>
      <c r="P322" s="621"/>
      <c r="Q322" s="622"/>
      <c r="R322" s="622"/>
      <c r="S322" s="623"/>
      <c r="T322" s="623"/>
      <c r="U322" s="611"/>
      <c r="V322" s="624"/>
    </row>
    <row r="323" spans="1:22" ht="18" customHeight="1" x14ac:dyDescent="0.35">
      <c r="A323" s="218"/>
      <c r="B323" s="219"/>
      <c r="C323" s="220"/>
      <c r="D323" s="221"/>
      <c r="E323" s="413"/>
      <c r="F323" s="283"/>
      <c r="G323" s="630"/>
      <c r="H323" s="636"/>
      <c r="I323" s="249"/>
      <c r="O323" s="621"/>
      <c r="P323" s="621"/>
      <c r="Q323" s="622"/>
      <c r="R323" s="622"/>
      <c r="S323" s="623"/>
      <c r="T323" s="623"/>
      <c r="U323" s="611"/>
      <c r="V323" s="624"/>
    </row>
    <row r="324" spans="1:22" ht="18" customHeight="1" x14ac:dyDescent="0.35">
      <c r="A324" s="433">
        <v>3</v>
      </c>
      <c r="B324" s="434">
        <v>4</v>
      </c>
      <c r="C324" s="437"/>
      <c r="D324" s="221"/>
      <c r="E324" s="413"/>
      <c r="F324" s="466" t="s">
        <v>279</v>
      </c>
      <c r="G324" s="630"/>
      <c r="H324" s="643">
        <f>H325+H332</f>
        <v>13188210</v>
      </c>
      <c r="I324" s="249"/>
      <c r="O324" s="621"/>
      <c r="P324" s="621"/>
      <c r="Q324" s="622"/>
      <c r="R324" s="622"/>
      <c r="S324" s="623"/>
      <c r="T324" s="623"/>
      <c r="U324" s="611"/>
      <c r="V324" s="624"/>
    </row>
    <row r="325" spans="1:22" ht="18" customHeight="1" x14ac:dyDescent="0.35">
      <c r="A325" s="433">
        <v>3</v>
      </c>
      <c r="B325" s="434">
        <v>4</v>
      </c>
      <c r="C325" s="435" t="s">
        <v>159</v>
      </c>
      <c r="D325" s="221"/>
      <c r="E325" s="445"/>
      <c r="F325" s="443" t="s">
        <v>280</v>
      </c>
      <c r="G325" s="630"/>
      <c r="H325" s="640">
        <f>[1]LPM!P38</f>
        <v>13188210</v>
      </c>
      <c r="I325" s="249"/>
      <c r="O325" s="621"/>
      <c r="P325" s="621"/>
      <c r="Q325" s="622"/>
      <c r="R325" s="622"/>
      <c r="S325" s="623"/>
      <c r="T325" s="623"/>
      <c r="U325" s="611"/>
      <c r="V325" s="624"/>
    </row>
    <row r="326" spans="1:22" ht="18" hidden="1" customHeight="1" x14ac:dyDescent="0.35">
      <c r="A326" s="218"/>
      <c r="B326" s="219"/>
      <c r="C326" s="220"/>
      <c r="D326" s="221"/>
      <c r="E326" s="445"/>
      <c r="F326" s="223"/>
      <c r="G326" s="630"/>
      <c r="H326" s="636"/>
      <c r="I326" s="249"/>
      <c r="O326" s="621"/>
      <c r="P326" s="621"/>
      <c r="Q326" s="622"/>
      <c r="R326" s="622"/>
      <c r="S326" s="623"/>
      <c r="T326" s="623"/>
      <c r="U326" s="611"/>
      <c r="V326" s="624"/>
    </row>
    <row r="327" spans="1:22" ht="18" hidden="1" customHeight="1" x14ac:dyDescent="0.35">
      <c r="A327" s="218"/>
      <c r="B327" s="219"/>
      <c r="C327" s="220"/>
      <c r="D327" s="221"/>
      <c r="E327" s="445"/>
      <c r="F327" s="379"/>
      <c r="G327" s="630"/>
      <c r="H327" s="636"/>
      <c r="I327" s="249"/>
      <c r="O327" s="621"/>
      <c r="P327" s="621"/>
      <c r="Q327" s="622"/>
      <c r="R327" s="622"/>
      <c r="S327" s="623"/>
      <c r="T327" s="623"/>
      <c r="U327" s="611"/>
      <c r="V327" s="624"/>
    </row>
    <row r="328" spans="1:22" ht="18" hidden="1" customHeight="1" x14ac:dyDescent="0.35">
      <c r="A328" s="218"/>
      <c r="B328" s="219"/>
      <c r="C328" s="220"/>
      <c r="D328" s="221"/>
      <c r="E328" s="445"/>
      <c r="F328" s="653"/>
      <c r="G328" s="630"/>
      <c r="H328" s="636"/>
      <c r="I328" s="249"/>
      <c r="O328" s="621"/>
      <c r="P328" s="621"/>
      <c r="Q328" s="622"/>
      <c r="R328" s="622"/>
      <c r="S328" s="623"/>
      <c r="T328" s="623"/>
      <c r="U328" s="611"/>
      <c r="V328" s="624"/>
    </row>
    <row r="329" spans="1:22" ht="18" hidden="1" customHeight="1" x14ac:dyDescent="0.35">
      <c r="A329" s="218"/>
      <c r="B329" s="219"/>
      <c r="C329" s="220"/>
      <c r="D329" s="221"/>
      <c r="E329" s="445"/>
      <c r="F329" s="379"/>
      <c r="G329" s="630"/>
      <c r="H329" s="636"/>
      <c r="I329" s="249"/>
      <c r="O329" s="621"/>
      <c r="P329" s="621"/>
      <c r="Q329" s="622"/>
      <c r="R329" s="622"/>
      <c r="S329" s="623"/>
      <c r="T329" s="623"/>
      <c r="U329" s="611"/>
      <c r="V329" s="624"/>
    </row>
    <row r="330" spans="1:22" ht="18" hidden="1" customHeight="1" x14ac:dyDescent="0.35">
      <c r="A330" s="218"/>
      <c r="B330" s="219"/>
      <c r="C330" s="220"/>
      <c r="D330" s="221"/>
      <c r="E330" s="222"/>
      <c r="F330" s="283"/>
      <c r="G330" s="630"/>
      <c r="H330" s="636"/>
      <c r="I330" s="249"/>
      <c r="O330" s="621"/>
      <c r="P330" s="621"/>
      <c r="Q330" s="622"/>
      <c r="R330" s="622"/>
      <c r="S330" s="623"/>
      <c r="T330" s="623"/>
      <c r="U330" s="611"/>
      <c r="V330" s="624"/>
    </row>
    <row r="331" spans="1:22" ht="18" customHeight="1" x14ac:dyDescent="0.35">
      <c r="A331" s="218"/>
      <c r="B331" s="219"/>
      <c r="C331" s="220"/>
      <c r="D331" s="221"/>
      <c r="E331" s="222"/>
      <c r="F331" s="377"/>
      <c r="G331" s="630"/>
      <c r="H331" s="636"/>
      <c r="I331" s="249"/>
      <c r="O331" s="621"/>
      <c r="P331" s="621"/>
      <c r="Q331" s="622"/>
      <c r="R331" s="622"/>
      <c r="S331" s="623"/>
      <c r="T331" s="623"/>
      <c r="U331" s="611"/>
      <c r="V331" s="624"/>
    </row>
    <row r="332" spans="1:22" ht="18" customHeight="1" x14ac:dyDescent="0.35">
      <c r="A332" s="433">
        <v>3</v>
      </c>
      <c r="B332" s="434">
        <v>4</v>
      </c>
      <c r="C332" s="435" t="s">
        <v>168</v>
      </c>
      <c r="D332" s="221"/>
      <c r="E332" s="445"/>
      <c r="F332" s="466" t="s">
        <v>281</v>
      </c>
      <c r="G332" s="630"/>
      <c r="H332" s="636">
        <f>[1]PKK!P17</f>
        <v>0</v>
      </c>
      <c r="I332" s="249"/>
      <c r="O332" s="621"/>
      <c r="P332" s="621"/>
      <c r="Q332" s="622"/>
      <c r="R332" s="622"/>
      <c r="S332" s="623"/>
      <c r="T332" s="623"/>
      <c r="U332" s="611"/>
      <c r="V332" s="624"/>
    </row>
    <row r="333" spans="1:22" ht="19.5" customHeight="1" x14ac:dyDescent="0.35">
      <c r="A333" s="218"/>
      <c r="B333" s="219"/>
      <c r="C333" s="220"/>
      <c r="D333" s="221"/>
      <c r="E333" s="445"/>
      <c r="F333" s="379"/>
      <c r="G333" s="630"/>
      <c r="H333" s="636"/>
      <c r="I333" s="249"/>
      <c r="O333" s="621"/>
      <c r="P333" s="621"/>
      <c r="Q333" s="622"/>
      <c r="R333" s="622"/>
      <c r="S333" s="623"/>
      <c r="T333" s="623"/>
      <c r="U333" s="611"/>
      <c r="V333" s="624"/>
    </row>
    <row r="334" spans="1:22" ht="1.5" customHeight="1" x14ac:dyDescent="0.35">
      <c r="A334" s="218"/>
      <c r="B334" s="219"/>
      <c r="C334" s="220"/>
      <c r="D334" s="221"/>
      <c r="E334" s="445"/>
      <c r="F334" s="379"/>
      <c r="G334" s="630"/>
      <c r="H334" s="636"/>
      <c r="I334" s="249"/>
      <c r="O334" s="621"/>
      <c r="P334" s="621"/>
      <c r="Q334" s="622"/>
      <c r="R334" s="622"/>
      <c r="S334" s="623"/>
      <c r="T334" s="623"/>
      <c r="U334" s="611"/>
      <c r="V334" s="624"/>
    </row>
    <row r="335" spans="1:22" ht="18" hidden="1" customHeight="1" x14ac:dyDescent="0.35">
      <c r="A335" s="218"/>
      <c r="B335" s="219"/>
      <c r="C335" s="220"/>
      <c r="D335" s="221"/>
      <c r="E335" s="445"/>
      <c r="F335" s="283"/>
      <c r="G335" s="630"/>
      <c r="H335" s="636"/>
      <c r="I335" s="249"/>
      <c r="O335" s="621"/>
      <c r="P335" s="621"/>
      <c r="Q335" s="622"/>
      <c r="R335" s="622"/>
      <c r="S335" s="623"/>
      <c r="T335" s="623"/>
      <c r="U335" s="611"/>
      <c r="V335" s="624"/>
    </row>
    <row r="336" spans="1:22" ht="18" hidden="1" customHeight="1" x14ac:dyDescent="0.35">
      <c r="A336" s="218"/>
      <c r="B336" s="219"/>
      <c r="C336" s="220"/>
      <c r="D336" s="221"/>
      <c r="E336" s="445"/>
      <c r="F336" s="283"/>
      <c r="G336" s="635"/>
      <c r="H336" s="636"/>
      <c r="I336" s="249"/>
      <c r="O336" s="621"/>
      <c r="P336" s="621"/>
      <c r="Q336" s="622"/>
      <c r="R336" s="622"/>
      <c r="S336" s="623"/>
      <c r="T336" s="623"/>
      <c r="U336" s="611"/>
      <c r="V336" s="624"/>
    </row>
    <row r="337" spans="1:22" ht="18" hidden="1" customHeight="1" x14ac:dyDescent="0.35">
      <c r="A337" s="218"/>
      <c r="B337" s="219"/>
      <c r="C337" s="220"/>
      <c r="D337" s="221"/>
      <c r="E337" s="222"/>
      <c r="F337" s="379"/>
      <c r="G337" s="630"/>
      <c r="H337" s="636"/>
      <c r="I337" s="249"/>
      <c r="O337" s="621"/>
      <c r="P337" s="621"/>
      <c r="Q337" s="622"/>
      <c r="R337" s="622"/>
      <c r="S337" s="623"/>
      <c r="T337" s="623"/>
      <c r="U337" s="611"/>
      <c r="V337" s="624"/>
    </row>
    <row r="338" spans="1:22" ht="18" hidden="1" customHeight="1" x14ac:dyDescent="0.35">
      <c r="A338" s="218"/>
      <c r="B338" s="219"/>
      <c r="C338" s="220"/>
      <c r="D338" s="221"/>
      <c r="E338" s="222"/>
      <c r="F338" s="283"/>
      <c r="G338" s="630"/>
      <c r="H338" s="636"/>
      <c r="I338" s="249"/>
      <c r="O338" s="621"/>
      <c r="P338" s="621"/>
      <c r="Q338" s="622"/>
      <c r="R338" s="622"/>
      <c r="S338" s="623"/>
      <c r="T338" s="623"/>
      <c r="U338" s="611"/>
      <c r="V338" s="624"/>
    </row>
    <row r="339" spans="1:22" ht="18" hidden="1" customHeight="1" x14ac:dyDescent="0.35">
      <c r="A339" s="218"/>
      <c r="B339" s="219"/>
      <c r="C339" s="220"/>
      <c r="D339" s="221"/>
      <c r="E339" s="413"/>
      <c r="F339" s="283"/>
      <c r="G339" s="630"/>
      <c r="H339" s="636"/>
      <c r="I339" s="249"/>
      <c r="O339" s="621"/>
      <c r="P339" s="621"/>
      <c r="Q339" s="622"/>
      <c r="R339" s="622"/>
      <c r="S339" s="623"/>
      <c r="T339" s="623"/>
      <c r="U339" s="611"/>
      <c r="V339" s="624"/>
    </row>
    <row r="340" spans="1:22" ht="18" hidden="1" customHeight="1" x14ac:dyDescent="0.35">
      <c r="A340" s="218"/>
      <c r="B340" s="219"/>
      <c r="C340" s="220"/>
      <c r="D340" s="221"/>
      <c r="E340" s="413"/>
      <c r="F340" s="379"/>
      <c r="G340" s="630"/>
      <c r="H340" s="640"/>
      <c r="I340" s="249"/>
      <c r="O340" s="621"/>
      <c r="P340" s="621"/>
      <c r="Q340" s="622"/>
      <c r="R340" s="622"/>
      <c r="S340" s="623"/>
      <c r="T340" s="623"/>
      <c r="U340" s="611"/>
      <c r="V340" s="624"/>
    </row>
    <row r="341" spans="1:22" ht="18" hidden="1" customHeight="1" x14ac:dyDescent="0.35">
      <c r="A341" s="218"/>
      <c r="B341" s="219"/>
      <c r="C341" s="220"/>
      <c r="D341" s="221"/>
      <c r="E341" s="413"/>
      <c r="F341" s="379"/>
      <c r="G341" s="630"/>
      <c r="H341" s="636"/>
      <c r="I341" s="249"/>
      <c r="O341" s="621"/>
      <c r="P341" s="621"/>
      <c r="Q341" s="622"/>
      <c r="R341" s="622"/>
      <c r="S341" s="623"/>
      <c r="T341" s="623"/>
      <c r="U341" s="611"/>
      <c r="V341" s="624"/>
    </row>
    <row r="342" spans="1:22" ht="9" hidden="1" customHeight="1" x14ac:dyDescent="0.35">
      <c r="A342" s="218"/>
      <c r="B342" s="219"/>
      <c r="C342" s="220"/>
      <c r="D342" s="221"/>
      <c r="E342" s="222"/>
      <c r="F342" s="283"/>
      <c r="G342" s="630"/>
      <c r="H342" s="636"/>
      <c r="I342" s="249"/>
      <c r="O342" s="621"/>
      <c r="P342" s="621"/>
      <c r="Q342" s="622"/>
      <c r="R342" s="622"/>
      <c r="S342" s="623"/>
      <c r="T342" s="623"/>
      <c r="U342" s="611"/>
      <c r="V342" s="624"/>
    </row>
    <row r="343" spans="1:22" ht="18" customHeight="1" x14ac:dyDescent="0.35">
      <c r="A343" s="268"/>
      <c r="B343" s="269"/>
      <c r="C343" s="272"/>
      <c r="D343" s="654"/>
      <c r="E343" s="655"/>
      <c r="F343" s="656"/>
      <c r="G343" s="657"/>
      <c r="H343" s="601"/>
      <c r="I343" s="276"/>
      <c r="O343" s="621"/>
      <c r="P343" s="621"/>
      <c r="Q343" s="622"/>
      <c r="R343" s="622"/>
      <c r="S343" s="623"/>
      <c r="T343" s="623"/>
      <c r="U343" s="611"/>
      <c r="V343" s="624"/>
    </row>
    <row r="344" spans="1:22" ht="18" customHeight="1" x14ac:dyDescent="0.35">
      <c r="A344" s="658">
        <v>4</v>
      </c>
      <c r="B344" s="659"/>
      <c r="C344" s="660"/>
      <c r="D344" s="661"/>
      <c r="E344" s="660"/>
      <c r="F344" s="662" t="s">
        <v>282</v>
      </c>
      <c r="G344" s="663"/>
      <c r="H344" s="664">
        <f>H350+H355+H360</f>
        <v>80000000</v>
      </c>
      <c r="I344" s="665"/>
      <c r="O344" s="621"/>
      <c r="P344" s="621"/>
      <c r="Q344" s="622"/>
      <c r="R344" s="622"/>
      <c r="S344" s="623"/>
      <c r="T344" s="623"/>
      <c r="U344" s="611"/>
      <c r="V344" s="624"/>
    </row>
    <row r="345" spans="1:22" ht="18" customHeight="1" x14ac:dyDescent="0.35">
      <c r="A345" s="469"/>
      <c r="B345" s="470"/>
      <c r="C345" s="471"/>
      <c r="D345" s="472"/>
      <c r="E345" s="416"/>
      <c r="F345" s="283"/>
      <c r="G345" s="500"/>
      <c r="H345" s="666"/>
      <c r="I345" s="345"/>
      <c r="O345" s="621"/>
      <c r="P345" s="621"/>
      <c r="Q345" s="622"/>
      <c r="R345" s="622"/>
      <c r="S345" s="623"/>
      <c r="T345" s="623"/>
      <c r="U345" s="611"/>
      <c r="V345" s="624"/>
    </row>
    <row r="346" spans="1:22" ht="18" customHeight="1" x14ac:dyDescent="0.35">
      <c r="A346" s="433">
        <v>4</v>
      </c>
      <c r="B346" s="434">
        <v>7</v>
      </c>
      <c r="C346" s="437"/>
      <c r="D346" s="213"/>
      <c r="E346" s="442"/>
      <c r="F346" s="466" t="s">
        <v>283</v>
      </c>
      <c r="G346" s="409"/>
      <c r="H346" s="667">
        <f>SUM(H347)</f>
        <v>0</v>
      </c>
      <c r="I346" s="249"/>
      <c r="O346" s="621"/>
      <c r="P346" s="621"/>
      <c r="Q346" s="622"/>
      <c r="R346" s="622"/>
      <c r="S346" s="623"/>
      <c r="T346" s="623"/>
      <c r="U346" s="611"/>
      <c r="V346" s="624"/>
    </row>
    <row r="347" spans="1:22" ht="18" customHeight="1" x14ac:dyDescent="0.35">
      <c r="A347" s="433">
        <v>4</v>
      </c>
      <c r="B347" s="434">
        <v>7</v>
      </c>
      <c r="C347" s="435" t="s">
        <v>156</v>
      </c>
      <c r="D347" s="221"/>
      <c r="E347" s="445"/>
      <c r="F347" s="443" t="s">
        <v>284</v>
      </c>
      <c r="G347" s="215"/>
      <c r="H347" s="598">
        <f>SUM(H351)</f>
        <v>0</v>
      </c>
      <c r="I347" s="217"/>
      <c r="O347" s="621"/>
      <c r="P347" s="621"/>
      <c r="Q347" s="622"/>
      <c r="R347" s="622"/>
      <c r="S347" s="623"/>
      <c r="T347" s="623"/>
      <c r="U347" s="611"/>
      <c r="V347" s="624"/>
    </row>
    <row r="348" spans="1:22" ht="22.5" customHeight="1" x14ac:dyDescent="0.35">
      <c r="A348" s="218">
        <v>4</v>
      </c>
      <c r="B348" s="219">
        <v>7</v>
      </c>
      <c r="C348" s="220" t="s">
        <v>156</v>
      </c>
      <c r="D348" s="221">
        <v>5</v>
      </c>
      <c r="E348" s="445">
        <v>2</v>
      </c>
      <c r="F348" s="223" t="s">
        <v>163</v>
      </c>
      <c r="G348" s="215"/>
      <c r="H348" s="285"/>
      <c r="I348" s="217"/>
      <c r="O348" s="621"/>
      <c r="P348" s="621"/>
      <c r="Q348" s="622"/>
      <c r="R348" s="622"/>
      <c r="S348" s="623"/>
      <c r="T348" s="623"/>
      <c r="U348" s="611"/>
      <c r="V348" s="624"/>
    </row>
    <row r="349" spans="1:22" ht="22.5" customHeight="1" x14ac:dyDescent="0.35">
      <c r="A349" s="218">
        <v>4</v>
      </c>
      <c r="B349" s="219">
        <v>7</v>
      </c>
      <c r="C349" s="220" t="s">
        <v>156</v>
      </c>
      <c r="D349" s="221">
        <v>5</v>
      </c>
      <c r="E349" s="445">
        <v>2</v>
      </c>
      <c r="F349" s="223" t="s">
        <v>254</v>
      </c>
      <c r="G349" s="215"/>
      <c r="H349" s="285"/>
      <c r="I349" s="668"/>
      <c r="O349" s="621"/>
      <c r="P349" s="621"/>
      <c r="Q349" s="622"/>
      <c r="R349" s="622"/>
      <c r="S349" s="623"/>
      <c r="T349" s="623"/>
      <c r="U349" s="611"/>
      <c r="V349" s="624"/>
    </row>
    <row r="350" spans="1:22" ht="28.5" customHeight="1" x14ac:dyDescent="0.35">
      <c r="A350" s="218">
        <v>4</v>
      </c>
      <c r="B350" s="219">
        <v>7</v>
      </c>
      <c r="C350" s="220" t="s">
        <v>156</v>
      </c>
      <c r="D350" s="221">
        <v>5</v>
      </c>
      <c r="E350" s="445">
        <v>2</v>
      </c>
      <c r="F350" s="283" t="s">
        <v>156</v>
      </c>
      <c r="G350" s="430" t="s">
        <v>285</v>
      </c>
      <c r="H350" s="285">
        <v>15000000</v>
      </c>
      <c r="I350" s="249"/>
      <c r="J350" s="105"/>
      <c r="K350" s="106"/>
      <c r="O350" s="621"/>
      <c r="P350" s="621"/>
      <c r="Q350" s="622"/>
      <c r="R350" s="622"/>
      <c r="S350" s="623"/>
      <c r="T350" s="623"/>
      <c r="U350" s="611"/>
      <c r="V350" s="624"/>
    </row>
    <row r="351" spans="1:22" ht="9.75" customHeight="1" x14ac:dyDescent="0.35">
      <c r="A351" s="218"/>
      <c r="B351" s="219"/>
      <c r="C351" s="220"/>
      <c r="D351" s="221"/>
      <c r="E351" s="392"/>
      <c r="F351" s="283"/>
      <c r="G351" s="669"/>
      <c r="H351" s="596"/>
      <c r="I351" s="249"/>
      <c r="O351" s="621"/>
      <c r="P351" s="621"/>
      <c r="Q351" s="622"/>
      <c r="R351" s="622"/>
      <c r="S351" s="623"/>
      <c r="T351" s="623"/>
      <c r="U351" s="611"/>
      <c r="V351" s="624"/>
    </row>
    <row r="352" spans="1:22" ht="18" customHeight="1" x14ac:dyDescent="0.35">
      <c r="A352" s="433">
        <v>4</v>
      </c>
      <c r="B352" s="434">
        <v>7</v>
      </c>
      <c r="C352" s="435" t="s">
        <v>156</v>
      </c>
      <c r="D352" s="221"/>
      <c r="E352" s="445"/>
      <c r="F352" s="443" t="s">
        <v>286</v>
      </c>
      <c r="G352" s="215"/>
      <c r="H352" s="598">
        <f>SUM(H356)</f>
        <v>0</v>
      </c>
      <c r="I352" s="217"/>
      <c r="O352" s="621"/>
      <c r="P352" s="621"/>
      <c r="Q352" s="622"/>
      <c r="R352" s="622"/>
      <c r="S352" s="623"/>
      <c r="T352" s="623"/>
      <c r="U352" s="611"/>
      <c r="V352" s="624"/>
    </row>
    <row r="353" spans="1:22" ht="22.5" customHeight="1" x14ac:dyDescent="0.35">
      <c r="A353" s="218">
        <v>4</v>
      </c>
      <c r="B353" s="219">
        <v>7</v>
      </c>
      <c r="C353" s="220" t="s">
        <v>156</v>
      </c>
      <c r="D353" s="221">
        <v>5</v>
      </c>
      <c r="E353" s="445">
        <v>2</v>
      </c>
      <c r="F353" s="223" t="s">
        <v>163</v>
      </c>
      <c r="G353" s="215"/>
      <c r="H353" s="285"/>
      <c r="I353" s="217"/>
      <c r="O353" s="621"/>
      <c r="P353" s="621"/>
      <c r="Q353" s="622"/>
      <c r="R353" s="622"/>
      <c r="S353" s="623"/>
      <c r="T353" s="623"/>
      <c r="U353" s="611"/>
      <c r="V353" s="624"/>
    </row>
    <row r="354" spans="1:22" ht="22.5" customHeight="1" x14ac:dyDescent="0.35">
      <c r="A354" s="218">
        <v>4</v>
      </c>
      <c r="B354" s="219">
        <v>7</v>
      </c>
      <c r="C354" s="220" t="s">
        <v>156</v>
      </c>
      <c r="D354" s="221">
        <v>5</v>
      </c>
      <c r="E354" s="445">
        <v>2</v>
      </c>
      <c r="F354" s="223" t="s">
        <v>254</v>
      </c>
      <c r="G354" s="215"/>
      <c r="H354" s="285"/>
      <c r="I354" s="668"/>
      <c r="O354" s="621"/>
      <c r="P354" s="621"/>
      <c r="Q354" s="622"/>
      <c r="R354" s="622"/>
      <c r="S354" s="623"/>
      <c r="T354" s="623"/>
      <c r="U354" s="611"/>
      <c r="V354" s="624"/>
    </row>
    <row r="355" spans="1:22" ht="22.5" customHeight="1" thickBot="1" x14ac:dyDescent="0.4">
      <c r="A355" s="225">
        <v>4</v>
      </c>
      <c r="B355" s="226">
        <v>7</v>
      </c>
      <c r="C355" s="227" t="s">
        <v>156</v>
      </c>
      <c r="D355" s="228">
        <v>5</v>
      </c>
      <c r="E355" s="593">
        <v>2</v>
      </c>
      <c r="F355" s="286" t="s">
        <v>156</v>
      </c>
      <c r="G355" s="231" t="s">
        <v>285</v>
      </c>
      <c r="H355" s="287">
        <v>15000000</v>
      </c>
      <c r="I355" s="254"/>
      <c r="J355" s="105"/>
      <c r="K355" s="106"/>
      <c r="O355" s="621"/>
      <c r="P355" s="621"/>
      <c r="Q355" s="622"/>
      <c r="R355" s="622"/>
      <c r="S355" s="623"/>
      <c r="T355" s="623"/>
      <c r="U355" s="611"/>
      <c r="V355" s="624"/>
    </row>
    <row r="356" spans="1:22" ht="18" customHeight="1" thickBot="1" x14ac:dyDescent="0.4">
      <c r="A356" s="237"/>
      <c r="B356" s="238"/>
      <c r="C356" s="239"/>
      <c r="D356" s="240"/>
      <c r="E356" s="416"/>
      <c r="F356" s="550"/>
      <c r="G356" s="669"/>
      <c r="H356" s="596"/>
      <c r="I356" s="670"/>
      <c r="O356" s="621"/>
      <c r="P356" s="621"/>
      <c r="Q356" s="622"/>
      <c r="R356" s="622"/>
      <c r="S356" s="623"/>
      <c r="T356" s="623"/>
      <c r="U356" s="611"/>
      <c r="V356" s="624"/>
    </row>
    <row r="357" spans="1:22" ht="18" hidden="1" customHeight="1" x14ac:dyDescent="0.35">
      <c r="A357" s="255"/>
      <c r="B357" s="256"/>
      <c r="C357" s="257"/>
      <c r="D357" s="258"/>
      <c r="E357" s="257"/>
      <c r="F357" s="195"/>
      <c r="G357" s="605"/>
      <c r="H357" s="606"/>
      <c r="I357" s="290"/>
      <c r="O357" s="621"/>
      <c r="P357" s="621"/>
      <c r="Q357" s="622"/>
      <c r="R357" s="622"/>
      <c r="S357" s="623"/>
      <c r="T357" s="623"/>
      <c r="U357" s="611"/>
      <c r="V357" s="624"/>
    </row>
    <row r="358" spans="1:22" ht="18" customHeight="1" x14ac:dyDescent="0.35">
      <c r="A358" s="401">
        <v>4</v>
      </c>
      <c r="B358" s="402">
        <v>6</v>
      </c>
      <c r="C358" s="403"/>
      <c r="D358" s="262"/>
      <c r="E358" s="671"/>
      <c r="F358" s="405" t="s">
        <v>287</v>
      </c>
      <c r="G358" s="672"/>
      <c r="H358" s="673"/>
      <c r="I358" s="266"/>
      <c r="O358" s="621"/>
      <c r="P358" s="621"/>
      <c r="Q358" s="622"/>
      <c r="R358" s="622"/>
      <c r="S358" s="623"/>
      <c r="T358" s="623"/>
      <c r="U358" s="611"/>
      <c r="V358" s="624"/>
    </row>
    <row r="359" spans="1:22" ht="18" customHeight="1" x14ac:dyDescent="0.35">
      <c r="A359" s="433">
        <v>4</v>
      </c>
      <c r="B359" s="434">
        <v>6</v>
      </c>
      <c r="C359" s="435" t="s">
        <v>172</v>
      </c>
      <c r="D359" s="221"/>
      <c r="E359" s="445"/>
      <c r="F359" s="443" t="s">
        <v>288</v>
      </c>
      <c r="G359" s="630"/>
      <c r="H359" s="285"/>
      <c r="I359" s="249"/>
      <c r="O359" s="621"/>
      <c r="P359" s="621"/>
      <c r="Q359" s="622"/>
      <c r="R359" s="622"/>
      <c r="S359" s="623"/>
      <c r="T359" s="623"/>
      <c r="U359" s="611"/>
      <c r="V359" s="624"/>
    </row>
    <row r="360" spans="1:22" ht="18" customHeight="1" x14ac:dyDescent="0.35">
      <c r="A360" s="218">
        <v>4</v>
      </c>
      <c r="B360" s="219">
        <v>6</v>
      </c>
      <c r="C360" s="220" t="s">
        <v>172</v>
      </c>
      <c r="D360" s="221">
        <v>5</v>
      </c>
      <c r="E360" s="445">
        <v>2</v>
      </c>
      <c r="F360" s="223" t="s">
        <v>196</v>
      </c>
      <c r="G360" s="630"/>
      <c r="H360" s="285">
        <v>50000000</v>
      </c>
      <c r="I360" s="249"/>
      <c r="O360" s="621"/>
      <c r="P360" s="621"/>
      <c r="Q360" s="622"/>
      <c r="R360" s="622"/>
      <c r="S360" s="623"/>
      <c r="T360" s="623"/>
      <c r="U360" s="611"/>
      <c r="V360" s="624"/>
    </row>
    <row r="361" spans="1:22" ht="18" hidden="1" customHeight="1" x14ac:dyDescent="0.35">
      <c r="A361" s="218"/>
      <c r="B361" s="219"/>
      <c r="C361" s="220"/>
      <c r="D361" s="221"/>
      <c r="E361" s="445"/>
      <c r="F361" s="223"/>
      <c r="G361" s="630"/>
      <c r="H361" s="285"/>
      <c r="I361" s="249"/>
      <c r="O361" s="621"/>
      <c r="P361" s="621"/>
      <c r="Q361" s="622"/>
      <c r="R361" s="622"/>
      <c r="S361" s="623"/>
      <c r="T361" s="623"/>
      <c r="U361" s="611"/>
      <c r="V361" s="624"/>
    </row>
    <row r="362" spans="1:22" ht="18" hidden="1" customHeight="1" x14ac:dyDescent="0.35">
      <c r="A362" s="218"/>
      <c r="B362" s="219"/>
      <c r="C362" s="220"/>
      <c r="D362" s="221"/>
      <c r="E362" s="445"/>
      <c r="F362" s="283"/>
      <c r="G362" s="630"/>
      <c r="H362" s="285"/>
      <c r="I362" s="249"/>
      <c r="O362" s="621"/>
      <c r="P362" s="621"/>
      <c r="Q362" s="622"/>
      <c r="R362" s="622"/>
      <c r="S362" s="623"/>
      <c r="T362" s="623"/>
      <c r="U362" s="611"/>
      <c r="V362" s="624"/>
    </row>
    <row r="363" spans="1:22" ht="18" hidden="1" customHeight="1" x14ac:dyDescent="0.35">
      <c r="A363" s="218"/>
      <c r="B363" s="219"/>
      <c r="C363" s="222"/>
      <c r="D363" s="221"/>
      <c r="E363" s="222"/>
      <c r="F363" s="377"/>
      <c r="G363" s="630"/>
      <c r="H363" s="285"/>
      <c r="I363" s="249"/>
      <c r="O363" s="621"/>
      <c r="P363" s="621"/>
      <c r="Q363" s="622"/>
      <c r="R363" s="622"/>
      <c r="S363" s="623"/>
      <c r="T363" s="623"/>
      <c r="U363" s="611"/>
      <c r="V363" s="624"/>
    </row>
    <row r="364" spans="1:22" ht="18" customHeight="1" x14ac:dyDescent="0.35">
      <c r="A364" s="268"/>
      <c r="B364" s="269"/>
      <c r="C364" s="272"/>
      <c r="D364" s="271"/>
      <c r="E364" s="272"/>
      <c r="F364" s="674"/>
      <c r="G364" s="274"/>
      <c r="H364" s="347"/>
      <c r="I364" s="276"/>
      <c r="K364" s="73"/>
      <c r="P364" s="75"/>
      <c r="U364" s="75"/>
    </row>
    <row r="365" spans="1:22" ht="18" customHeight="1" x14ac:dyDescent="0.35">
      <c r="A365" s="675">
        <v>5</v>
      </c>
      <c r="B365" s="676"/>
      <c r="C365" s="677"/>
      <c r="D365" s="678"/>
      <c r="E365" s="677"/>
      <c r="F365" s="679" t="s">
        <v>289</v>
      </c>
      <c r="G365" s="680"/>
      <c r="H365" s="681">
        <f>[1]darurat!P23</f>
        <v>25000000</v>
      </c>
      <c r="I365" s="682"/>
      <c r="P365" s="75"/>
      <c r="U365" s="75"/>
    </row>
    <row r="366" spans="1:22" ht="18" customHeight="1" x14ac:dyDescent="0.35">
      <c r="A366" s="433">
        <v>5</v>
      </c>
      <c r="B366" s="434">
        <v>1</v>
      </c>
      <c r="C366" s="437"/>
      <c r="D366" s="436"/>
      <c r="E366" s="479"/>
      <c r="F366" s="683" t="s">
        <v>290</v>
      </c>
      <c r="G366" s="684"/>
      <c r="H366" s="344"/>
      <c r="I366" s="345"/>
      <c r="K366" s="153"/>
      <c r="P366" s="75"/>
      <c r="U366" s="75"/>
    </row>
    <row r="367" spans="1:22" ht="18" customHeight="1" x14ac:dyDescent="0.35">
      <c r="A367" s="433">
        <v>5</v>
      </c>
      <c r="B367" s="434">
        <v>1</v>
      </c>
      <c r="C367" s="435" t="s">
        <v>291</v>
      </c>
      <c r="D367" s="436"/>
      <c r="E367" s="479"/>
      <c r="F367" s="466" t="s">
        <v>292</v>
      </c>
      <c r="G367" s="684"/>
      <c r="H367" s="216">
        <f>SUM(H370)</f>
        <v>25000000</v>
      </c>
      <c r="I367" s="249"/>
      <c r="K367" s="153"/>
      <c r="P367" s="75"/>
      <c r="U367" s="75"/>
    </row>
    <row r="368" spans="1:22" ht="18" customHeight="1" x14ac:dyDescent="0.35">
      <c r="A368" s="218">
        <v>5</v>
      </c>
      <c r="B368" s="219">
        <v>1</v>
      </c>
      <c r="C368" s="220" t="s">
        <v>291</v>
      </c>
      <c r="D368" s="221">
        <v>5</v>
      </c>
      <c r="E368" s="413">
        <v>2</v>
      </c>
      <c r="F368" s="379" t="s">
        <v>163</v>
      </c>
      <c r="G368" s="215"/>
      <c r="H368" s="248"/>
      <c r="I368" s="249"/>
      <c r="P368" s="75"/>
      <c r="U368" s="75"/>
    </row>
    <row r="369" spans="1:21" ht="18" customHeight="1" x14ac:dyDescent="0.35">
      <c r="A369" s="218">
        <v>5</v>
      </c>
      <c r="B369" s="219">
        <v>1</v>
      </c>
      <c r="C369" s="220" t="s">
        <v>291</v>
      </c>
      <c r="D369" s="221">
        <v>5</v>
      </c>
      <c r="E369" s="413">
        <v>2</v>
      </c>
      <c r="F369" s="379" t="s">
        <v>254</v>
      </c>
      <c r="G369" s="215"/>
      <c r="H369" s="248"/>
      <c r="I369" s="249"/>
      <c r="P369" s="75"/>
      <c r="U369" s="75"/>
    </row>
    <row r="370" spans="1:21" ht="18" customHeight="1" x14ac:dyDescent="0.35">
      <c r="A370" s="218">
        <v>5</v>
      </c>
      <c r="B370" s="219">
        <v>1</v>
      </c>
      <c r="C370" s="220" t="s">
        <v>291</v>
      </c>
      <c r="D370" s="221">
        <v>5</v>
      </c>
      <c r="E370" s="413">
        <v>2</v>
      </c>
      <c r="F370" s="283" t="s">
        <v>156</v>
      </c>
      <c r="G370" s="274" t="s">
        <v>285</v>
      </c>
      <c r="H370" s="248">
        <f>[1]darurat!P23</f>
        <v>25000000</v>
      </c>
      <c r="I370" s="249"/>
      <c r="P370" s="75"/>
      <c r="U370" s="75"/>
    </row>
    <row r="371" spans="1:21" ht="18" customHeight="1" thickBot="1" x14ac:dyDescent="0.4">
      <c r="A371" s="685"/>
      <c r="B371" s="686"/>
      <c r="C371" s="687"/>
      <c r="D371" s="688"/>
      <c r="E371" s="689"/>
      <c r="F371" s="690"/>
      <c r="G371" s="691"/>
      <c r="H371" s="692"/>
      <c r="I371" s="693"/>
      <c r="P371" s="75"/>
      <c r="U371" s="75"/>
    </row>
    <row r="372" spans="1:21" ht="23.15" customHeight="1" thickTop="1" x14ac:dyDescent="0.35">
      <c r="A372" s="694" t="s">
        <v>293</v>
      </c>
      <c r="B372" s="695"/>
      <c r="C372" s="695"/>
      <c r="D372" s="695"/>
      <c r="E372" s="695"/>
      <c r="F372" s="695"/>
      <c r="G372" s="696"/>
      <c r="H372" s="697">
        <f>H36+H156+H282+H344</f>
        <v>1119963290</v>
      </c>
      <c r="I372" s="698"/>
      <c r="J372" s="105"/>
      <c r="K372" s="106"/>
      <c r="L372" s="106"/>
      <c r="M372" s="106"/>
      <c r="N372" s="106"/>
      <c r="P372" s="75"/>
      <c r="U372" s="75"/>
    </row>
    <row r="373" spans="1:21" ht="23.15" customHeight="1" thickBot="1" x14ac:dyDescent="0.4">
      <c r="A373" s="699" t="s">
        <v>294</v>
      </c>
      <c r="B373" s="700"/>
      <c r="C373" s="700"/>
      <c r="D373" s="700"/>
      <c r="E373" s="700"/>
      <c r="F373" s="700"/>
      <c r="G373" s="701"/>
      <c r="H373" s="702"/>
      <c r="I373" s="703"/>
      <c r="P373" s="75"/>
      <c r="U373" s="75"/>
    </row>
    <row r="374" spans="1:21" ht="18" customHeight="1" thickTop="1" x14ac:dyDescent="0.35">
      <c r="A374" s="704"/>
      <c r="B374" s="705"/>
      <c r="C374" s="706"/>
      <c r="D374" s="707">
        <v>6</v>
      </c>
      <c r="E374" s="708"/>
      <c r="F374" s="709" t="s">
        <v>295</v>
      </c>
      <c r="G374" s="710"/>
      <c r="H374" s="711"/>
      <c r="I374" s="712"/>
      <c r="P374" s="75"/>
      <c r="U374" s="75"/>
    </row>
    <row r="375" spans="1:21" ht="18" customHeight="1" x14ac:dyDescent="0.35">
      <c r="A375" s="210"/>
      <c r="B375" s="211"/>
      <c r="C375" s="713"/>
      <c r="D375" s="221">
        <v>6</v>
      </c>
      <c r="E375" s="222">
        <v>1</v>
      </c>
      <c r="F375" s="283" t="s">
        <v>296</v>
      </c>
      <c r="G375" s="215"/>
      <c r="H375" s="248"/>
      <c r="I375" s="249"/>
      <c r="P375" s="75"/>
      <c r="U375" s="75"/>
    </row>
    <row r="376" spans="1:21" ht="18" customHeight="1" x14ac:dyDescent="0.35">
      <c r="A376" s="210"/>
      <c r="B376" s="211"/>
      <c r="C376" s="713"/>
      <c r="D376" s="221">
        <v>6</v>
      </c>
      <c r="E376" s="222">
        <v>2</v>
      </c>
      <c r="F376" s="283" t="s">
        <v>297</v>
      </c>
      <c r="G376" s="215"/>
      <c r="H376" s="248">
        <f>SUM([1]PENJBRN!M514)</f>
        <v>0</v>
      </c>
      <c r="I376" s="249"/>
      <c r="P376" s="75"/>
      <c r="U376" s="75"/>
    </row>
    <row r="377" spans="1:21" ht="18" customHeight="1" thickBot="1" x14ac:dyDescent="0.4">
      <c r="A377" s="714"/>
      <c r="B377" s="715"/>
      <c r="C377" s="716"/>
      <c r="D377" s="717"/>
      <c r="E377" s="718"/>
      <c r="F377" s="719"/>
      <c r="G377" s="720" t="s">
        <v>298</v>
      </c>
      <c r="H377" s="721"/>
      <c r="I377" s="722"/>
      <c r="J377" s="105"/>
      <c r="K377" s="106"/>
      <c r="L377" s="106"/>
      <c r="M377" s="106"/>
      <c r="N377" s="106"/>
      <c r="P377" s="75"/>
      <c r="U377" s="75"/>
    </row>
    <row r="378" spans="1:21" ht="23.15" customHeight="1" thickTop="1" x14ac:dyDescent="0.35">
      <c r="A378" s="723" t="s">
        <v>299</v>
      </c>
      <c r="B378" s="724"/>
      <c r="C378" s="724"/>
      <c r="D378" s="724"/>
      <c r="E378" s="724"/>
      <c r="F378" s="724"/>
      <c r="G378" s="725"/>
      <c r="H378" s="726"/>
      <c r="I378" s="727"/>
    </row>
    <row r="379" spans="1:21" ht="23.15" customHeight="1" thickBot="1" x14ac:dyDescent="0.4">
      <c r="A379" s="728" t="s">
        <v>300</v>
      </c>
      <c r="B379" s="729"/>
      <c r="C379" s="729"/>
      <c r="D379" s="729"/>
      <c r="E379" s="729"/>
      <c r="F379" s="729"/>
      <c r="G379" s="730"/>
      <c r="H379" s="731"/>
      <c r="I379" s="732"/>
      <c r="P379" s="75"/>
      <c r="U379" s="75"/>
    </row>
    <row r="380" spans="1:21" x14ac:dyDescent="0.25">
      <c r="H380" s="733"/>
      <c r="P380" s="75"/>
      <c r="U380" s="75"/>
    </row>
    <row r="381" spans="1:21" x14ac:dyDescent="0.25">
      <c r="H381" s="734"/>
      <c r="P381" s="75"/>
      <c r="U381" s="75"/>
    </row>
    <row r="382" spans="1:21" ht="15.5" x14ac:dyDescent="0.35">
      <c r="G382" s="735"/>
      <c r="H382" s="736" t="s">
        <v>301</v>
      </c>
      <c r="I382" s="736"/>
      <c r="P382" s="75"/>
      <c r="U382" s="75"/>
    </row>
    <row r="383" spans="1:21" ht="15.5" x14ac:dyDescent="0.35">
      <c r="G383" s="70"/>
      <c r="H383" s="737" t="s">
        <v>8</v>
      </c>
      <c r="I383" s="737"/>
      <c r="P383" s="75"/>
      <c r="U383" s="75"/>
    </row>
    <row r="384" spans="1:21" ht="15.5" x14ac:dyDescent="0.35">
      <c r="G384" s="70"/>
      <c r="H384" s="738"/>
      <c r="P384" s="75"/>
      <c r="U384" s="75"/>
    </row>
    <row r="385" spans="1:21" ht="15.5" x14ac:dyDescent="0.35">
      <c r="G385" s="70"/>
      <c r="H385" s="738"/>
      <c r="P385" s="75"/>
      <c r="U385" s="75"/>
    </row>
    <row r="386" spans="1:21" ht="15.5" x14ac:dyDescent="0.35">
      <c r="G386" s="70"/>
      <c r="H386" s="738"/>
      <c r="P386" s="75"/>
      <c r="U386" s="75"/>
    </row>
    <row r="387" spans="1:21" ht="15.5" x14ac:dyDescent="0.35">
      <c r="G387" s="70"/>
      <c r="H387" s="738"/>
      <c r="P387" s="75"/>
      <c r="U387" s="75"/>
    </row>
    <row r="388" spans="1:21" ht="15.5" x14ac:dyDescent="0.35">
      <c r="G388" s="70"/>
      <c r="H388" s="738"/>
      <c r="P388" s="75"/>
      <c r="U388" s="75"/>
    </row>
    <row r="389" spans="1:21" ht="15.5" x14ac:dyDescent="0.35">
      <c r="G389" s="70"/>
      <c r="H389" s="739" t="s">
        <v>302</v>
      </c>
      <c r="I389" s="739"/>
      <c r="P389" s="75"/>
      <c r="U389" s="75"/>
    </row>
    <row r="390" spans="1:21" x14ac:dyDescent="0.25">
      <c r="H390" s="734"/>
      <c r="P390" s="75"/>
      <c r="U390" s="75"/>
    </row>
    <row r="391" spans="1:21" x14ac:dyDescent="0.25">
      <c r="H391" s="734"/>
      <c r="P391" s="75"/>
      <c r="U391" s="75"/>
    </row>
    <row r="392" spans="1:21" x14ac:dyDescent="0.25">
      <c r="A392" s="71" t="s">
        <v>298</v>
      </c>
      <c r="H392" s="734"/>
      <c r="P392" s="75"/>
      <c r="U392" s="75"/>
    </row>
    <row r="393" spans="1:21" x14ac:dyDescent="0.25">
      <c r="H393" s="740"/>
      <c r="P393" s="75"/>
      <c r="U393" s="75"/>
    </row>
    <row r="394" spans="1:21" x14ac:dyDescent="0.25">
      <c r="H394" s="741"/>
      <c r="P394" s="75"/>
      <c r="U394" s="75"/>
    </row>
  </sheetData>
  <mergeCells count="54">
    <mergeCell ref="A379:G379"/>
    <mergeCell ref="H383:I383"/>
    <mergeCell ref="H389:I389"/>
    <mergeCell ref="F16:G16"/>
    <mergeCell ref="F302:G302"/>
    <mergeCell ref="F306:G306"/>
    <mergeCell ref="F310:G310"/>
    <mergeCell ref="A372:G372"/>
    <mergeCell ref="A373:G373"/>
    <mergeCell ref="A378:G378"/>
    <mergeCell ref="F280:G280"/>
    <mergeCell ref="F283:G283"/>
    <mergeCell ref="F284:G284"/>
    <mergeCell ref="F289:G289"/>
    <mergeCell ref="F290:G290"/>
    <mergeCell ref="F299:G299"/>
    <mergeCell ref="F239:G239"/>
    <mergeCell ref="F247:G247"/>
    <mergeCell ref="F255:G255"/>
    <mergeCell ref="F261:G261"/>
    <mergeCell ref="F270:G270"/>
    <mergeCell ref="F276:G276"/>
    <mergeCell ref="F190:G190"/>
    <mergeCell ref="F201:G201"/>
    <mergeCell ref="F208:G208"/>
    <mergeCell ref="F216:G216"/>
    <mergeCell ref="F223:G223"/>
    <mergeCell ref="F231:G231"/>
    <mergeCell ref="F136:G136"/>
    <mergeCell ref="F137:G137"/>
    <mergeCell ref="F172:G172"/>
    <mergeCell ref="F178:G178"/>
    <mergeCell ref="F182:G182"/>
    <mergeCell ref="F188:G188"/>
    <mergeCell ref="F38:G38"/>
    <mergeCell ref="F103:G103"/>
    <mergeCell ref="F114:G114"/>
    <mergeCell ref="F123:G123"/>
    <mergeCell ref="F124:G124"/>
    <mergeCell ref="F127:G127"/>
    <mergeCell ref="A12:C12"/>
    <mergeCell ref="D12:E12"/>
    <mergeCell ref="F12:G12"/>
    <mergeCell ref="F13:G13"/>
    <mergeCell ref="A32:G32"/>
    <mergeCell ref="F35:G35"/>
    <mergeCell ref="A5:I5"/>
    <mergeCell ref="A6:I6"/>
    <mergeCell ref="A7:I7"/>
    <mergeCell ref="A8:I8"/>
    <mergeCell ref="A10:E11"/>
    <mergeCell ref="F10:G11"/>
    <mergeCell ref="H10:H11"/>
    <mergeCell ref="I10:I11"/>
  </mergeCells>
  <printOptions horizontalCentered="1"/>
  <pageMargins left="0.27559055118110237" right="0.11811023622047245" top="0.23622047244094491" bottom="0.23622047244094491" header="0.51181102362204722" footer="1.299212598425197"/>
  <pageSetup paperSize="256" scale="80" orientation="portrait" r:id="rId1"/>
  <headerFooter>
    <oddFooter>&amp;L&amp;"Bookman Old Style,Italic"&amp;9Lampiran Rancangan APBDes Desa Huntu T.A 2020&amp;R&amp;"Bookman Old Style,Italic"&amp;8Halaman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PERDES</vt:lpstr>
      <vt:lpstr>LAMPIRAN OK</vt:lpstr>
      <vt:lpstr>'LAMPIRAN OK'!Print_Area</vt:lpstr>
      <vt:lpstr>PERDES!Print_Area</vt:lpstr>
      <vt:lpstr>'LAMPIRAN OK'!Print_Titles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2022-03-03T23:58:48Z</dcterms:created>
  <dcterms:modified xsi:type="dcterms:W3CDTF">2022-03-04T03:25:38Z</dcterms:modified>
</cp:coreProperties>
</file>