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Projects\Robot\Robot-Arm\INA219 - Adjusted\Adafruit_INA219\"/>
    </mc:Choice>
  </mc:AlternateContent>
  <xr:revisionPtr revIDLastSave="0" documentId="8_{3695F713-F81B-46F4-B9A2-081ADAE24607}" xr6:coauthVersionLast="47" xr6:coauthVersionMax="47" xr10:uidLastSave="{00000000-0000-0000-0000-000000000000}"/>
  <bookViews>
    <workbookView xWindow="11520" yWindow="0" windowWidth="11520" windowHeight="12360" xr2:uid="{04E3FC07-3235-46E3-9498-FB730F2659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4" i="1" l="1"/>
  <c r="D22" i="1"/>
  <c r="D17" i="1"/>
  <c r="D33" i="1" s="1"/>
  <c r="E12" i="1"/>
  <c r="D14" i="1" s="1"/>
  <c r="E11" i="1"/>
  <c r="D13" i="1" s="1"/>
  <c r="D21" i="1"/>
  <c r="D19" i="1"/>
  <c r="D7" i="1"/>
  <c r="D24" i="1" l="1"/>
  <c r="D25" i="1" s="1"/>
  <c r="D30" i="1" s="1"/>
  <c r="D27" i="1"/>
  <c r="D28" i="1" s="1"/>
</calcChain>
</file>

<file path=xl/sharedStrings.xml><?xml version="1.0" encoding="utf-8"?>
<sst xmlns="http://schemas.openxmlformats.org/spreadsheetml/2006/main" count="32" uniqueCount="26">
  <si>
    <t>Vbus_MAX</t>
  </si>
  <si>
    <t>Vshunt_Max</t>
  </si>
  <si>
    <t>Rshunt</t>
  </si>
  <si>
    <t>max possible I</t>
  </si>
  <si>
    <t>max expected I</t>
  </si>
  <si>
    <t>Min Bits</t>
  </si>
  <si>
    <t>Max Bits</t>
  </si>
  <si>
    <t>MinLSB</t>
  </si>
  <si>
    <t>MaxLSB</t>
  </si>
  <si>
    <t>[A]</t>
  </si>
  <si>
    <t>Current LSB</t>
  </si>
  <si>
    <t>[V]</t>
  </si>
  <si>
    <t>[Ohm]</t>
  </si>
  <si>
    <t>Calibration Register</t>
  </si>
  <si>
    <t>Power LSB</t>
  </si>
  <si>
    <t>[W]</t>
  </si>
  <si>
    <t>[mW]</t>
  </si>
  <si>
    <t>max Current</t>
  </si>
  <si>
    <t>max current before overflow</t>
  </si>
  <si>
    <t>max shunt voltage</t>
  </si>
  <si>
    <t>max shunt voltage before overflow</t>
  </si>
  <si>
    <t>Max Power</t>
  </si>
  <si>
    <t>Multipliers</t>
  </si>
  <si>
    <t>[uA]</t>
  </si>
  <si>
    <t>ina219_currentDivider_mA</t>
  </si>
  <si>
    <t>ina219_powerMultiplier_mW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</si>
</sst>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000"/>
  </numFmts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70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00FF4-0A60-4452-AF9B-171DA604DCF8}">
  <dimension ref="B3:E34"/>
  <sheetViews>
    <sheetView tabSelected="1" topLeftCell="A16" workbookViewId="0">
      <selection activeCell="D19" sqref="D19"/>
    </sheetView>
  </sheetViews>
  <sheetFormatPr defaultRowHeight="14.4" x14ac:dyDescent="0.3"/>
  <cols>
    <col min="3" max="3" width="23.5546875" bestFit="1" customWidth="1"/>
    <col min="4" max="4" width="12.5546875" bestFit="1" customWidth="1"/>
  </cols>
  <sheetData>
    <row r="3" spans="2:5" x14ac:dyDescent="0.3">
      <c r="C3" t="s">
        <v>0</v>
      </c>
      <c r="D3" s="1">
        <v>16</v>
      </c>
      <c r="E3" t="s">
        <v>11</v>
      </c>
    </row>
    <row r="4" spans="2:5" x14ac:dyDescent="0.3">
      <c r="C4" t="s">
        <v>1</v>
      </c>
      <c r="D4" s="1">
        <v>0.32</v>
      </c>
      <c r="E4" t="s">
        <v>11</v>
      </c>
    </row>
    <row r="5" spans="2:5" x14ac:dyDescent="0.3">
      <c r="C5" t="s">
        <v>2</v>
      </c>
      <c r="D5" s="1">
        <v>0.1</v>
      </c>
      <c r="E5" t="s">
        <v>12</v>
      </c>
    </row>
    <row r="7" spans="2:5" x14ac:dyDescent="0.3">
      <c r="B7">
        <v>1</v>
      </c>
      <c r="C7" t="s">
        <v>3</v>
      </c>
      <c r="D7">
        <f>D4/D5</f>
        <v>3.1999999999999997</v>
      </c>
      <c r="E7" t="s">
        <v>9</v>
      </c>
    </row>
    <row r="9" spans="2:5" x14ac:dyDescent="0.3">
      <c r="B9">
        <v>2</v>
      </c>
      <c r="C9" t="s">
        <v>4</v>
      </c>
      <c r="D9" s="1">
        <v>3</v>
      </c>
      <c r="E9" t="s">
        <v>9</v>
      </c>
    </row>
    <row r="11" spans="2:5" x14ac:dyDescent="0.3">
      <c r="B11">
        <v>3</v>
      </c>
      <c r="C11" t="s">
        <v>6</v>
      </c>
      <c r="D11">
        <v>15</v>
      </c>
      <c r="E11">
        <f>2^D11-1</f>
        <v>32767</v>
      </c>
    </row>
    <row r="12" spans="2:5" x14ac:dyDescent="0.3">
      <c r="C12" t="s">
        <v>5</v>
      </c>
      <c r="D12">
        <v>10</v>
      </c>
      <c r="E12">
        <f>2^D12-1</f>
        <v>1023</v>
      </c>
    </row>
    <row r="13" spans="2:5" x14ac:dyDescent="0.3">
      <c r="C13" t="s">
        <v>7</v>
      </c>
      <c r="D13" s="2">
        <f>D9/E11</f>
        <v>9.1555528427991577E-5</v>
      </c>
      <c r="E13" t="s">
        <v>9</v>
      </c>
    </row>
    <row r="14" spans="2:5" x14ac:dyDescent="0.3">
      <c r="C14" t="s">
        <v>8</v>
      </c>
      <c r="D14" s="2">
        <f>D9/E12</f>
        <v>2.9325513196480938E-3</v>
      </c>
      <c r="E14" t="s">
        <v>9</v>
      </c>
    </row>
    <row r="16" spans="2:5" x14ac:dyDescent="0.3">
      <c r="B16">
        <v>4</v>
      </c>
      <c r="C16" t="s">
        <v>10</v>
      </c>
      <c r="D16">
        <v>1E-3</v>
      </c>
      <c r="E16" t="s">
        <v>9</v>
      </c>
    </row>
    <row r="17" spans="2:5" x14ac:dyDescent="0.3">
      <c r="D17">
        <f>D16*1000000</f>
        <v>1000</v>
      </c>
      <c r="E17" t="s">
        <v>23</v>
      </c>
    </row>
    <row r="19" spans="2:5" x14ac:dyDescent="0.3">
      <c r="B19">
        <v>5</v>
      </c>
      <c r="C19" t="s">
        <v>13</v>
      </c>
      <c r="D19" s="3">
        <f>TRUNC(0.04096/(D16*D5))</f>
        <v>409</v>
      </c>
    </row>
    <row r="21" spans="2:5" x14ac:dyDescent="0.3">
      <c r="B21">
        <v>6</v>
      </c>
      <c r="C21" t="s">
        <v>14</v>
      </c>
      <c r="D21">
        <f>20*D16</f>
        <v>0.02</v>
      </c>
      <c r="E21" t="s">
        <v>15</v>
      </c>
    </row>
    <row r="22" spans="2:5" x14ac:dyDescent="0.3">
      <c r="D22">
        <f>D21*1000</f>
        <v>20</v>
      </c>
      <c r="E22" t="s">
        <v>16</v>
      </c>
    </row>
    <row r="24" spans="2:5" x14ac:dyDescent="0.3">
      <c r="B24">
        <v>7</v>
      </c>
      <c r="C24" t="s">
        <v>17</v>
      </c>
      <c r="D24">
        <f>D16*E11</f>
        <v>32.767000000000003</v>
      </c>
    </row>
    <row r="25" spans="2:5" x14ac:dyDescent="0.3">
      <c r="C25" t="s">
        <v>18</v>
      </c>
      <c r="D25">
        <f>IF(D24&gt;D7,D7,D24)</f>
        <v>3.1999999999999997</v>
      </c>
    </row>
    <row r="27" spans="2:5" x14ac:dyDescent="0.3">
      <c r="C27" t="s">
        <v>19</v>
      </c>
      <c r="D27">
        <f>D25*D5</f>
        <v>0.32</v>
      </c>
    </row>
    <row r="28" spans="2:5" x14ac:dyDescent="0.3">
      <c r="C28" t="s">
        <v>20</v>
      </c>
      <c r="D28">
        <f>IF(D27&gt;D4,D4,D27)</f>
        <v>0.32</v>
      </c>
    </row>
    <row r="30" spans="2:5" x14ac:dyDescent="0.3">
      <c r="B30">
        <v>8</v>
      </c>
      <c r="C30" t="s">
        <v>21</v>
      </c>
      <c r="D30">
        <f>D25*D3</f>
        <v>51.199999999999996</v>
      </c>
      <c r="E30" t="s">
        <v>15</v>
      </c>
    </row>
    <row r="32" spans="2:5" x14ac:dyDescent="0.3">
      <c r="C32" t="s">
        <v>22</v>
      </c>
    </row>
    <row r="33" spans="3:4" x14ac:dyDescent="0.3">
      <c r="C33" t="s">
        <v>24</v>
      </c>
      <c r="D33" s="3">
        <f>1000/D17</f>
        <v>1</v>
      </c>
    </row>
    <row r="34" spans="3:4" x14ac:dyDescent="0.3">
      <c r="C34" t="s">
        <v>25</v>
      </c>
      <c r="D34" s="3">
        <f>D22/1</f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Oliver</dc:creator>
  <cp:lastModifiedBy>Mike Oliver</cp:lastModifiedBy>
  <dcterms:created xsi:type="dcterms:W3CDTF">2024-10-16T04:54:31Z</dcterms:created>
  <dcterms:modified xsi:type="dcterms:W3CDTF">2024-10-16T05:21:19Z</dcterms:modified>
</cp:coreProperties>
</file>