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P\kn_47\2 семестр\ОБЖ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B39" i="1"/>
  <c r="N2" i="1"/>
  <c r="N3" i="1"/>
  <c r="N4" i="1"/>
  <c r="N5" i="1"/>
  <c r="N6" i="1"/>
  <c r="N7" i="1"/>
  <c r="N8" i="1"/>
  <c r="N9" i="1"/>
  <c r="N1" i="1"/>
  <c r="H9" i="1"/>
  <c r="H8" i="1"/>
  <c r="H7" i="1"/>
  <c r="H6" i="1"/>
  <c r="H5" i="1"/>
  <c r="H4" i="1"/>
  <c r="H2" i="1"/>
  <c r="H3" i="1"/>
  <c r="H1" i="1"/>
  <c r="B1" i="1"/>
  <c r="B9" i="1"/>
  <c r="B8" i="1"/>
  <c r="B7" i="1"/>
  <c r="B6" i="1"/>
  <c r="B5" i="1"/>
  <c r="B4" i="1"/>
  <c r="B3" i="1"/>
  <c r="B2" i="1"/>
  <c r="C37" i="1"/>
  <c r="D37" i="1"/>
  <c r="E37" i="1"/>
  <c r="F37" i="1"/>
  <c r="G37" i="1"/>
  <c r="H37" i="1"/>
  <c r="I37" i="1"/>
  <c r="J37" i="1"/>
  <c r="B37" i="1"/>
  <c r="B38" i="1"/>
  <c r="C38" i="1"/>
  <c r="D38" i="1"/>
  <c r="E38" i="1"/>
  <c r="F38" i="1"/>
  <c r="G38" i="1"/>
  <c r="H38" i="1"/>
  <c r="I38" i="1"/>
  <c r="J38" i="1"/>
</calcChain>
</file>

<file path=xl/sharedStrings.xml><?xml version="1.0" encoding="utf-8"?>
<sst xmlns="http://schemas.openxmlformats.org/spreadsheetml/2006/main" count="12" uniqueCount="12">
  <si>
    <t>Коефіцієнти важкості</t>
  </si>
  <si>
    <t xml:space="preserve">Коефіцієнти частоти </t>
  </si>
  <si>
    <t xml:space="preserve">Загальний коефіцієнт травматизму </t>
  </si>
  <si>
    <t>Середньоспискова кількість працівників по роках</t>
  </si>
  <si>
    <t>Кількість днів непрацездатності по роках</t>
  </si>
  <si>
    <t>Кількість нещасних випадків по роках</t>
  </si>
  <si>
    <t>D</t>
  </si>
  <si>
    <t>H</t>
  </si>
  <si>
    <t>T</t>
  </si>
  <si>
    <t>частоти</t>
  </si>
  <si>
    <t>важкості</t>
  </si>
  <si>
    <t>загальний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</si>
</sst>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Коефіцієнт загальний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Коефіцієнт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Sheet1!$M$1:$M$9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Sheet1!$N$1:$N$9</c:f>
              <c:numCache>
                <c:formatCode>General</c:formatCode>
                <c:ptCount val="9"/>
                <c:pt idx="0">
                  <c:v>105.71428571428571</c:v>
                </c:pt>
                <c:pt idx="1">
                  <c:v>352</c:v>
                </c:pt>
                <c:pt idx="2">
                  <c:v>751.87969924812035</c:v>
                </c:pt>
                <c:pt idx="3">
                  <c:v>459.01639344262298</c:v>
                </c:pt>
                <c:pt idx="4">
                  <c:v>123.15789473684211</c:v>
                </c:pt>
                <c:pt idx="5">
                  <c:v>533.33333333333326</c:v>
                </c:pt>
                <c:pt idx="6">
                  <c:v>1444.4444444444446</c:v>
                </c:pt>
                <c:pt idx="7">
                  <c:v>500</c:v>
                </c:pt>
                <c:pt idx="8">
                  <c:v>217.64705882352942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A4-4840-91A2-B7E4CACB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757024"/>
        <c:axId val="-488752672"/>
      </c:lineChart>
      <c:catAx>
        <c:axId val="-4887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488752672"/>
        <c:crosses val="autoZero"/>
        <c:auto val="1"/>
        <c:lblAlgn val="ctr"/>
        <c:lblOffset val="100"/>
        <c:noMultiLvlLbl val="0"/>
      </c:catAx>
      <c:valAx>
        <c:axId val="-4887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4887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Коефіцієнт частоти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Коефіцієнт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25.714285714285715</c:v>
                </c:pt>
                <c:pt idx="1">
                  <c:v>12</c:v>
                </c:pt>
                <c:pt idx="2">
                  <c:v>15.037593984962406</c:v>
                </c:pt>
                <c:pt idx="3">
                  <c:v>1.639344262295082</c:v>
                </c:pt>
                <c:pt idx="4">
                  <c:v>11.578947368421053</c:v>
                </c:pt>
                <c:pt idx="5">
                  <c:v>11.111111111111111</c:v>
                </c:pt>
                <c:pt idx="6">
                  <c:v>50</c:v>
                </c:pt>
                <c:pt idx="7">
                  <c:v>5</c:v>
                </c:pt>
                <c:pt idx="8">
                  <c:v>29.411764705882351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0-FA47-8CF5-38E25CCB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761376"/>
        <c:axId val="-488759744"/>
      </c:lineChart>
      <c:catAx>
        <c:axId val="-4887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488759744"/>
        <c:crosses val="autoZero"/>
        <c:auto val="1"/>
        <c:lblAlgn val="ctr"/>
        <c:lblOffset val="100"/>
        <c:noMultiLvlLbl val="0"/>
      </c:catAx>
      <c:valAx>
        <c:axId val="-4887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4887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Коефіцієнт важкості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Коефіцієнт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Sheet1!$G$1:$G$9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Sheet1!$H$1:$H$9</c:f>
              <c:numCache>
                <c:formatCode>General</c:formatCode>
                <c:ptCount val="9"/>
                <c:pt idx="0">
                  <c:v>4.1111111111111107</c:v>
                </c:pt>
                <c:pt idx="1">
                  <c:v>29.333333333333332</c:v>
                </c:pt>
                <c:pt idx="2">
                  <c:v>50</c:v>
                </c:pt>
                <c:pt idx="3">
                  <c:v>280</c:v>
                </c:pt>
                <c:pt idx="4">
                  <c:v>10.636363636363637</c:v>
                </c:pt>
                <c:pt idx="5">
                  <c:v>48</c:v>
                </c:pt>
                <c:pt idx="6">
                  <c:v>28.888888888888889</c:v>
                </c:pt>
                <c:pt idx="7">
                  <c:v>100</c:v>
                </c:pt>
                <c:pt idx="8">
                  <c:v>7.4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42-314C-B5E5-419D0DD3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8758112"/>
        <c:axId val="-488753760"/>
      </c:lineChart>
      <c:catAx>
        <c:axId val="-4887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488753760"/>
        <c:crosses val="autoZero"/>
        <c:auto val="1"/>
        <c:lblAlgn val="ctr"/>
        <c:lblOffset val="100"/>
        <c:noMultiLvlLbl val="0"/>
      </c:catAx>
      <c:valAx>
        <c:axId val="-4887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4887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2116</xdr:colOff>
      <xdr:row>10</xdr:row>
      <xdr:rowOff>57150</xdr:rowOff>
    </xdr:from>
    <xdr:to>
      <xdr:col>17</xdr:col>
      <xdr:colOff>446616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BFD9865-2ED9-8545-93E7-EAAEFF44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10</xdr:row>
      <xdr:rowOff>57150</xdr:rowOff>
    </xdr:from>
    <xdr:to>
      <xdr:col>5</xdr:col>
      <xdr:colOff>514350</xdr:colOff>
      <xdr:row>23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FE28374-3CC8-5949-BBF9-A75BD899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806450</xdr:colOff>
      <xdr:row>10</xdr:row>
      <xdr:rowOff>6350</xdr:rowOff>
    </xdr:from>
    <xdr:to>
      <xdr:col>11</xdr:col>
      <xdr:colOff>425450</xdr:colOff>
      <xdr:row>23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6040B396-3784-5547-A029-EF7666ABA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31" zoomScaleNormal="100" workbookViewId="0">
      <selection activeCell="B38" sqref="B38:J38"/>
    </sheetView>
  </sheetViews>
  <sheetFormatPr defaultColWidth="11" defaultRowHeight="15.75" x14ac:dyDescent="0.25"/>
  <cols>
    <col min="2" max="7" width="12.375" bestFit="1" customWidth="1"/>
    <col min="8" max="8" width="13.5" bestFit="1" customWidth="1"/>
    <col min="9" max="10" width="12.375" bestFit="1" customWidth="1"/>
  </cols>
  <sheetData>
    <row r="1" spans="1:14" x14ac:dyDescent="0.25">
      <c r="A1">
        <v>2010</v>
      </c>
      <c r="B1">
        <f>B37</f>
        <v>25.714285714285715</v>
      </c>
      <c r="G1">
        <v>2010</v>
      </c>
      <c r="H1">
        <f>B38</f>
        <v>4.1111111111111107</v>
      </c>
      <c r="M1">
        <v>2010</v>
      </c>
      <c r="N1">
        <f>B1*H1</f>
        <v>105.71428571428571</v>
      </c>
    </row>
    <row r="2" spans="1:14" x14ac:dyDescent="0.25">
      <c r="A2">
        <v>2011</v>
      </c>
      <c r="B2">
        <f>C37</f>
        <v>12</v>
      </c>
      <c r="G2">
        <v>2011</v>
      </c>
      <c r="H2">
        <f>C38</f>
        <v>29.333333333333332</v>
      </c>
      <c r="M2">
        <v>2011</v>
      </c>
      <c r="N2">
        <f t="shared" ref="N2:N9" si="0">B2*H2</f>
        <v>352</v>
      </c>
    </row>
    <row r="3" spans="1:14" x14ac:dyDescent="0.25">
      <c r="A3">
        <v>2012</v>
      </c>
      <c r="B3">
        <f>D37</f>
        <v>15.037593984962406</v>
      </c>
      <c r="G3">
        <v>2012</v>
      </c>
      <c r="H3">
        <f>D38</f>
        <v>50</v>
      </c>
      <c r="M3">
        <v>2012</v>
      </c>
      <c r="N3">
        <f t="shared" si="0"/>
        <v>751.87969924812035</v>
      </c>
    </row>
    <row r="4" spans="1:14" x14ac:dyDescent="0.25">
      <c r="A4">
        <v>2013</v>
      </c>
      <c r="B4">
        <f>E37</f>
        <v>1.639344262295082</v>
      </c>
      <c r="G4">
        <v>2013</v>
      </c>
      <c r="H4">
        <f>E38</f>
        <v>280</v>
      </c>
      <c r="M4">
        <v>2013</v>
      </c>
      <c r="N4">
        <f t="shared" si="0"/>
        <v>459.01639344262298</v>
      </c>
    </row>
    <row r="5" spans="1:14" x14ac:dyDescent="0.25">
      <c r="A5">
        <v>2014</v>
      </c>
      <c r="B5">
        <f>F37</f>
        <v>11.578947368421053</v>
      </c>
      <c r="G5">
        <v>2014</v>
      </c>
      <c r="H5">
        <f>F38</f>
        <v>10.636363636363637</v>
      </c>
      <c r="M5">
        <v>2014</v>
      </c>
      <c r="N5">
        <f t="shared" si="0"/>
        <v>123.15789473684211</v>
      </c>
    </row>
    <row r="6" spans="1:14" x14ac:dyDescent="0.25">
      <c r="A6">
        <v>2015</v>
      </c>
      <c r="B6">
        <f>G37</f>
        <v>11.111111111111111</v>
      </c>
      <c r="G6">
        <v>2015</v>
      </c>
      <c r="H6">
        <f>G38</f>
        <v>48</v>
      </c>
      <c r="M6">
        <v>2015</v>
      </c>
      <c r="N6">
        <f t="shared" si="0"/>
        <v>533.33333333333326</v>
      </c>
    </row>
    <row r="7" spans="1:14" x14ac:dyDescent="0.25">
      <c r="A7">
        <v>2016</v>
      </c>
      <c r="B7">
        <f>H37</f>
        <v>50</v>
      </c>
      <c r="G7">
        <v>2016</v>
      </c>
      <c r="H7">
        <f>H38</f>
        <v>28.888888888888889</v>
      </c>
      <c r="M7">
        <v>2016</v>
      </c>
      <c r="N7">
        <f t="shared" si="0"/>
        <v>1444.4444444444446</v>
      </c>
    </row>
    <row r="8" spans="1:14" x14ac:dyDescent="0.25">
      <c r="A8">
        <v>2017</v>
      </c>
      <c r="B8">
        <f>I37</f>
        <v>5</v>
      </c>
      <c r="G8">
        <v>2017</v>
      </c>
      <c r="H8">
        <f>I38</f>
        <v>100</v>
      </c>
      <c r="M8">
        <v>2017</v>
      </c>
      <c r="N8">
        <f t="shared" si="0"/>
        <v>500</v>
      </c>
    </row>
    <row r="9" spans="1:14" x14ac:dyDescent="0.25">
      <c r="A9">
        <v>2018</v>
      </c>
      <c r="B9">
        <f>J37</f>
        <v>29.411764705882351</v>
      </c>
      <c r="G9">
        <v>2018</v>
      </c>
      <c r="H9">
        <f>J38</f>
        <v>7.4</v>
      </c>
      <c r="M9">
        <v>2018</v>
      </c>
      <c r="N9">
        <f t="shared" si="0"/>
        <v>217.64705882352942</v>
      </c>
    </row>
    <row r="10" spans="1:14" x14ac:dyDescent="0.25">
      <c r="A10" s="1" t="s">
        <v>0</v>
      </c>
      <c r="B10" s="1"/>
      <c r="G10" s="1" t="s">
        <v>1</v>
      </c>
      <c r="H10" s="1"/>
      <c r="M10" s="1" t="s">
        <v>2</v>
      </c>
      <c r="N10" s="1"/>
    </row>
    <row r="27" spans="1:10" ht="16.5" thickBot="1" x14ac:dyDescent="0.3"/>
    <row r="28" spans="1:10" ht="16.5" thickBot="1" x14ac:dyDescent="0.3">
      <c r="A28" t="s">
        <v>7</v>
      </c>
      <c r="B28" s="4" t="s">
        <v>5</v>
      </c>
      <c r="C28" s="5"/>
      <c r="D28" s="5"/>
      <c r="E28" s="5"/>
      <c r="F28" s="5"/>
      <c r="G28" s="5"/>
      <c r="H28" s="5"/>
      <c r="I28" s="5"/>
      <c r="J28" s="6"/>
    </row>
    <row r="29" spans="1:10" ht="16.5" thickBot="1" x14ac:dyDescent="0.3">
      <c r="B29" s="2">
        <v>2010</v>
      </c>
      <c r="C29" s="3">
        <v>2011</v>
      </c>
      <c r="D29" s="3">
        <v>2012</v>
      </c>
      <c r="E29" s="3">
        <v>2013</v>
      </c>
      <c r="F29" s="3">
        <v>2014</v>
      </c>
      <c r="G29" s="3">
        <v>2015</v>
      </c>
      <c r="H29" s="3">
        <v>2016</v>
      </c>
      <c r="I29" s="3">
        <v>2017</v>
      </c>
      <c r="J29" s="3">
        <v>2018</v>
      </c>
    </row>
    <row r="30" spans="1:10" ht="16.5" thickBot="1" x14ac:dyDescent="0.3">
      <c r="B30" s="7">
        <v>9</v>
      </c>
      <c r="C30" s="8">
        <v>3</v>
      </c>
      <c r="D30" s="8">
        <v>2</v>
      </c>
      <c r="E30" s="8">
        <v>1</v>
      </c>
      <c r="F30" s="8">
        <v>11</v>
      </c>
      <c r="G30" s="8">
        <v>3</v>
      </c>
      <c r="H30" s="8">
        <v>9</v>
      </c>
      <c r="I30" s="8">
        <v>1</v>
      </c>
      <c r="J30" s="8">
        <v>5</v>
      </c>
    </row>
    <row r="31" spans="1:10" ht="16.5" customHeight="1" thickBot="1" x14ac:dyDescent="0.3">
      <c r="A31" t="s">
        <v>8</v>
      </c>
      <c r="B31" s="4" t="s">
        <v>3</v>
      </c>
      <c r="C31" s="5"/>
      <c r="D31" s="5"/>
      <c r="E31" s="5"/>
      <c r="F31" s="5"/>
      <c r="G31" s="5"/>
      <c r="H31" s="5"/>
      <c r="I31" s="5"/>
      <c r="J31" s="6"/>
    </row>
    <row r="32" spans="1:10" ht="16.5" thickBot="1" x14ac:dyDescent="0.3">
      <c r="B32" s="2">
        <v>2010</v>
      </c>
      <c r="C32" s="3">
        <v>2011</v>
      </c>
      <c r="D32" s="3">
        <v>2012</v>
      </c>
      <c r="E32" s="3">
        <v>2013</v>
      </c>
      <c r="F32" s="3">
        <v>2014</v>
      </c>
      <c r="G32" s="3">
        <v>2015</v>
      </c>
      <c r="H32" s="3">
        <v>2016</v>
      </c>
      <c r="I32" s="3">
        <v>2017</v>
      </c>
      <c r="J32" s="3">
        <v>2018</v>
      </c>
    </row>
    <row r="33" spans="1:10" ht="16.5" thickBot="1" x14ac:dyDescent="0.3">
      <c r="B33" s="7">
        <v>350</v>
      </c>
      <c r="C33" s="8">
        <v>250</v>
      </c>
      <c r="D33" s="8">
        <v>133</v>
      </c>
      <c r="E33" s="8">
        <v>610</v>
      </c>
      <c r="F33" s="8">
        <v>950</v>
      </c>
      <c r="G33" s="8">
        <v>270</v>
      </c>
      <c r="H33" s="8">
        <v>180</v>
      </c>
      <c r="I33" s="8">
        <v>200</v>
      </c>
      <c r="J33" s="8">
        <v>170</v>
      </c>
    </row>
    <row r="34" spans="1:10" ht="16.5" customHeight="1" thickBot="1" x14ac:dyDescent="0.3">
      <c r="A34" t="s">
        <v>6</v>
      </c>
      <c r="B34" s="4" t="s">
        <v>4</v>
      </c>
      <c r="C34" s="5"/>
      <c r="D34" s="5"/>
      <c r="E34" s="5"/>
      <c r="F34" s="5"/>
      <c r="G34" s="5"/>
      <c r="H34" s="5"/>
      <c r="I34" s="5"/>
      <c r="J34" s="6"/>
    </row>
    <row r="35" spans="1:10" ht="16.5" thickBot="1" x14ac:dyDescent="0.3">
      <c r="B35" s="2">
        <v>2010</v>
      </c>
      <c r="C35" s="3">
        <v>2011</v>
      </c>
      <c r="D35" s="3">
        <v>2012</v>
      </c>
      <c r="E35" s="3">
        <v>2013</v>
      </c>
      <c r="F35" s="3">
        <v>2014</v>
      </c>
      <c r="G35" s="3">
        <v>2015</v>
      </c>
      <c r="H35" s="3">
        <v>2016</v>
      </c>
      <c r="I35" s="3">
        <v>2017</v>
      </c>
      <c r="J35" s="3">
        <v>2018</v>
      </c>
    </row>
    <row r="36" spans="1:10" ht="16.5" thickBot="1" x14ac:dyDescent="0.3">
      <c r="B36" s="7">
        <v>37</v>
      </c>
      <c r="C36" s="8">
        <v>88</v>
      </c>
      <c r="D36" s="8">
        <v>100</v>
      </c>
      <c r="E36" s="8">
        <v>280</v>
      </c>
      <c r="F36" s="8">
        <v>117</v>
      </c>
      <c r="G36" s="8">
        <v>144</v>
      </c>
      <c r="H36" s="8">
        <v>260</v>
      </c>
      <c r="I36" s="8">
        <v>100</v>
      </c>
      <c r="J36" s="8">
        <v>37</v>
      </c>
    </row>
    <row r="37" spans="1:10" x14ac:dyDescent="0.25">
      <c r="A37" t="s">
        <v>9</v>
      </c>
      <c r="B37" s="9">
        <f>B30/B33*1000</f>
        <v>25.714285714285715</v>
      </c>
      <c r="C37" s="9">
        <f t="shared" ref="C37:J37" si="1">C30/C33*1000</f>
        <v>12</v>
      </c>
      <c r="D37" s="9">
        <f t="shared" si="1"/>
        <v>15.037593984962406</v>
      </c>
      <c r="E37" s="9">
        <f t="shared" si="1"/>
        <v>1.639344262295082</v>
      </c>
      <c r="F37" s="9">
        <f t="shared" si="1"/>
        <v>11.578947368421053</v>
      </c>
      <c r="G37" s="9">
        <f t="shared" si="1"/>
        <v>11.111111111111111</v>
      </c>
      <c r="H37" s="9">
        <f t="shared" si="1"/>
        <v>50</v>
      </c>
      <c r="I37" s="9">
        <f t="shared" si="1"/>
        <v>5</v>
      </c>
      <c r="J37" s="9">
        <f t="shared" si="1"/>
        <v>29.411764705882351</v>
      </c>
    </row>
    <row r="38" spans="1:10" x14ac:dyDescent="0.25">
      <c r="A38" t="s">
        <v>10</v>
      </c>
      <c r="B38" s="9">
        <f t="shared" ref="B38:J38" si="2">B36/B30</f>
        <v>4.1111111111111107</v>
      </c>
      <c r="C38" s="9">
        <f t="shared" si="2"/>
        <v>29.333333333333332</v>
      </c>
      <c r="D38" s="9">
        <f t="shared" si="2"/>
        <v>50</v>
      </c>
      <c r="E38" s="9">
        <f t="shared" si="2"/>
        <v>280</v>
      </c>
      <c r="F38" s="9">
        <f t="shared" si="2"/>
        <v>10.636363636363637</v>
      </c>
      <c r="G38" s="9">
        <f t="shared" si="2"/>
        <v>48</v>
      </c>
      <c r="H38" s="9">
        <f t="shared" si="2"/>
        <v>28.888888888888889</v>
      </c>
      <c r="I38" s="9">
        <f t="shared" si="2"/>
        <v>100</v>
      </c>
      <c r="J38" s="9">
        <f t="shared" si="2"/>
        <v>7.4</v>
      </c>
    </row>
    <row r="39" spans="1:10" x14ac:dyDescent="0.25">
      <c r="A39" t="s">
        <v>11</v>
      </c>
      <c r="B39" s="9">
        <f>B36/B33*1000</f>
        <v>105.71428571428572</v>
      </c>
      <c r="C39" s="9">
        <f t="shared" ref="C39:J39" si="3">C36/C33*1000</f>
        <v>352</v>
      </c>
      <c r="D39" s="9">
        <f t="shared" si="3"/>
        <v>751.87969924812023</v>
      </c>
      <c r="E39" s="9">
        <f t="shared" si="3"/>
        <v>459.01639344262298</v>
      </c>
      <c r="F39" s="9">
        <f t="shared" si="3"/>
        <v>123.15789473684211</v>
      </c>
      <c r="G39" s="9">
        <f t="shared" si="3"/>
        <v>533.33333333333337</v>
      </c>
      <c r="H39" s="9">
        <f t="shared" si="3"/>
        <v>1444.4444444444443</v>
      </c>
      <c r="I39" s="9">
        <f t="shared" si="3"/>
        <v>500</v>
      </c>
      <c r="J39" s="9">
        <f t="shared" si="3"/>
        <v>217.64705882352942</v>
      </c>
    </row>
  </sheetData>
  <mergeCells count="6">
    <mergeCell ref="B28:J28"/>
    <mergeCell ref="B31:J31"/>
    <mergeCell ref="B34:J34"/>
    <mergeCell ref="A10:B10"/>
    <mergeCell ref="G10:H10"/>
    <mergeCell ref="M10:N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Шандра О.С - 25</cp:lastModifiedBy>
  <dcterms:created xsi:type="dcterms:W3CDTF">2019-03-14T00:41:53Z</dcterms:created>
  <dcterms:modified xsi:type="dcterms:W3CDTF">2019-03-26T19:22:31Z</dcterms:modified>
</cp:coreProperties>
</file>