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esktop\New folder (2)\Flipcart Data Set\"/>
    </mc:Choice>
  </mc:AlternateContent>
  <xr:revisionPtr revIDLastSave="0" documentId="13_ncr:1_{EB8148F0-3E7B-496A-8478-4B9CEEF7503E}" xr6:coauthVersionLast="47" xr6:coauthVersionMax="47" xr10:uidLastSave="{00000000-0000-0000-0000-000000000000}"/>
  <bookViews>
    <workbookView xWindow="-120" yWindow="-120" windowWidth="20730" windowHeight="11160" tabRatio="705" firstSheet="4" activeTab="10" xr2:uid="{00000000-000D-0000-FFFF-FFFF00000000}"/>
  </bookViews>
  <sheets>
    <sheet name="DATA" sheetId="5" r:id="rId1"/>
    <sheet name="VLOOKUP" sheetId="1" r:id="rId2"/>
    <sheet name="VLOOKUP Solution" sheetId="9" r:id="rId3"/>
    <sheet name="SUMIFS" sheetId="10" r:id="rId4"/>
    <sheet name=" SUMIFS SOLUTION" sheetId="4" r:id="rId5"/>
    <sheet name="COUNT" sheetId="8" r:id="rId6"/>
    <sheet name="COUNT SOLUTIONS" sheetId="11" r:id="rId7"/>
    <sheet name="IF AND" sheetId="3" r:id="rId8"/>
    <sheet name="IF AND SOLUTION" sheetId="12" r:id="rId9"/>
    <sheet name="Pivot" sheetId="6" r:id="rId10"/>
    <sheet name="PIVOT SOLUTION" sheetId="13" r:id="rId11"/>
  </sheets>
  <definedNames>
    <definedName name="_xlnm._FilterDatabase" localSheetId="4" hidden="1">' SUMIFS SOLUTION'!$J$1:$L$100</definedName>
    <definedName name="_xlnm._FilterDatabase" localSheetId="0" hidden="1">DATA!$A$1:$F$100</definedName>
    <definedName name="_xlnm._FilterDatabase" localSheetId="7" hidden="1">'IF AND'!$A$1:$G$16</definedName>
  </definedNames>
  <calcPr calcId="191029"/>
  <pivotCaches>
    <pivotCache cacheId="2" r:id="rId12"/>
  </pivotCaches>
</workbook>
</file>

<file path=xl/calcChain.xml><?xml version="1.0" encoding="utf-8"?>
<calcChain xmlns="http://schemas.openxmlformats.org/spreadsheetml/2006/main">
  <c r="G3" i="12" l="1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2" i="12"/>
  <c r="G5" i="11"/>
  <c r="G6" i="11"/>
  <c r="G7" i="11"/>
  <c r="G8" i="11"/>
  <c r="G9" i="11"/>
  <c r="G10" i="11"/>
  <c r="G11" i="11"/>
  <c r="G12" i="11"/>
  <c r="G13" i="11"/>
  <c r="G14" i="11"/>
  <c r="G15" i="11"/>
  <c r="G16" i="11"/>
  <c r="G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4" i="11"/>
  <c r="D4" i="4"/>
  <c r="D5" i="4"/>
  <c r="D6" i="4"/>
  <c r="D7" i="4"/>
  <c r="D8" i="4"/>
  <c r="D9" i="4"/>
  <c r="D10" i="4"/>
  <c r="D11" i="4"/>
  <c r="D12" i="4"/>
  <c r="D13" i="4"/>
  <c r="D14" i="4"/>
  <c r="D15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3" i="4"/>
  <c r="E3" i="9"/>
  <c r="E4" i="9"/>
  <c r="E5" i="9"/>
  <c r="E6" i="9"/>
  <c r="E7" i="9"/>
  <c r="E8" i="9"/>
  <c r="E9" i="9"/>
  <c r="E10" i="9"/>
  <c r="E11" i="9"/>
  <c r="E12" i="9"/>
  <c r="E13" i="9"/>
  <c r="E14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2" i="9"/>
</calcChain>
</file>

<file path=xl/sharedStrings.xml><?xml version="1.0" encoding="utf-8"?>
<sst xmlns="http://schemas.openxmlformats.org/spreadsheetml/2006/main" count="1155" uniqueCount="160">
  <si>
    <t>Refer Data Sheet</t>
  </si>
  <si>
    <t>State</t>
  </si>
  <si>
    <t>Region</t>
  </si>
  <si>
    <t>AOP</t>
  </si>
  <si>
    <t>Active</t>
  </si>
  <si>
    <t>Reported</t>
  </si>
  <si>
    <t>Andhra Pradesh</t>
  </si>
  <si>
    <t>Andhra-1</t>
  </si>
  <si>
    <t>Andhra-2</t>
  </si>
  <si>
    <t>Andhra-3</t>
  </si>
  <si>
    <t>Telangana</t>
  </si>
  <si>
    <t>Hyderabad</t>
  </si>
  <si>
    <t>Karnataka</t>
  </si>
  <si>
    <t>Bengaluru-1</t>
  </si>
  <si>
    <t>Bengaluru-2</t>
  </si>
  <si>
    <t>ROK</t>
  </si>
  <si>
    <t>Kerala</t>
  </si>
  <si>
    <t>North_Kerala</t>
  </si>
  <si>
    <t>RO_Kerala</t>
  </si>
  <si>
    <t>Tamil Nadu</t>
  </si>
  <si>
    <t>Chennai</t>
  </si>
  <si>
    <t>ROTN-1</t>
  </si>
  <si>
    <t>ROTN-2</t>
  </si>
  <si>
    <t>Hub Name</t>
  </si>
  <si>
    <t>ADONIHUB_ADN</t>
  </si>
  <si>
    <t>ALLAGADDAHUB_AGD</t>
  </si>
  <si>
    <t>ANANTHAPURHUB_ATP</t>
  </si>
  <si>
    <t>BAPATLAHUB_BPT</t>
  </si>
  <si>
    <t>BHATTIPROLUHUB_BTP</t>
  </si>
  <si>
    <t>AGANAMPUDIHUB_VTZ</t>
  </si>
  <si>
    <t>AMADALAVALASAHUB_SKM</t>
  </si>
  <si>
    <t>AMALAPURAMHUB_AMP</t>
  </si>
  <si>
    <t>ANAKAPALLIHUB_AKP</t>
  </si>
  <si>
    <t>ANNAVARAMHUB_ANV</t>
  </si>
  <si>
    <t>ASHOKNAGARHUB_ELU</t>
  </si>
  <si>
    <t>BANGARAMPETAHUB_BGP</t>
  </si>
  <si>
    <t>ANEKALHUB_BLR</t>
  </si>
  <si>
    <t>AREKEREHUB_BLR</t>
  </si>
  <si>
    <t>BEGURHUB_BLR</t>
  </si>
  <si>
    <t>BELLANDURHUB_BLR</t>
  </si>
  <si>
    <t>AIRPORTBLRHUB_BLR</t>
  </si>
  <si>
    <t>BANASHANKARIHUB_BLR</t>
  </si>
  <si>
    <t>BELROADHUB_BLR</t>
  </si>
  <si>
    <t>BEGUMPETHUB_HYD</t>
  </si>
  <si>
    <t>BasheerBaghHub_HYD</t>
  </si>
  <si>
    <t>ANJARAKANDYHUB_ANJ</t>
  </si>
  <si>
    <t>AREECODEHUB_ARC</t>
  </si>
  <si>
    <t>ADIMALYHUB_ADL</t>
  </si>
  <si>
    <t>AlleppeyHub_ALP</t>
  </si>
  <si>
    <t>ALUVAHUB_ALU</t>
  </si>
  <si>
    <t>AMBALAMUKKUHUB_TRV</t>
  </si>
  <si>
    <t>ATTINGALHUB_AAL</t>
  </si>
  <si>
    <t>AyoorHub_AYR</t>
  </si>
  <si>
    <t>BeEnRouteRanniODH_RAN</t>
  </si>
  <si>
    <t>ANKOLAHUB_ANK</t>
  </si>
  <si>
    <t>BagalkotHub_BGK</t>
  </si>
  <si>
    <t>BELGAUMHUB_IXG</t>
  </si>
  <si>
    <t>BELLARYHUB_BLY</t>
  </si>
  <si>
    <t>BHADRAVATHIHUB_BVT</t>
  </si>
  <si>
    <t>HariharHub_HRR</t>
  </si>
  <si>
    <t>ARSIKEREHUB_ASK</t>
  </si>
  <si>
    <t>BAJPEHUB_IXE</t>
  </si>
  <si>
    <t>BANTWALHUB_BTL</t>
  </si>
  <si>
    <t>BelmanHub_MPL</t>
  </si>
  <si>
    <t>BELTHANGADYHUB_BTG</t>
  </si>
  <si>
    <t>BHATKALHUB_BKL</t>
  </si>
  <si>
    <t>ARAKKONAMHUB_AKM</t>
  </si>
  <si>
    <t>ARAVAKURICHIHUB_KAU</t>
  </si>
  <si>
    <t>ARCOTHUB_ARC</t>
  </si>
  <si>
    <t>ARIYALURHUB_ARI</t>
  </si>
  <si>
    <t>ATTURHUB_AUR</t>
  </si>
  <si>
    <t>AVINASHIHUB_AVI</t>
  </si>
  <si>
    <t>KrishnagiriHub_KSG</t>
  </si>
  <si>
    <t>AMBASAMUDRAMHUB_AMS</t>
  </si>
  <si>
    <t>AnnurHub_ANN</t>
  </si>
  <si>
    <t>AVINASHIRDHUB_CJB</t>
  </si>
  <si>
    <t>ADILABADHUB_ADB</t>
  </si>
  <si>
    <t>AGNOORHUB_AGN</t>
  </si>
  <si>
    <t>AIZAHUB_AZA</t>
  </si>
  <si>
    <t>ARMOORHUB_ARM</t>
  </si>
  <si>
    <t>BhainsaHub_BSN</t>
  </si>
  <si>
    <t>AyyantholeHub_AYY</t>
  </si>
  <si>
    <t>BennenagariHub_DVG</t>
  </si>
  <si>
    <t>AlanganathamHub_AGM</t>
  </si>
  <si>
    <t>BargurHub_BRR</t>
  </si>
  <si>
    <t>BasavakalyanHub_BVK</t>
  </si>
  <si>
    <t>BailhongalHub_BOL</t>
  </si>
  <si>
    <t>AnnapurnaAlwalODH_HYD</t>
  </si>
  <si>
    <t>AnnapurnaSaroorNagarODH_HYD</t>
  </si>
  <si>
    <t>BeEnRouteAyikkarapadiODH_AYP</t>
  </si>
  <si>
    <t>BeEnrouteDobbaspetODH_DBB</t>
  </si>
  <si>
    <t>BeEnrouteRonaODH_RNA</t>
  </si>
  <si>
    <t>BeEnrouteYelburgaMDH_YLB</t>
  </si>
  <si>
    <t>BagepalliHub_BPL</t>
  </si>
  <si>
    <t>AfzalpurHub_AFZ</t>
  </si>
  <si>
    <t>AmeenpurHub_Hyd</t>
  </si>
  <si>
    <t>AmarChintaHub_ACA</t>
  </si>
  <si>
    <t>BellaryFortHub_BLY</t>
  </si>
  <si>
    <t>Anamalaihub_ANM</t>
  </si>
  <si>
    <t>AvalpoonthuraiHub_ERD</t>
  </si>
  <si>
    <t>AyyothiyapattinamHub_SXV</t>
  </si>
  <si>
    <t>AmberpetHub_HYD</t>
  </si>
  <si>
    <t>AmaravathiroadHub_AMT</t>
  </si>
  <si>
    <t>AmbalappuzhaHUB_APZ</t>
  </si>
  <si>
    <t>AdoorHUB_ADR</t>
  </si>
  <si>
    <t>AthaniODH_ATN</t>
  </si>
  <si>
    <t>BhalkiODH_BHL</t>
  </si>
  <si>
    <t>BannurMDH_MNY</t>
  </si>
  <si>
    <t>BegurvillageHub_BLR</t>
  </si>
  <si>
    <t>AlwalHub_HYD</t>
  </si>
  <si>
    <t>BagaluruMDH_BAG</t>
  </si>
  <si>
    <t>BheemgalMDH_NAR</t>
  </si>
  <si>
    <t>Belgaum Temp LM</t>
  </si>
  <si>
    <t>AnthiyurMDH_AHR</t>
  </si>
  <si>
    <t>BagalurMDH_BGR</t>
  </si>
  <si>
    <t>AswapuramMDH_BDM</t>
  </si>
  <si>
    <t>AnthiyurMDH_ANT</t>
  </si>
  <si>
    <t>AranthangiODH_ARG</t>
  </si>
  <si>
    <t>AttiliODH_ATL</t>
  </si>
  <si>
    <t>AlurODH_ALR</t>
  </si>
  <si>
    <t>ArepallyODH_APY</t>
  </si>
  <si>
    <t>BadvelODH_PDT</t>
  </si>
  <si>
    <t>BanswadaODH_BDN</t>
  </si>
  <si>
    <t>BheemanadyMDH_BMY</t>
  </si>
  <si>
    <t>AnanthapurHubtemp_ATP</t>
  </si>
  <si>
    <t>Type</t>
  </si>
  <si>
    <t>ACTIVE</t>
  </si>
  <si>
    <t>DH</t>
  </si>
  <si>
    <t>ODH</t>
  </si>
  <si>
    <t>MDH</t>
  </si>
  <si>
    <t>OSH</t>
  </si>
  <si>
    <t>Hub Count</t>
  </si>
  <si>
    <t>BanashankariHub_BLR</t>
  </si>
  <si>
    <t>BhatkalHub_BKL</t>
  </si>
  <si>
    <t>BrahmavarHub_BMR</t>
  </si>
  <si>
    <t>ChengalpattuHub_CHN</t>
  </si>
  <si>
    <t>GummidipoondiHub_GMD</t>
  </si>
  <si>
    <t>KanakpuraRdHub_BLR</t>
  </si>
  <si>
    <t>MangalagiriHub_MGG</t>
  </si>
  <si>
    <t>MekkaadHub_MKD</t>
  </si>
  <si>
    <t>MysoreRoadHub_BLR</t>
  </si>
  <si>
    <t>RaichurHub_RCH</t>
  </si>
  <si>
    <t>TenaliHub_TNL</t>
  </si>
  <si>
    <t xml:space="preserve">Casper ID </t>
  </si>
  <si>
    <t>Hub</t>
  </si>
  <si>
    <t>Zone</t>
  </si>
  <si>
    <t xml:space="preserve">Bonus </t>
  </si>
  <si>
    <t>Total 
Delivered</t>
  </si>
  <si>
    <t xml:space="preserve">Availability % </t>
  </si>
  <si>
    <t>Eligible (Yes/No)</t>
  </si>
  <si>
    <t>Total Delivered Count &gt;=349 &amp; Availability &gt;=85%</t>
  </si>
  <si>
    <t>South</t>
  </si>
  <si>
    <t>Total AOP</t>
  </si>
  <si>
    <t>Hub Type</t>
  </si>
  <si>
    <t>Fill The Following Blanks BY Using VLOOKUP:</t>
  </si>
  <si>
    <t>For Tamil Nadu, Chennai No Data Found in Data Table</t>
  </si>
  <si>
    <t>Fill The Following Blanks BY Using SUMIF:</t>
  </si>
  <si>
    <t>Fill The Following Blanks BY Using Count:</t>
  </si>
  <si>
    <t>Grand Total</t>
  </si>
  <si>
    <t>Sum of 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</si>
</sst>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2"/>
      <name val="Calibri"/>
      <family val="2"/>
    </font>
    <font>
      <sz val="9"/>
      <color theme="1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12" fillId="0" borderId="0"/>
    <xf numFmtId="0" fontId="11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6" fillId="3" borderId="0" xfId="0" applyFont="1" applyFill="1"/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0" xfId="0" applyFill="1"/>
    <xf numFmtId="0" fontId="13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1" xfId="0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7" borderId="0" xfId="0" applyFont="1" applyFill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0" borderId="13" xfId="3" applyNumberFormat="1" applyFont="1" applyBorder="1" applyAlignment="1">
      <alignment horizontal="center" vertical="center"/>
    </xf>
    <xf numFmtId="0" fontId="3" fillId="8" borderId="13" xfId="2" applyNumberFormat="1" applyFont="1" applyFill="1" applyBorder="1" applyAlignment="1">
      <alignment horizontal="center" vertical="center"/>
    </xf>
    <xf numFmtId="0" fontId="3" fillId="0" borderId="13" xfId="2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8" borderId="13" xfId="2" applyNumberFormat="1" applyFont="1" applyFill="1" applyBorder="1" applyAlignment="1">
      <alignment horizontal="center" vertical="center"/>
    </xf>
    <xf numFmtId="0" fontId="4" fillId="8" borderId="13" xfId="3" applyNumberFormat="1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7" fillId="7" borderId="1" xfId="0" applyFont="1" applyFill="1" applyBorder="1"/>
    <xf numFmtId="0" fontId="0" fillId="0" borderId="0" xfId="0" pivotButton="1"/>
    <xf numFmtId="0" fontId="0" fillId="0" borderId="0" xfId="0" applyNumberFormat="1"/>
  </cellXfs>
  <cellStyles count="4">
    <cellStyle name="Normal" xfId="0" builtinId="0"/>
    <cellStyle name="Normal 5" xfId="2" xr:uid="{00000000-0005-0000-0000-000031000000}"/>
    <cellStyle name="Normal_Sheet1" xfId="3" xr:uid="{00000000-0005-0000-0000-000032000000}"/>
    <cellStyle name="Percent" xfId="1" builtinId="5"/>
  </cellStyles>
  <dxfs count="2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1" defaultTableStyle="TableStyleMedium2" defaultPivotStyle="PivotStyleLight16">
    <tableStyle name="Invisible" pivot="0" table="0" count="0" xr9:uid="{CEE78FBB-0747-4CDB-BF7A-78C72C5EC1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95250</xdr:rowOff>
    </xdr:from>
    <xdr:to>
      <xdr:col>7</xdr:col>
      <xdr:colOff>200025</xdr:colOff>
      <xdr:row>12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92C4988-C959-F7CC-8120-554598664ABF}"/>
            </a:ext>
          </a:extLst>
        </xdr:cNvPr>
        <xdr:cNvSpPr/>
      </xdr:nvSpPr>
      <xdr:spPr>
        <a:xfrm>
          <a:off x="3486150" y="2000250"/>
          <a:ext cx="1400175" cy="3810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79.665539583337" createdVersion="8" refreshedVersion="8" minRefreshableVersion="3" recordCount="99" xr:uid="{A4145C08-943E-4DD8-965E-4DAC741FD327}">
  <cacheSource type="worksheet">
    <worksheetSource ref="A1:F100" sheet="DATA"/>
  </cacheSource>
  <cacheFields count="6">
    <cacheField name="Hub Type" numFmtId="0">
      <sharedItems count="4">
        <s v="DH"/>
        <s v="ODH"/>
        <s v="OSH"/>
        <s v="MDH"/>
      </sharedItems>
    </cacheField>
    <cacheField name="Region" numFmtId="0">
      <sharedItems count="12">
        <s v="Telangana"/>
        <s v="RO_Kerala"/>
        <s v="Andhra-3"/>
        <s v="ROK"/>
        <s v="Andhra-1"/>
        <s v="Bengaluru-1"/>
        <s v="ROTN-1"/>
        <s v="Hyderabad"/>
        <s v="Andhra-2"/>
        <s v="ROTN-2"/>
        <s v="North_Kerala"/>
        <s v="Bengaluru-2"/>
      </sharedItems>
    </cacheField>
    <cacheField name="AOP" numFmtId="0">
      <sharedItems containsSemiMixedTypes="0" containsString="0" containsNumber="1" containsInteger="1" minValue="0" maxValue="151"/>
    </cacheField>
    <cacheField name="Active" numFmtId="0">
      <sharedItems containsSemiMixedTypes="0" containsString="0" containsNumber="1" containsInteger="1" minValue="0" maxValue="110"/>
    </cacheField>
    <cacheField name="Reported" numFmtId="0">
      <sharedItems containsSemiMixedTypes="0" containsString="0" containsNumber="1" containsInteger="1" minValue="0" maxValue="70"/>
    </cacheField>
    <cacheField name="Hub Name" numFmtId="0">
      <sharedItems count="99">
        <s v="ADILABADHUB_ADB"/>
        <s v="ADIMALYHUB_ADL"/>
        <s v="ADONIHUB_ADN"/>
        <s v="AdoorHUB_ADR"/>
        <s v="AfzalpurHub_AFZ"/>
        <s v="AGANAMPUDIHUB_VTZ"/>
        <s v="AGNOORHUB_AGN"/>
        <s v="AIRPORTBLRHUB_BLR"/>
        <s v="AIZAHUB_AZA"/>
        <s v="AlanganathamHub_AGM"/>
        <s v="ALLAGADDAHUB_AGD"/>
        <s v="AlleppeyHub_ALP"/>
        <s v="AlurODH_ALR"/>
        <s v="ALUVAHUB_ALU"/>
        <s v="AlwalHub_HYD"/>
        <s v="AMADALAVALASAHUB_SKM"/>
        <s v="AMALAPURAMHUB_AMP"/>
        <s v="AmaravathiroadHub_AMT"/>
        <s v="AmarChintaHub_ACA"/>
        <s v="AMBALAMUKKUHUB_TRV"/>
        <s v="AmbalappuzhaHUB_APZ"/>
        <s v="AMBASAMUDRAMHUB_AMS"/>
        <s v="AmberpetHub_HYD"/>
        <s v="AmeenpurHub_Hyd"/>
        <s v="ANAKAPALLIHUB_AKP"/>
        <s v="Anamalaihub_ANM"/>
        <s v="ANANTHAPURHUB_ATP"/>
        <s v="AnanthapurHubtemp_ATP"/>
        <s v="ANEKALHUB_BLR"/>
        <s v="ANJARAKANDYHUB_ANJ"/>
        <s v="ANKOLAHUB_ANK"/>
        <s v="AnnapurnaAlwalODH_HYD"/>
        <s v="AnnapurnaSaroorNagarODH_HYD"/>
        <s v="ANNAVARAMHUB_ANV"/>
        <s v="AnnurHub_ANN"/>
        <s v="AnthiyurMDH_AHR"/>
        <s v="AnthiyurMDH_ANT"/>
        <s v="ARAKKONAMHUB_AKM"/>
        <s v="AranthangiODH_ARG"/>
        <s v="ARAVAKURICHIHUB_KAU"/>
        <s v="ARCOTHUB_ARC"/>
        <s v="AREECODEHUB_ARC"/>
        <s v="AREKEREHUB_BLR"/>
        <s v="ArepallyODH_APY"/>
        <s v="ARIYALURHUB_ARI"/>
        <s v="ARMOORHUB_ARM"/>
        <s v="ARSIKEREHUB_ASK"/>
        <s v="ASHOKNAGARHUB_ELU"/>
        <s v="AswapuramMDH_BDM"/>
        <s v="AthaniODH_ATN"/>
        <s v="AttiliODH_ATL"/>
        <s v="ATTINGALHUB_AAL"/>
        <s v="ATTURHUB_AUR"/>
        <s v="AvalpoonthuraiHub_ERD"/>
        <s v="AVINASHIHUB_AVI"/>
        <s v="AVINASHIRDHUB_CJB"/>
        <s v="AyoorHub_AYR"/>
        <s v="AyyantholeHub_AYY"/>
        <s v="AyyothiyapattinamHub_SXV"/>
        <s v="BadvelODH_PDT"/>
        <s v="BagalkotHub_BGK"/>
        <s v="BagalurMDH_BGR"/>
        <s v="BagaluruMDH_BAG"/>
        <s v="BagepalliHub_BPL"/>
        <s v="BailhongalHub_BOL"/>
        <s v="BAJPEHUB_IXE"/>
        <s v="BANASHANKARIHUB_BLR"/>
        <s v="BANGARAMPETAHUB_BGP"/>
        <s v="BannurMDH_MNY"/>
        <s v="BanswadaODH_BDN"/>
        <s v="BANTWALHUB_BTL"/>
        <s v="BAPATLAHUB_BPT"/>
        <s v="BargurHub_BRR"/>
        <s v="BasavakalyanHub_BVK"/>
        <s v="BasheerBaghHub_HYD"/>
        <s v="BeEnRouteAyikkarapadiODH_AYP"/>
        <s v="BeEnrouteDobbaspetODH_DBB"/>
        <s v="BeEnRouteRanniODH_RAN"/>
        <s v="BeEnrouteRonaODH_RNA"/>
        <s v="BeEnrouteYelburgaMDH_YLB"/>
        <s v="BEGUMPETHUB_HYD"/>
        <s v="BEGURHUB_BLR"/>
        <s v="BegurvillageHub_BLR"/>
        <s v="Belgaum Temp LM"/>
        <s v="BELGAUMHUB_IXG"/>
        <s v="BELLANDURHUB_BLR"/>
        <s v="BellaryFortHub_BLY"/>
        <s v="BELLARYHUB_BLY"/>
        <s v="BelmanHub_MPL"/>
        <s v="BELROADHUB_BLR"/>
        <s v="BELTHANGADYHUB_BTG"/>
        <s v="BennenagariHub_DVG"/>
        <s v="BHADRAVATHIHUB_BVT"/>
        <s v="BhainsaHub_BSN"/>
        <s v="BhalkiODH_BHL"/>
        <s v="BHATKALHUB_BKL"/>
        <s v="BHATTIPROLUHUB_BTP"/>
        <s v="BheemanadyMDH_BMY"/>
        <s v="BheemgalMDH_N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x v="0"/>
    <n v="40"/>
    <n v="39"/>
    <n v="37"/>
    <x v="0"/>
  </r>
  <r>
    <x v="0"/>
    <x v="1"/>
    <n v="24"/>
    <n v="19"/>
    <n v="14"/>
    <x v="1"/>
  </r>
  <r>
    <x v="0"/>
    <x v="2"/>
    <n v="33"/>
    <n v="31"/>
    <n v="28"/>
    <x v="2"/>
  </r>
  <r>
    <x v="0"/>
    <x v="1"/>
    <n v="27"/>
    <n v="20"/>
    <n v="18"/>
    <x v="3"/>
  </r>
  <r>
    <x v="0"/>
    <x v="3"/>
    <n v="9"/>
    <n v="7"/>
    <n v="5"/>
    <x v="4"/>
  </r>
  <r>
    <x v="0"/>
    <x v="4"/>
    <n v="56"/>
    <n v="44"/>
    <n v="42"/>
    <x v="5"/>
  </r>
  <r>
    <x v="0"/>
    <x v="0"/>
    <n v="18"/>
    <n v="19"/>
    <n v="15"/>
    <x v="6"/>
  </r>
  <r>
    <x v="0"/>
    <x v="5"/>
    <n v="84"/>
    <n v="58"/>
    <n v="38"/>
    <x v="7"/>
  </r>
  <r>
    <x v="0"/>
    <x v="0"/>
    <n v="15"/>
    <n v="13"/>
    <n v="12"/>
    <x v="8"/>
  </r>
  <r>
    <x v="0"/>
    <x v="6"/>
    <n v="7"/>
    <n v="7"/>
    <n v="5"/>
    <x v="9"/>
  </r>
  <r>
    <x v="0"/>
    <x v="2"/>
    <n v="13"/>
    <n v="13"/>
    <n v="12"/>
    <x v="10"/>
  </r>
  <r>
    <x v="0"/>
    <x v="1"/>
    <n v="47"/>
    <n v="44"/>
    <n v="40"/>
    <x v="11"/>
  </r>
  <r>
    <x v="1"/>
    <x v="2"/>
    <n v="3"/>
    <n v="5"/>
    <n v="2"/>
    <x v="12"/>
  </r>
  <r>
    <x v="0"/>
    <x v="1"/>
    <n v="46"/>
    <n v="42"/>
    <n v="41"/>
    <x v="13"/>
  </r>
  <r>
    <x v="0"/>
    <x v="7"/>
    <n v="35"/>
    <n v="24"/>
    <n v="23"/>
    <x v="14"/>
  </r>
  <r>
    <x v="0"/>
    <x v="4"/>
    <n v="21"/>
    <n v="16"/>
    <n v="12"/>
    <x v="15"/>
  </r>
  <r>
    <x v="0"/>
    <x v="4"/>
    <n v="52"/>
    <n v="51"/>
    <n v="42"/>
    <x v="16"/>
  </r>
  <r>
    <x v="0"/>
    <x v="8"/>
    <n v="81"/>
    <n v="60"/>
    <n v="46"/>
    <x v="17"/>
  </r>
  <r>
    <x v="0"/>
    <x v="0"/>
    <n v="3"/>
    <n v="4"/>
    <n v="4"/>
    <x v="18"/>
  </r>
  <r>
    <x v="0"/>
    <x v="1"/>
    <n v="49"/>
    <n v="46"/>
    <n v="41"/>
    <x v="19"/>
  </r>
  <r>
    <x v="0"/>
    <x v="1"/>
    <n v="27"/>
    <n v="22"/>
    <n v="20"/>
    <x v="20"/>
  </r>
  <r>
    <x v="0"/>
    <x v="9"/>
    <n v="14"/>
    <n v="15"/>
    <n v="15"/>
    <x v="21"/>
  </r>
  <r>
    <x v="0"/>
    <x v="7"/>
    <n v="87"/>
    <n v="62"/>
    <n v="44"/>
    <x v="22"/>
  </r>
  <r>
    <x v="0"/>
    <x v="7"/>
    <n v="83"/>
    <n v="82"/>
    <n v="57"/>
    <x v="23"/>
  </r>
  <r>
    <x v="0"/>
    <x v="4"/>
    <n v="70"/>
    <n v="52"/>
    <n v="42"/>
    <x v="24"/>
  </r>
  <r>
    <x v="0"/>
    <x v="9"/>
    <n v="8"/>
    <n v="7"/>
    <n v="6"/>
    <x v="25"/>
  </r>
  <r>
    <x v="0"/>
    <x v="2"/>
    <n v="61"/>
    <n v="66"/>
    <n v="53"/>
    <x v="26"/>
  </r>
  <r>
    <x v="2"/>
    <x v="2"/>
    <n v="15"/>
    <n v="14"/>
    <n v="14"/>
    <x v="27"/>
  </r>
  <r>
    <x v="0"/>
    <x v="5"/>
    <n v="37"/>
    <n v="40"/>
    <n v="29"/>
    <x v="28"/>
  </r>
  <r>
    <x v="0"/>
    <x v="10"/>
    <n v="30"/>
    <n v="27"/>
    <n v="22"/>
    <x v="29"/>
  </r>
  <r>
    <x v="0"/>
    <x v="3"/>
    <n v="12"/>
    <n v="16"/>
    <n v="16"/>
    <x v="30"/>
  </r>
  <r>
    <x v="1"/>
    <x v="7"/>
    <n v="0"/>
    <n v="0"/>
    <n v="0"/>
    <x v="31"/>
  </r>
  <r>
    <x v="1"/>
    <x v="7"/>
    <n v="0"/>
    <n v="0"/>
    <n v="0"/>
    <x v="32"/>
  </r>
  <r>
    <x v="0"/>
    <x v="4"/>
    <n v="26"/>
    <n v="21"/>
    <n v="17"/>
    <x v="33"/>
  </r>
  <r>
    <x v="0"/>
    <x v="9"/>
    <n v="20"/>
    <n v="25"/>
    <n v="15"/>
    <x v="34"/>
  </r>
  <r>
    <x v="3"/>
    <x v="6"/>
    <n v="0"/>
    <n v="0"/>
    <n v="0"/>
    <x v="35"/>
  </r>
  <r>
    <x v="3"/>
    <x v="6"/>
    <n v="9"/>
    <n v="9"/>
    <n v="7"/>
    <x v="36"/>
  </r>
  <r>
    <x v="0"/>
    <x v="6"/>
    <n v="35"/>
    <n v="24"/>
    <n v="21"/>
    <x v="37"/>
  </r>
  <r>
    <x v="1"/>
    <x v="6"/>
    <n v="8"/>
    <n v="8"/>
    <n v="5"/>
    <x v="38"/>
  </r>
  <r>
    <x v="1"/>
    <x v="6"/>
    <n v="12"/>
    <n v="13"/>
    <n v="11"/>
    <x v="39"/>
  </r>
  <r>
    <x v="0"/>
    <x v="6"/>
    <n v="50"/>
    <n v="54"/>
    <n v="50"/>
    <x v="40"/>
  </r>
  <r>
    <x v="0"/>
    <x v="1"/>
    <n v="38"/>
    <n v="33"/>
    <n v="24"/>
    <x v="41"/>
  </r>
  <r>
    <x v="0"/>
    <x v="5"/>
    <n v="151"/>
    <n v="110"/>
    <n v="70"/>
    <x v="42"/>
  </r>
  <r>
    <x v="1"/>
    <x v="0"/>
    <n v="5"/>
    <n v="8"/>
    <n v="7"/>
    <x v="43"/>
  </r>
  <r>
    <x v="0"/>
    <x v="6"/>
    <n v="14"/>
    <n v="15"/>
    <n v="14"/>
    <x v="44"/>
  </r>
  <r>
    <x v="0"/>
    <x v="0"/>
    <n v="30"/>
    <n v="33"/>
    <n v="28"/>
    <x v="45"/>
  </r>
  <r>
    <x v="0"/>
    <x v="3"/>
    <n v="17"/>
    <n v="18"/>
    <n v="13"/>
    <x v="46"/>
  </r>
  <r>
    <x v="0"/>
    <x v="8"/>
    <n v="39"/>
    <n v="33"/>
    <n v="30"/>
    <x v="47"/>
  </r>
  <r>
    <x v="3"/>
    <x v="0"/>
    <n v="3"/>
    <n v="6"/>
    <n v="6"/>
    <x v="48"/>
  </r>
  <r>
    <x v="1"/>
    <x v="3"/>
    <n v="20"/>
    <n v="19"/>
    <n v="16"/>
    <x v="49"/>
  </r>
  <r>
    <x v="1"/>
    <x v="8"/>
    <n v="5"/>
    <n v="7"/>
    <n v="5"/>
    <x v="50"/>
  </r>
  <r>
    <x v="0"/>
    <x v="1"/>
    <n v="47"/>
    <n v="41"/>
    <n v="39"/>
    <x v="51"/>
  </r>
  <r>
    <x v="0"/>
    <x v="6"/>
    <n v="28"/>
    <n v="26"/>
    <n v="23"/>
    <x v="52"/>
  </r>
  <r>
    <x v="0"/>
    <x v="6"/>
    <n v="13"/>
    <n v="12"/>
    <n v="11"/>
    <x v="53"/>
  </r>
  <r>
    <x v="0"/>
    <x v="6"/>
    <n v="37"/>
    <n v="35"/>
    <n v="32"/>
    <x v="54"/>
  </r>
  <r>
    <x v="0"/>
    <x v="9"/>
    <n v="49"/>
    <n v="43"/>
    <n v="37"/>
    <x v="55"/>
  </r>
  <r>
    <x v="0"/>
    <x v="1"/>
    <n v="29"/>
    <n v="27"/>
    <n v="22"/>
    <x v="56"/>
  </r>
  <r>
    <x v="0"/>
    <x v="1"/>
    <n v="41"/>
    <n v="35"/>
    <n v="33"/>
    <x v="57"/>
  </r>
  <r>
    <x v="0"/>
    <x v="6"/>
    <n v="22"/>
    <n v="19"/>
    <n v="16"/>
    <x v="58"/>
  </r>
  <r>
    <x v="1"/>
    <x v="2"/>
    <n v="12"/>
    <n v="12"/>
    <n v="10"/>
    <x v="59"/>
  </r>
  <r>
    <x v="0"/>
    <x v="3"/>
    <n v="42"/>
    <n v="39"/>
    <n v="38"/>
    <x v="60"/>
  </r>
  <r>
    <x v="3"/>
    <x v="6"/>
    <n v="14"/>
    <n v="12"/>
    <n v="11"/>
    <x v="61"/>
  </r>
  <r>
    <x v="3"/>
    <x v="5"/>
    <n v="15"/>
    <n v="16"/>
    <n v="15"/>
    <x v="62"/>
  </r>
  <r>
    <x v="0"/>
    <x v="3"/>
    <n v="12"/>
    <n v="10"/>
    <n v="9"/>
    <x v="63"/>
  </r>
  <r>
    <x v="0"/>
    <x v="3"/>
    <n v="15"/>
    <n v="15"/>
    <n v="13"/>
    <x v="64"/>
  </r>
  <r>
    <x v="0"/>
    <x v="3"/>
    <n v="16"/>
    <n v="16"/>
    <n v="13"/>
    <x v="65"/>
  </r>
  <r>
    <x v="0"/>
    <x v="5"/>
    <n v="73"/>
    <n v="63"/>
    <n v="37"/>
    <x v="66"/>
  </r>
  <r>
    <x v="0"/>
    <x v="8"/>
    <n v="6"/>
    <n v="9"/>
    <n v="6"/>
    <x v="67"/>
  </r>
  <r>
    <x v="3"/>
    <x v="3"/>
    <n v="6"/>
    <n v="8"/>
    <n v="5"/>
    <x v="68"/>
  </r>
  <r>
    <x v="1"/>
    <x v="0"/>
    <n v="6"/>
    <n v="9"/>
    <n v="9"/>
    <x v="69"/>
  </r>
  <r>
    <x v="0"/>
    <x v="3"/>
    <n v="20"/>
    <n v="20"/>
    <n v="18"/>
    <x v="70"/>
  </r>
  <r>
    <x v="0"/>
    <x v="8"/>
    <n v="26"/>
    <n v="22"/>
    <n v="21"/>
    <x v="71"/>
  </r>
  <r>
    <x v="0"/>
    <x v="6"/>
    <n v="13"/>
    <n v="14"/>
    <n v="12"/>
    <x v="72"/>
  </r>
  <r>
    <x v="0"/>
    <x v="3"/>
    <n v="17"/>
    <n v="12"/>
    <n v="11"/>
    <x v="73"/>
  </r>
  <r>
    <x v="0"/>
    <x v="7"/>
    <n v="62"/>
    <n v="47"/>
    <n v="38"/>
    <x v="74"/>
  </r>
  <r>
    <x v="1"/>
    <x v="1"/>
    <n v="14"/>
    <n v="14"/>
    <n v="13"/>
    <x v="75"/>
  </r>
  <r>
    <x v="1"/>
    <x v="11"/>
    <n v="15"/>
    <n v="12"/>
    <n v="10"/>
    <x v="76"/>
  </r>
  <r>
    <x v="1"/>
    <x v="1"/>
    <n v="18"/>
    <n v="16"/>
    <n v="13"/>
    <x v="77"/>
  </r>
  <r>
    <x v="1"/>
    <x v="3"/>
    <n v="9"/>
    <n v="8"/>
    <n v="7"/>
    <x v="78"/>
  </r>
  <r>
    <x v="3"/>
    <x v="3"/>
    <n v="10"/>
    <n v="10"/>
    <n v="8"/>
    <x v="79"/>
  </r>
  <r>
    <x v="0"/>
    <x v="7"/>
    <n v="82"/>
    <n v="53"/>
    <n v="42"/>
    <x v="80"/>
  </r>
  <r>
    <x v="0"/>
    <x v="5"/>
    <n v="75"/>
    <n v="91"/>
    <n v="59"/>
    <x v="81"/>
  </r>
  <r>
    <x v="0"/>
    <x v="5"/>
    <n v="111"/>
    <n v="102"/>
    <n v="67"/>
    <x v="82"/>
  </r>
  <r>
    <x v="0"/>
    <x v="3"/>
    <n v="0"/>
    <n v="0"/>
    <n v="0"/>
    <x v="83"/>
  </r>
  <r>
    <x v="0"/>
    <x v="3"/>
    <n v="51"/>
    <n v="62"/>
    <n v="54"/>
    <x v="84"/>
  </r>
  <r>
    <x v="0"/>
    <x v="5"/>
    <n v="146"/>
    <n v="86"/>
    <n v="54"/>
    <x v="85"/>
  </r>
  <r>
    <x v="0"/>
    <x v="3"/>
    <n v="47"/>
    <n v="41"/>
    <n v="34"/>
    <x v="86"/>
  </r>
  <r>
    <x v="0"/>
    <x v="3"/>
    <n v="56"/>
    <n v="52"/>
    <n v="47"/>
    <x v="87"/>
  </r>
  <r>
    <x v="0"/>
    <x v="3"/>
    <n v="31"/>
    <n v="32"/>
    <n v="30"/>
    <x v="88"/>
  </r>
  <r>
    <x v="0"/>
    <x v="11"/>
    <n v="95"/>
    <n v="69"/>
    <n v="45"/>
    <x v="89"/>
  </r>
  <r>
    <x v="0"/>
    <x v="3"/>
    <n v="28"/>
    <n v="31"/>
    <n v="27"/>
    <x v="90"/>
  </r>
  <r>
    <x v="0"/>
    <x v="3"/>
    <n v="33"/>
    <n v="33"/>
    <n v="25"/>
    <x v="91"/>
  </r>
  <r>
    <x v="0"/>
    <x v="3"/>
    <n v="36"/>
    <n v="24"/>
    <n v="19"/>
    <x v="92"/>
  </r>
  <r>
    <x v="0"/>
    <x v="0"/>
    <n v="12"/>
    <n v="14"/>
    <n v="10"/>
    <x v="93"/>
  </r>
  <r>
    <x v="1"/>
    <x v="3"/>
    <n v="13"/>
    <n v="16"/>
    <n v="14"/>
    <x v="94"/>
  </r>
  <r>
    <x v="0"/>
    <x v="3"/>
    <n v="35"/>
    <n v="34"/>
    <n v="28"/>
    <x v="95"/>
  </r>
  <r>
    <x v="0"/>
    <x v="8"/>
    <n v="12"/>
    <n v="15"/>
    <n v="14"/>
    <x v="96"/>
  </r>
  <r>
    <x v="3"/>
    <x v="10"/>
    <n v="7"/>
    <n v="8"/>
    <n v="8"/>
    <x v="97"/>
  </r>
  <r>
    <x v="3"/>
    <x v="0"/>
    <n v="5"/>
    <n v="6"/>
    <n v="4"/>
    <x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734EC-77FC-4ECE-B7EC-FFFEE73A3933}" name="PivotTable1" cacheId="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showHeaders="0" compact="0" compactData="0" multipleFieldFilters="0">
  <location ref="A7:C24" firstHeaderRow="1" firstDataRow="1" firstDataCol="0"/>
  <pivotFields count="6">
    <pivotField compact="0" outline="0" subtotalTop="0" showAll="0">
      <items count="5">
        <item x="0"/>
        <item x="3"/>
        <item x="1"/>
        <item x="2"/>
        <item t="default"/>
      </items>
    </pivotField>
    <pivotField compact="0" outline="0" subtotalTop="0" showAll="0">
      <items count="13">
        <item x="4"/>
        <item x="8"/>
        <item x="2"/>
        <item x="5"/>
        <item x="11"/>
        <item x="7"/>
        <item x="10"/>
        <item x="1"/>
        <item x="3"/>
        <item x="6"/>
        <item x="9"/>
        <item x="0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</pivot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4A01D8-C40D-4C08-ABB9-B5F6E63F2A7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F16" firstHeaderRow="1" firstDataRow="2" firstDataCol="1"/>
  <pivotFields count="6">
    <pivotField axis="axisCol" compact="0" outline="0" showAll="0">
      <items count="5">
        <item x="0"/>
        <item x="3"/>
        <item x="1"/>
        <item x="2"/>
        <item t="default"/>
      </items>
    </pivotField>
    <pivotField axis="axisRow" compact="0" outline="0" showAll="0">
      <items count="13">
        <item x="4"/>
        <item x="8"/>
        <item x="2"/>
        <item x="5"/>
        <item x="11"/>
        <item x="7"/>
        <item x="10"/>
        <item x="1"/>
        <item x="3"/>
        <item x="6"/>
        <item x="9"/>
        <item x="0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AOP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"/>
  <sheetViews>
    <sheetView showGridLines="0" workbookViewId="0">
      <selection activeCell="F4" sqref="F4"/>
    </sheetView>
  </sheetViews>
  <sheetFormatPr defaultColWidth="9" defaultRowHeight="15"/>
  <cols>
    <col min="1" max="1" width="10.42578125" customWidth="1"/>
    <col min="2" max="2" width="9.7109375" customWidth="1"/>
    <col min="3" max="3" width="13.140625" customWidth="1"/>
    <col min="4" max="4" width="10.7109375" customWidth="1"/>
    <col min="5" max="5" width="9.5703125" customWidth="1"/>
    <col min="6" max="6" width="30.28515625" customWidth="1"/>
  </cols>
  <sheetData>
    <row r="1" spans="1:6">
      <c r="A1" s="28" t="s">
        <v>153</v>
      </c>
      <c r="B1" s="28" t="s">
        <v>2</v>
      </c>
      <c r="C1" s="28" t="s">
        <v>3</v>
      </c>
      <c r="D1" s="28" t="s">
        <v>4</v>
      </c>
      <c r="E1" s="28" t="s">
        <v>5</v>
      </c>
      <c r="F1" s="29" t="s">
        <v>23</v>
      </c>
    </row>
    <row r="2" spans="1:6">
      <c r="A2" s="30" t="s">
        <v>127</v>
      </c>
      <c r="B2" s="30" t="s">
        <v>10</v>
      </c>
      <c r="C2" s="30">
        <v>40</v>
      </c>
      <c r="D2" s="30">
        <v>39</v>
      </c>
      <c r="E2" s="30">
        <v>37</v>
      </c>
      <c r="F2" s="31" t="s">
        <v>76</v>
      </c>
    </row>
    <row r="3" spans="1:6">
      <c r="A3" s="27" t="s">
        <v>127</v>
      </c>
      <c r="B3" s="27" t="s">
        <v>18</v>
      </c>
      <c r="C3" s="27">
        <v>24</v>
      </c>
      <c r="D3" s="27">
        <v>19</v>
      </c>
      <c r="E3" s="27">
        <v>14</v>
      </c>
      <c r="F3" s="26" t="s">
        <v>47</v>
      </c>
    </row>
    <row r="4" spans="1:6">
      <c r="A4" s="30" t="s">
        <v>127</v>
      </c>
      <c r="B4" s="30" t="s">
        <v>9</v>
      </c>
      <c r="C4" s="30">
        <v>33</v>
      </c>
      <c r="D4" s="30">
        <v>31</v>
      </c>
      <c r="E4" s="30">
        <v>28</v>
      </c>
      <c r="F4" s="31" t="s">
        <v>24</v>
      </c>
    </row>
    <row r="5" spans="1:6">
      <c r="A5" s="27" t="s">
        <v>127</v>
      </c>
      <c r="B5" s="27" t="s">
        <v>18</v>
      </c>
      <c r="C5" s="27">
        <v>27</v>
      </c>
      <c r="D5" s="27">
        <v>20</v>
      </c>
      <c r="E5" s="27">
        <v>18</v>
      </c>
      <c r="F5" s="32" t="s">
        <v>104</v>
      </c>
    </row>
    <row r="6" spans="1:6">
      <c r="A6" s="30" t="s">
        <v>127</v>
      </c>
      <c r="B6" s="30" t="s">
        <v>15</v>
      </c>
      <c r="C6" s="30">
        <v>9</v>
      </c>
      <c r="D6" s="30">
        <v>7</v>
      </c>
      <c r="E6" s="30">
        <v>5</v>
      </c>
      <c r="F6" s="31" t="s">
        <v>94</v>
      </c>
    </row>
    <row r="7" spans="1:6">
      <c r="A7" s="27" t="s">
        <v>127</v>
      </c>
      <c r="B7" s="27" t="s">
        <v>7</v>
      </c>
      <c r="C7" s="27">
        <v>56</v>
      </c>
      <c r="D7" s="27">
        <v>44</v>
      </c>
      <c r="E7" s="27">
        <v>42</v>
      </c>
      <c r="F7" s="26" t="s">
        <v>29</v>
      </c>
    </row>
    <row r="8" spans="1:6">
      <c r="A8" s="30" t="s">
        <v>127</v>
      </c>
      <c r="B8" s="30" t="s">
        <v>10</v>
      </c>
      <c r="C8" s="30">
        <v>18</v>
      </c>
      <c r="D8" s="30">
        <v>19</v>
      </c>
      <c r="E8" s="30">
        <v>15</v>
      </c>
      <c r="F8" s="31" t="s">
        <v>77</v>
      </c>
    </row>
    <row r="9" spans="1:6">
      <c r="A9" s="27" t="s">
        <v>127</v>
      </c>
      <c r="B9" s="27" t="s">
        <v>13</v>
      </c>
      <c r="C9" s="27">
        <v>84</v>
      </c>
      <c r="D9" s="27">
        <v>58</v>
      </c>
      <c r="E9" s="27">
        <v>38</v>
      </c>
      <c r="F9" s="26" t="s">
        <v>40</v>
      </c>
    </row>
    <row r="10" spans="1:6">
      <c r="A10" s="30" t="s">
        <v>127</v>
      </c>
      <c r="B10" s="30" t="s">
        <v>10</v>
      </c>
      <c r="C10" s="30">
        <v>15</v>
      </c>
      <c r="D10" s="30">
        <v>13</v>
      </c>
      <c r="E10" s="30">
        <v>12</v>
      </c>
      <c r="F10" s="31" t="s">
        <v>78</v>
      </c>
    </row>
    <row r="11" spans="1:6">
      <c r="A11" s="27" t="s">
        <v>127</v>
      </c>
      <c r="B11" s="27" t="s">
        <v>21</v>
      </c>
      <c r="C11" s="27">
        <v>7</v>
      </c>
      <c r="D11" s="27">
        <v>7</v>
      </c>
      <c r="E11" s="27">
        <v>5</v>
      </c>
      <c r="F11" s="26" t="s">
        <v>83</v>
      </c>
    </row>
    <row r="12" spans="1:6">
      <c r="A12" s="30" t="s">
        <v>127</v>
      </c>
      <c r="B12" s="30" t="s">
        <v>9</v>
      </c>
      <c r="C12" s="30">
        <v>13</v>
      </c>
      <c r="D12" s="30">
        <v>13</v>
      </c>
      <c r="E12" s="30">
        <v>12</v>
      </c>
      <c r="F12" s="31" t="s">
        <v>25</v>
      </c>
    </row>
    <row r="13" spans="1:6">
      <c r="A13" s="27" t="s">
        <v>127</v>
      </c>
      <c r="B13" s="27" t="s">
        <v>18</v>
      </c>
      <c r="C13" s="27">
        <v>47</v>
      </c>
      <c r="D13" s="27">
        <v>44</v>
      </c>
      <c r="E13" s="27">
        <v>40</v>
      </c>
      <c r="F13" s="26" t="s">
        <v>48</v>
      </c>
    </row>
    <row r="14" spans="1:6">
      <c r="A14" s="30" t="s">
        <v>128</v>
      </c>
      <c r="B14" s="30" t="s">
        <v>9</v>
      </c>
      <c r="C14" s="30">
        <v>3</v>
      </c>
      <c r="D14" s="30">
        <v>5</v>
      </c>
      <c r="E14" s="30">
        <v>2</v>
      </c>
      <c r="F14" s="33" t="s">
        <v>119</v>
      </c>
    </row>
    <row r="15" spans="1:6">
      <c r="A15" s="27" t="s">
        <v>127</v>
      </c>
      <c r="B15" s="27" t="s">
        <v>18</v>
      </c>
      <c r="C15" s="27">
        <v>46</v>
      </c>
      <c r="D15" s="27">
        <v>42</v>
      </c>
      <c r="E15" s="27">
        <v>41</v>
      </c>
      <c r="F15" s="26" t="s">
        <v>49</v>
      </c>
    </row>
    <row r="16" spans="1:6">
      <c r="A16" s="30" t="s">
        <v>127</v>
      </c>
      <c r="B16" s="30" t="s">
        <v>11</v>
      </c>
      <c r="C16" s="30">
        <v>35</v>
      </c>
      <c r="D16" s="30">
        <v>24</v>
      </c>
      <c r="E16" s="30">
        <v>23</v>
      </c>
      <c r="F16" s="31" t="s">
        <v>109</v>
      </c>
    </row>
    <row r="17" spans="1:6">
      <c r="A17" s="27" t="s">
        <v>127</v>
      </c>
      <c r="B17" s="27" t="s">
        <v>7</v>
      </c>
      <c r="C17" s="27">
        <v>21</v>
      </c>
      <c r="D17" s="27">
        <v>16</v>
      </c>
      <c r="E17" s="27">
        <v>12</v>
      </c>
      <c r="F17" s="26" t="s">
        <v>30</v>
      </c>
    </row>
    <row r="18" spans="1:6">
      <c r="A18" s="30" t="s">
        <v>127</v>
      </c>
      <c r="B18" s="30" t="s">
        <v>7</v>
      </c>
      <c r="C18" s="30">
        <v>52</v>
      </c>
      <c r="D18" s="30">
        <v>51</v>
      </c>
      <c r="E18" s="30">
        <v>42</v>
      </c>
      <c r="F18" s="31" t="s">
        <v>31</v>
      </c>
    </row>
    <row r="19" spans="1:6">
      <c r="A19" s="27" t="s">
        <v>127</v>
      </c>
      <c r="B19" s="27" t="s">
        <v>8</v>
      </c>
      <c r="C19" s="27">
        <v>81</v>
      </c>
      <c r="D19" s="27">
        <v>60</v>
      </c>
      <c r="E19" s="27">
        <v>46</v>
      </c>
      <c r="F19" s="26" t="s">
        <v>102</v>
      </c>
    </row>
    <row r="20" spans="1:6">
      <c r="A20" s="30" t="s">
        <v>127</v>
      </c>
      <c r="B20" s="30" t="s">
        <v>10</v>
      </c>
      <c r="C20" s="30">
        <v>3</v>
      </c>
      <c r="D20" s="30">
        <v>4</v>
      </c>
      <c r="E20" s="30">
        <v>4</v>
      </c>
      <c r="F20" s="31" t="s">
        <v>96</v>
      </c>
    </row>
    <row r="21" spans="1:6">
      <c r="A21" s="27" t="s">
        <v>127</v>
      </c>
      <c r="B21" s="27" t="s">
        <v>18</v>
      </c>
      <c r="C21" s="27">
        <v>49</v>
      </c>
      <c r="D21" s="27">
        <v>46</v>
      </c>
      <c r="E21" s="27">
        <v>41</v>
      </c>
      <c r="F21" s="26" t="s">
        <v>50</v>
      </c>
    </row>
    <row r="22" spans="1:6">
      <c r="A22" s="30" t="s">
        <v>127</v>
      </c>
      <c r="B22" s="30" t="s">
        <v>18</v>
      </c>
      <c r="C22" s="30">
        <v>27</v>
      </c>
      <c r="D22" s="30">
        <v>22</v>
      </c>
      <c r="E22" s="30">
        <v>20</v>
      </c>
      <c r="F22" s="31" t="s">
        <v>103</v>
      </c>
    </row>
    <row r="23" spans="1:6">
      <c r="A23" s="27" t="s">
        <v>127</v>
      </c>
      <c r="B23" s="27" t="s">
        <v>22</v>
      </c>
      <c r="C23" s="27">
        <v>14</v>
      </c>
      <c r="D23" s="27">
        <v>15</v>
      </c>
      <c r="E23" s="27">
        <v>15</v>
      </c>
      <c r="F23" s="26" t="s">
        <v>73</v>
      </c>
    </row>
    <row r="24" spans="1:6">
      <c r="A24" s="30" t="s">
        <v>127</v>
      </c>
      <c r="B24" s="30" t="s">
        <v>11</v>
      </c>
      <c r="C24" s="30">
        <v>87</v>
      </c>
      <c r="D24" s="30">
        <v>62</v>
      </c>
      <c r="E24" s="30">
        <v>44</v>
      </c>
      <c r="F24" s="31" t="s">
        <v>101</v>
      </c>
    </row>
    <row r="25" spans="1:6">
      <c r="A25" s="27" t="s">
        <v>127</v>
      </c>
      <c r="B25" s="27" t="s">
        <v>11</v>
      </c>
      <c r="C25" s="27">
        <v>83</v>
      </c>
      <c r="D25" s="27">
        <v>82</v>
      </c>
      <c r="E25" s="27">
        <v>57</v>
      </c>
      <c r="F25" s="26" t="s">
        <v>95</v>
      </c>
    </row>
    <row r="26" spans="1:6">
      <c r="A26" s="30" t="s">
        <v>127</v>
      </c>
      <c r="B26" s="30" t="s">
        <v>7</v>
      </c>
      <c r="C26" s="30">
        <v>70</v>
      </c>
      <c r="D26" s="30">
        <v>52</v>
      </c>
      <c r="E26" s="30">
        <v>42</v>
      </c>
      <c r="F26" s="31" t="s">
        <v>32</v>
      </c>
    </row>
    <row r="27" spans="1:6">
      <c r="A27" s="27" t="s">
        <v>127</v>
      </c>
      <c r="B27" s="27" t="s">
        <v>22</v>
      </c>
      <c r="C27" s="27">
        <v>8</v>
      </c>
      <c r="D27" s="27">
        <v>7</v>
      </c>
      <c r="E27" s="27">
        <v>6</v>
      </c>
      <c r="F27" s="26" t="s">
        <v>98</v>
      </c>
    </row>
    <row r="28" spans="1:6">
      <c r="A28" s="30" t="s">
        <v>127</v>
      </c>
      <c r="B28" s="30" t="s">
        <v>9</v>
      </c>
      <c r="C28" s="30">
        <v>61</v>
      </c>
      <c r="D28" s="30">
        <v>66</v>
      </c>
      <c r="E28" s="30">
        <v>53</v>
      </c>
      <c r="F28" s="31" t="s">
        <v>26</v>
      </c>
    </row>
    <row r="29" spans="1:6">
      <c r="A29" s="27" t="s">
        <v>130</v>
      </c>
      <c r="B29" s="27" t="s">
        <v>9</v>
      </c>
      <c r="C29" s="27">
        <v>15</v>
      </c>
      <c r="D29" s="27">
        <v>14</v>
      </c>
      <c r="E29" s="27">
        <v>14</v>
      </c>
      <c r="F29" s="26" t="s">
        <v>124</v>
      </c>
    </row>
    <row r="30" spans="1:6">
      <c r="A30" s="30" t="s">
        <v>127</v>
      </c>
      <c r="B30" s="30" t="s">
        <v>13</v>
      </c>
      <c r="C30" s="30">
        <v>37</v>
      </c>
      <c r="D30" s="30">
        <v>40</v>
      </c>
      <c r="E30" s="30">
        <v>29</v>
      </c>
      <c r="F30" s="31" t="s">
        <v>36</v>
      </c>
    </row>
    <row r="31" spans="1:6">
      <c r="A31" s="27" t="s">
        <v>127</v>
      </c>
      <c r="B31" s="27" t="s">
        <v>17</v>
      </c>
      <c r="C31" s="27">
        <v>30</v>
      </c>
      <c r="D31" s="27">
        <v>27</v>
      </c>
      <c r="E31" s="27">
        <v>22</v>
      </c>
      <c r="F31" s="26" t="s">
        <v>45</v>
      </c>
    </row>
    <row r="32" spans="1:6">
      <c r="A32" s="30" t="s">
        <v>127</v>
      </c>
      <c r="B32" s="30" t="s">
        <v>15</v>
      </c>
      <c r="C32" s="30">
        <v>12</v>
      </c>
      <c r="D32" s="30">
        <v>16</v>
      </c>
      <c r="E32" s="30">
        <v>16</v>
      </c>
      <c r="F32" s="31" t="s">
        <v>54</v>
      </c>
    </row>
    <row r="33" spans="1:6">
      <c r="A33" s="27" t="s">
        <v>128</v>
      </c>
      <c r="B33" s="27" t="s">
        <v>11</v>
      </c>
      <c r="C33" s="27">
        <v>0</v>
      </c>
      <c r="D33" s="27">
        <v>0</v>
      </c>
      <c r="E33" s="27">
        <v>0</v>
      </c>
      <c r="F33" s="26" t="s">
        <v>87</v>
      </c>
    </row>
    <row r="34" spans="1:6">
      <c r="A34" s="30" t="s">
        <v>128</v>
      </c>
      <c r="B34" s="30" t="s">
        <v>11</v>
      </c>
      <c r="C34" s="30">
        <v>0</v>
      </c>
      <c r="D34" s="30">
        <v>0</v>
      </c>
      <c r="E34" s="30">
        <v>0</v>
      </c>
      <c r="F34" s="31" t="s">
        <v>88</v>
      </c>
    </row>
    <row r="35" spans="1:6">
      <c r="A35" s="27" t="s">
        <v>127</v>
      </c>
      <c r="B35" s="27" t="s">
        <v>7</v>
      </c>
      <c r="C35" s="27">
        <v>26</v>
      </c>
      <c r="D35" s="27">
        <v>21</v>
      </c>
      <c r="E35" s="27">
        <v>17</v>
      </c>
      <c r="F35" s="26" t="s">
        <v>33</v>
      </c>
    </row>
    <row r="36" spans="1:6">
      <c r="A36" s="30" t="s">
        <v>127</v>
      </c>
      <c r="B36" s="30" t="s">
        <v>22</v>
      </c>
      <c r="C36" s="30">
        <v>20</v>
      </c>
      <c r="D36" s="30">
        <v>25</v>
      </c>
      <c r="E36" s="30">
        <v>15</v>
      </c>
      <c r="F36" s="31" t="s">
        <v>74</v>
      </c>
    </row>
    <row r="37" spans="1:6">
      <c r="A37" s="27" t="s">
        <v>129</v>
      </c>
      <c r="B37" s="27" t="s">
        <v>21</v>
      </c>
      <c r="C37" s="27">
        <v>0</v>
      </c>
      <c r="D37" s="27">
        <v>0</v>
      </c>
      <c r="E37" s="27">
        <v>0</v>
      </c>
      <c r="F37" s="34" t="s">
        <v>113</v>
      </c>
    </row>
    <row r="38" spans="1:6">
      <c r="A38" s="30" t="s">
        <v>129</v>
      </c>
      <c r="B38" s="30" t="s">
        <v>21</v>
      </c>
      <c r="C38" s="30">
        <v>9</v>
      </c>
      <c r="D38" s="30">
        <v>9</v>
      </c>
      <c r="E38" s="30">
        <v>7</v>
      </c>
      <c r="F38" s="33" t="s">
        <v>116</v>
      </c>
    </row>
    <row r="39" spans="1:6">
      <c r="A39" s="27" t="s">
        <v>127</v>
      </c>
      <c r="B39" s="27" t="s">
        <v>21</v>
      </c>
      <c r="C39" s="27">
        <v>35</v>
      </c>
      <c r="D39" s="27">
        <v>24</v>
      </c>
      <c r="E39" s="27">
        <v>21</v>
      </c>
      <c r="F39" s="35" t="s">
        <v>66</v>
      </c>
    </row>
    <row r="40" spans="1:6">
      <c r="A40" s="30" t="s">
        <v>128</v>
      </c>
      <c r="B40" s="30" t="s">
        <v>21</v>
      </c>
      <c r="C40" s="30">
        <v>8</v>
      </c>
      <c r="D40" s="30">
        <v>8</v>
      </c>
      <c r="E40" s="30">
        <v>5</v>
      </c>
      <c r="F40" s="33" t="s">
        <v>117</v>
      </c>
    </row>
    <row r="41" spans="1:6">
      <c r="A41" s="27" t="s">
        <v>128</v>
      </c>
      <c r="B41" s="27" t="s">
        <v>21</v>
      </c>
      <c r="C41" s="27">
        <v>12</v>
      </c>
      <c r="D41" s="27">
        <v>13</v>
      </c>
      <c r="E41" s="27">
        <v>11</v>
      </c>
      <c r="F41" s="26" t="s">
        <v>67</v>
      </c>
    </row>
    <row r="42" spans="1:6">
      <c r="A42" s="30" t="s">
        <v>127</v>
      </c>
      <c r="B42" s="30" t="s">
        <v>21</v>
      </c>
      <c r="C42" s="30">
        <v>50</v>
      </c>
      <c r="D42" s="30">
        <v>54</v>
      </c>
      <c r="E42" s="30">
        <v>50</v>
      </c>
      <c r="F42" s="31" t="s">
        <v>68</v>
      </c>
    </row>
    <row r="43" spans="1:6">
      <c r="A43" s="27" t="s">
        <v>127</v>
      </c>
      <c r="B43" s="27" t="s">
        <v>18</v>
      </c>
      <c r="C43" s="27">
        <v>38</v>
      </c>
      <c r="D43" s="27">
        <v>33</v>
      </c>
      <c r="E43" s="27">
        <v>24</v>
      </c>
      <c r="F43" s="26" t="s">
        <v>46</v>
      </c>
    </row>
    <row r="44" spans="1:6">
      <c r="A44" s="30" t="s">
        <v>127</v>
      </c>
      <c r="B44" s="30" t="s">
        <v>13</v>
      </c>
      <c r="C44" s="30">
        <v>151</v>
      </c>
      <c r="D44" s="30">
        <v>110</v>
      </c>
      <c r="E44" s="30">
        <v>70</v>
      </c>
      <c r="F44" s="31" t="s">
        <v>37</v>
      </c>
    </row>
    <row r="45" spans="1:6">
      <c r="A45" s="27" t="s">
        <v>128</v>
      </c>
      <c r="B45" s="27" t="s">
        <v>10</v>
      </c>
      <c r="C45" s="27">
        <v>5</v>
      </c>
      <c r="D45" s="27">
        <v>8</v>
      </c>
      <c r="E45" s="27">
        <v>7</v>
      </c>
      <c r="F45" s="34" t="s">
        <v>120</v>
      </c>
    </row>
    <row r="46" spans="1:6">
      <c r="A46" s="30" t="s">
        <v>127</v>
      </c>
      <c r="B46" s="30" t="s">
        <v>21</v>
      </c>
      <c r="C46" s="30">
        <v>14</v>
      </c>
      <c r="D46" s="30">
        <v>15</v>
      </c>
      <c r="E46" s="30">
        <v>14</v>
      </c>
      <c r="F46" s="31" t="s">
        <v>69</v>
      </c>
    </row>
    <row r="47" spans="1:6">
      <c r="A47" s="27" t="s">
        <v>127</v>
      </c>
      <c r="B47" s="27" t="s">
        <v>10</v>
      </c>
      <c r="C47" s="27">
        <v>30</v>
      </c>
      <c r="D47" s="27">
        <v>33</v>
      </c>
      <c r="E47" s="27">
        <v>28</v>
      </c>
      <c r="F47" s="26" t="s">
        <v>79</v>
      </c>
    </row>
    <row r="48" spans="1:6">
      <c r="A48" s="30" t="s">
        <v>127</v>
      </c>
      <c r="B48" s="30" t="s">
        <v>15</v>
      </c>
      <c r="C48" s="30">
        <v>17</v>
      </c>
      <c r="D48" s="30">
        <v>18</v>
      </c>
      <c r="E48" s="30">
        <v>13</v>
      </c>
      <c r="F48" s="31" t="s">
        <v>60</v>
      </c>
    </row>
    <row r="49" spans="1:6">
      <c r="A49" s="27" t="s">
        <v>127</v>
      </c>
      <c r="B49" s="27" t="s">
        <v>8</v>
      </c>
      <c r="C49" s="27">
        <v>39</v>
      </c>
      <c r="D49" s="27">
        <v>33</v>
      </c>
      <c r="E49" s="27">
        <v>30</v>
      </c>
      <c r="F49" s="26" t="s">
        <v>34</v>
      </c>
    </row>
    <row r="50" spans="1:6">
      <c r="A50" s="30" t="s">
        <v>129</v>
      </c>
      <c r="B50" s="30" t="s">
        <v>10</v>
      </c>
      <c r="C50" s="30">
        <v>3</v>
      </c>
      <c r="D50" s="30">
        <v>6</v>
      </c>
      <c r="E50" s="30">
        <v>6</v>
      </c>
      <c r="F50" s="33" t="s">
        <v>115</v>
      </c>
    </row>
    <row r="51" spans="1:6">
      <c r="A51" s="27" t="s">
        <v>128</v>
      </c>
      <c r="B51" s="27" t="s">
        <v>15</v>
      </c>
      <c r="C51" s="27">
        <v>20</v>
      </c>
      <c r="D51" s="27">
        <v>19</v>
      </c>
      <c r="E51" s="27">
        <v>16</v>
      </c>
      <c r="F51" s="26" t="s">
        <v>105</v>
      </c>
    </row>
    <row r="52" spans="1:6">
      <c r="A52" s="30" t="s">
        <v>128</v>
      </c>
      <c r="B52" s="30" t="s">
        <v>8</v>
      </c>
      <c r="C52" s="30">
        <v>5</v>
      </c>
      <c r="D52" s="30">
        <v>7</v>
      </c>
      <c r="E52" s="30">
        <v>5</v>
      </c>
      <c r="F52" s="36" t="s">
        <v>118</v>
      </c>
    </row>
    <row r="53" spans="1:6">
      <c r="A53" s="27" t="s">
        <v>127</v>
      </c>
      <c r="B53" s="27" t="s">
        <v>18</v>
      </c>
      <c r="C53" s="27">
        <v>47</v>
      </c>
      <c r="D53" s="27">
        <v>41</v>
      </c>
      <c r="E53" s="27">
        <v>39</v>
      </c>
      <c r="F53" s="26" t="s">
        <v>51</v>
      </c>
    </row>
    <row r="54" spans="1:6">
      <c r="A54" s="30" t="s">
        <v>127</v>
      </c>
      <c r="B54" s="30" t="s">
        <v>21</v>
      </c>
      <c r="C54" s="30">
        <v>28</v>
      </c>
      <c r="D54" s="30">
        <v>26</v>
      </c>
      <c r="E54" s="30">
        <v>23</v>
      </c>
      <c r="F54" s="31" t="s">
        <v>70</v>
      </c>
    </row>
    <row r="55" spans="1:6">
      <c r="A55" s="27" t="s">
        <v>127</v>
      </c>
      <c r="B55" s="27" t="s">
        <v>21</v>
      </c>
      <c r="C55" s="27">
        <v>13</v>
      </c>
      <c r="D55" s="27">
        <v>12</v>
      </c>
      <c r="E55" s="27">
        <v>11</v>
      </c>
      <c r="F55" s="26" t="s">
        <v>99</v>
      </c>
    </row>
    <row r="56" spans="1:6">
      <c r="A56" s="30" t="s">
        <v>127</v>
      </c>
      <c r="B56" s="30" t="s">
        <v>21</v>
      </c>
      <c r="C56" s="30">
        <v>37</v>
      </c>
      <c r="D56" s="30">
        <v>35</v>
      </c>
      <c r="E56" s="30">
        <v>32</v>
      </c>
      <c r="F56" s="31" t="s">
        <v>71</v>
      </c>
    </row>
    <row r="57" spans="1:6">
      <c r="A57" s="27" t="s">
        <v>127</v>
      </c>
      <c r="B57" s="27" t="s">
        <v>22</v>
      </c>
      <c r="C57" s="27">
        <v>49</v>
      </c>
      <c r="D57" s="27">
        <v>43</v>
      </c>
      <c r="E57" s="27">
        <v>37</v>
      </c>
      <c r="F57" s="26" t="s">
        <v>75</v>
      </c>
    </row>
    <row r="58" spans="1:6">
      <c r="A58" s="30" t="s">
        <v>127</v>
      </c>
      <c r="B58" s="30" t="s">
        <v>18</v>
      </c>
      <c r="C58" s="30">
        <v>29</v>
      </c>
      <c r="D58" s="30">
        <v>27</v>
      </c>
      <c r="E58" s="30">
        <v>22</v>
      </c>
      <c r="F58" s="31" t="s">
        <v>52</v>
      </c>
    </row>
    <row r="59" spans="1:6">
      <c r="A59" s="27" t="s">
        <v>127</v>
      </c>
      <c r="B59" s="27" t="s">
        <v>18</v>
      </c>
      <c r="C59" s="27">
        <v>41</v>
      </c>
      <c r="D59" s="27">
        <v>35</v>
      </c>
      <c r="E59" s="27">
        <v>33</v>
      </c>
      <c r="F59" s="26" t="s">
        <v>81</v>
      </c>
    </row>
    <row r="60" spans="1:6">
      <c r="A60" s="30" t="s">
        <v>127</v>
      </c>
      <c r="B60" s="30" t="s">
        <v>21</v>
      </c>
      <c r="C60" s="30">
        <v>22</v>
      </c>
      <c r="D60" s="30">
        <v>19</v>
      </c>
      <c r="E60" s="30">
        <v>16</v>
      </c>
      <c r="F60" s="31" t="s">
        <v>100</v>
      </c>
    </row>
    <row r="61" spans="1:6">
      <c r="A61" s="27" t="s">
        <v>128</v>
      </c>
      <c r="B61" s="27" t="s">
        <v>9</v>
      </c>
      <c r="C61" s="27">
        <v>12</v>
      </c>
      <c r="D61" s="27">
        <v>12</v>
      </c>
      <c r="E61" s="27">
        <v>10</v>
      </c>
      <c r="F61" s="34" t="s">
        <v>121</v>
      </c>
    </row>
    <row r="62" spans="1:6">
      <c r="A62" s="30" t="s">
        <v>127</v>
      </c>
      <c r="B62" s="30" t="s">
        <v>15</v>
      </c>
      <c r="C62" s="30">
        <v>42</v>
      </c>
      <c r="D62" s="30">
        <v>39</v>
      </c>
      <c r="E62" s="30">
        <v>38</v>
      </c>
      <c r="F62" s="31" t="s">
        <v>55</v>
      </c>
    </row>
    <row r="63" spans="1:6">
      <c r="A63" s="27" t="s">
        <v>129</v>
      </c>
      <c r="B63" s="27" t="s">
        <v>21</v>
      </c>
      <c r="C63" s="27">
        <v>14</v>
      </c>
      <c r="D63" s="27">
        <v>12</v>
      </c>
      <c r="E63" s="27">
        <v>11</v>
      </c>
      <c r="F63" s="34" t="s">
        <v>114</v>
      </c>
    </row>
    <row r="64" spans="1:6">
      <c r="A64" s="30" t="s">
        <v>129</v>
      </c>
      <c r="B64" s="30" t="s">
        <v>13</v>
      </c>
      <c r="C64" s="30">
        <v>15</v>
      </c>
      <c r="D64" s="30">
        <v>16</v>
      </c>
      <c r="E64" s="30">
        <v>15</v>
      </c>
      <c r="F64" s="31" t="s">
        <v>110</v>
      </c>
    </row>
    <row r="65" spans="1:6">
      <c r="A65" s="27" t="s">
        <v>127</v>
      </c>
      <c r="B65" s="27" t="s">
        <v>15</v>
      </c>
      <c r="C65" s="27">
        <v>12</v>
      </c>
      <c r="D65" s="27">
        <v>10</v>
      </c>
      <c r="E65" s="27">
        <v>9</v>
      </c>
      <c r="F65" s="26" t="s">
        <v>93</v>
      </c>
    </row>
    <row r="66" spans="1:6">
      <c r="A66" s="30" t="s">
        <v>127</v>
      </c>
      <c r="B66" s="30" t="s">
        <v>15</v>
      </c>
      <c r="C66" s="30">
        <v>15</v>
      </c>
      <c r="D66" s="30">
        <v>15</v>
      </c>
      <c r="E66" s="30">
        <v>13</v>
      </c>
      <c r="F66" s="37" t="s">
        <v>86</v>
      </c>
    </row>
    <row r="67" spans="1:6">
      <c r="A67" s="27" t="s">
        <v>127</v>
      </c>
      <c r="B67" s="27" t="s">
        <v>15</v>
      </c>
      <c r="C67" s="27">
        <v>16</v>
      </c>
      <c r="D67" s="27">
        <v>16</v>
      </c>
      <c r="E67" s="27">
        <v>13</v>
      </c>
      <c r="F67" s="26" t="s">
        <v>61</v>
      </c>
    </row>
    <row r="68" spans="1:6">
      <c r="A68" s="30" t="s">
        <v>127</v>
      </c>
      <c r="B68" s="30" t="s">
        <v>13</v>
      </c>
      <c r="C68" s="30">
        <v>73</v>
      </c>
      <c r="D68" s="30">
        <v>63</v>
      </c>
      <c r="E68" s="30">
        <v>37</v>
      </c>
      <c r="F68" s="31" t="s">
        <v>41</v>
      </c>
    </row>
    <row r="69" spans="1:6">
      <c r="A69" s="27" t="s">
        <v>127</v>
      </c>
      <c r="B69" s="27" t="s">
        <v>8</v>
      </c>
      <c r="C69" s="27">
        <v>6</v>
      </c>
      <c r="D69" s="27">
        <v>9</v>
      </c>
      <c r="E69" s="27">
        <v>6</v>
      </c>
      <c r="F69" s="26" t="s">
        <v>35</v>
      </c>
    </row>
    <row r="70" spans="1:6">
      <c r="A70" s="30" t="s">
        <v>129</v>
      </c>
      <c r="B70" s="30" t="s">
        <v>15</v>
      </c>
      <c r="C70" s="30">
        <v>6</v>
      </c>
      <c r="D70" s="30">
        <v>8</v>
      </c>
      <c r="E70" s="30">
        <v>5</v>
      </c>
      <c r="F70" s="31" t="s">
        <v>107</v>
      </c>
    </row>
    <row r="71" spans="1:6">
      <c r="A71" s="27" t="s">
        <v>128</v>
      </c>
      <c r="B71" s="27" t="s">
        <v>10</v>
      </c>
      <c r="C71" s="27">
        <v>6</v>
      </c>
      <c r="D71" s="27">
        <v>9</v>
      </c>
      <c r="E71" s="27">
        <v>9</v>
      </c>
      <c r="F71" s="34" t="s">
        <v>122</v>
      </c>
    </row>
    <row r="72" spans="1:6">
      <c r="A72" s="30" t="s">
        <v>127</v>
      </c>
      <c r="B72" s="30" t="s">
        <v>15</v>
      </c>
      <c r="C72" s="30">
        <v>20</v>
      </c>
      <c r="D72" s="30">
        <v>20</v>
      </c>
      <c r="E72" s="30">
        <v>18</v>
      </c>
      <c r="F72" s="31" t="s">
        <v>62</v>
      </c>
    </row>
    <row r="73" spans="1:6">
      <c r="A73" s="27" t="s">
        <v>127</v>
      </c>
      <c r="B73" s="27" t="s">
        <v>8</v>
      </c>
      <c r="C73" s="27">
        <v>26</v>
      </c>
      <c r="D73" s="27">
        <v>22</v>
      </c>
      <c r="E73" s="27">
        <v>21</v>
      </c>
      <c r="F73" s="32" t="s">
        <v>27</v>
      </c>
    </row>
    <row r="74" spans="1:6">
      <c r="A74" s="30" t="s">
        <v>127</v>
      </c>
      <c r="B74" s="30" t="s">
        <v>21</v>
      </c>
      <c r="C74" s="30">
        <v>13</v>
      </c>
      <c r="D74" s="30">
        <v>14</v>
      </c>
      <c r="E74" s="30">
        <v>12</v>
      </c>
      <c r="F74" s="31" t="s">
        <v>84</v>
      </c>
    </row>
    <row r="75" spans="1:6">
      <c r="A75" s="27" t="s">
        <v>127</v>
      </c>
      <c r="B75" s="27" t="s">
        <v>15</v>
      </c>
      <c r="C75" s="27">
        <v>17</v>
      </c>
      <c r="D75" s="27">
        <v>12</v>
      </c>
      <c r="E75" s="27">
        <v>11</v>
      </c>
      <c r="F75" s="26" t="s">
        <v>85</v>
      </c>
    </row>
    <row r="76" spans="1:6">
      <c r="A76" s="30" t="s">
        <v>127</v>
      </c>
      <c r="B76" s="30" t="s">
        <v>11</v>
      </c>
      <c r="C76" s="30">
        <v>62</v>
      </c>
      <c r="D76" s="30">
        <v>47</v>
      </c>
      <c r="E76" s="30">
        <v>38</v>
      </c>
      <c r="F76" s="31" t="s">
        <v>44</v>
      </c>
    </row>
    <row r="77" spans="1:6">
      <c r="A77" s="27" t="s">
        <v>128</v>
      </c>
      <c r="B77" s="27" t="s">
        <v>18</v>
      </c>
      <c r="C77" s="27">
        <v>14</v>
      </c>
      <c r="D77" s="27">
        <v>14</v>
      </c>
      <c r="E77" s="27">
        <v>13</v>
      </c>
      <c r="F77" s="26" t="s">
        <v>89</v>
      </c>
    </row>
    <row r="78" spans="1:6">
      <c r="A78" s="30" t="s">
        <v>128</v>
      </c>
      <c r="B78" s="30" t="s">
        <v>14</v>
      </c>
      <c r="C78" s="30">
        <v>15</v>
      </c>
      <c r="D78" s="30">
        <v>12</v>
      </c>
      <c r="E78" s="30">
        <v>10</v>
      </c>
      <c r="F78" s="31" t="s">
        <v>90</v>
      </c>
    </row>
    <row r="79" spans="1:6">
      <c r="A79" s="27" t="s">
        <v>128</v>
      </c>
      <c r="B79" s="27" t="s">
        <v>18</v>
      </c>
      <c r="C79" s="27">
        <v>18</v>
      </c>
      <c r="D79" s="27">
        <v>16</v>
      </c>
      <c r="E79" s="27">
        <v>13</v>
      </c>
      <c r="F79" s="26" t="s">
        <v>53</v>
      </c>
    </row>
    <row r="80" spans="1:6">
      <c r="A80" s="30" t="s">
        <v>128</v>
      </c>
      <c r="B80" s="30" t="s">
        <v>15</v>
      </c>
      <c r="C80" s="30">
        <v>9</v>
      </c>
      <c r="D80" s="30">
        <v>8</v>
      </c>
      <c r="E80" s="30">
        <v>7</v>
      </c>
      <c r="F80" s="31" t="s">
        <v>91</v>
      </c>
    </row>
    <row r="81" spans="1:6">
      <c r="A81" s="27" t="s">
        <v>129</v>
      </c>
      <c r="B81" s="27" t="s">
        <v>15</v>
      </c>
      <c r="C81" s="27">
        <v>10</v>
      </c>
      <c r="D81" s="27">
        <v>10</v>
      </c>
      <c r="E81" s="27">
        <v>8</v>
      </c>
      <c r="F81" s="26" t="s">
        <v>92</v>
      </c>
    </row>
    <row r="82" spans="1:6">
      <c r="A82" s="30" t="s">
        <v>127</v>
      </c>
      <c r="B82" s="30" t="s">
        <v>11</v>
      </c>
      <c r="C82" s="30">
        <v>82</v>
      </c>
      <c r="D82" s="30">
        <v>53</v>
      </c>
      <c r="E82" s="30">
        <v>42</v>
      </c>
      <c r="F82" s="31" t="s">
        <v>43</v>
      </c>
    </row>
    <row r="83" spans="1:6">
      <c r="A83" s="27" t="s">
        <v>127</v>
      </c>
      <c r="B83" s="27" t="s">
        <v>13</v>
      </c>
      <c r="C83" s="27">
        <v>75</v>
      </c>
      <c r="D83" s="27">
        <v>91</v>
      </c>
      <c r="E83" s="27">
        <v>59</v>
      </c>
      <c r="F83" s="26" t="s">
        <v>38</v>
      </c>
    </row>
    <row r="84" spans="1:6">
      <c r="A84" s="30" t="s">
        <v>127</v>
      </c>
      <c r="B84" s="30" t="s">
        <v>13</v>
      </c>
      <c r="C84" s="30">
        <v>111</v>
      </c>
      <c r="D84" s="30">
        <v>102</v>
      </c>
      <c r="E84" s="30">
        <v>67</v>
      </c>
      <c r="F84" s="31" t="s">
        <v>108</v>
      </c>
    </row>
    <row r="85" spans="1:6">
      <c r="A85" s="27" t="s">
        <v>127</v>
      </c>
      <c r="B85" s="27" t="s">
        <v>15</v>
      </c>
      <c r="C85" s="27">
        <v>0</v>
      </c>
      <c r="D85" s="27">
        <v>0</v>
      </c>
      <c r="E85" s="27">
        <v>0</v>
      </c>
      <c r="F85" s="35" t="s">
        <v>112</v>
      </c>
    </row>
    <row r="86" spans="1:6">
      <c r="A86" s="30" t="s">
        <v>127</v>
      </c>
      <c r="B86" s="30" t="s">
        <v>15</v>
      </c>
      <c r="C86" s="30">
        <v>51</v>
      </c>
      <c r="D86" s="30">
        <v>62</v>
      </c>
      <c r="E86" s="30">
        <v>54</v>
      </c>
      <c r="F86" s="31" t="s">
        <v>56</v>
      </c>
    </row>
    <row r="87" spans="1:6">
      <c r="A87" s="27" t="s">
        <v>127</v>
      </c>
      <c r="B87" s="27" t="s">
        <v>13</v>
      </c>
      <c r="C87" s="27">
        <v>146</v>
      </c>
      <c r="D87" s="27">
        <v>86</v>
      </c>
      <c r="E87" s="27">
        <v>54</v>
      </c>
      <c r="F87" s="26" t="s">
        <v>39</v>
      </c>
    </row>
    <row r="88" spans="1:6">
      <c r="A88" s="30" t="s">
        <v>127</v>
      </c>
      <c r="B88" s="30" t="s">
        <v>15</v>
      </c>
      <c r="C88" s="30">
        <v>47</v>
      </c>
      <c r="D88" s="30">
        <v>41</v>
      </c>
      <c r="E88" s="30">
        <v>34</v>
      </c>
      <c r="F88" s="31" t="s">
        <v>97</v>
      </c>
    </row>
    <row r="89" spans="1:6">
      <c r="A89" s="27" t="s">
        <v>127</v>
      </c>
      <c r="B89" s="27" t="s">
        <v>15</v>
      </c>
      <c r="C89" s="27">
        <v>56</v>
      </c>
      <c r="D89" s="27">
        <v>52</v>
      </c>
      <c r="E89" s="27">
        <v>47</v>
      </c>
      <c r="F89" s="26" t="s">
        <v>57</v>
      </c>
    </row>
    <row r="90" spans="1:6">
      <c r="A90" s="30" t="s">
        <v>127</v>
      </c>
      <c r="B90" s="30" t="s">
        <v>15</v>
      </c>
      <c r="C90" s="30">
        <v>31</v>
      </c>
      <c r="D90" s="30">
        <v>32</v>
      </c>
      <c r="E90" s="30">
        <v>30</v>
      </c>
      <c r="F90" s="31" t="s">
        <v>63</v>
      </c>
    </row>
    <row r="91" spans="1:6">
      <c r="A91" s="27" t="s">
        <v>127</v>
      </c>
      <c r="B91" s="27" t="s">
        <v>14</v>
      </c>
      <c r="C91" s="27">
        <v>95</v>
      </c>
      <c r="D91" s="27">
        <v>69</v>
      </c>
      <c r="E91" s="27">
        <v>45</v>
      </c>
      <c r="F91" s="26" t="s">
        <v>42</v>
      </c>
    </row>
    <row r="92" spans="1:6">
      <c r="A92" s="30" t="s">
        <v>127</v>
      </c>
      <c r="B92" s="30" t="s">
        <v>15</v>
      </c>
      <c r="C92" s="30">
        <v>28</v>
      </c>
      <c r="D92" s="30">
        <v>31</v>
      </c>
      <c r="E92" s="30">
        <v>27</v>
      </c>
      <c r="F92" s="31" t="s">
        <v>64</v>
      </c>
    </row>
    <row r="93" spans="1:6">
      <c r="A93" s="27" t="s">
        <v>127</v>
      </c>
      <c r="B93" s="27" t="s">
        <v>15</v>
      </c>
      <c r="C93" s="27">
        <v>33</v>
      </c>
      <c r="D93" s="27">
        <v>33</v>
      </c>
      <c r="E93" s="27">
        <v>25</v>
      </c>
      <c r="F93" s="26" t="s">
        <v>82</v>
      </c>
    </row>
    <row r="94" spans="1:6">
      <c r="A94" s="30" t="s">
        <v>127</v>
      </c>
      <c r="B94" s="30" t="s">
        <v>15</v>
      </c>
      <c r="C94" s="30">
        <v>36</v>
      </c>
      <c r="D94" s="30">
        <v>24</v>
      </c>
      <c r="E94" s="30">
        <v>19</v>
      </c>
      <c r="F94" s="31" t="s">
        <v>58</v>
      </c>
    </row>
    <row r="95" spans="1:6">
      <c r="A95" s="27" t="s">
        <v>127</v>
      </c>
      <c r="B95" s="27" t="s">
        <v>10</v>
      </c>
      <c r="C95" s="27">
        <v>12</v>
      </c>
      <c r="D95" s="27">
        <v>14</v>
      </c>
      <c r="E95" s="27">
        <v>10</v>
      </c>
      <c r="F95" s="26" t="s">
        <v>80</v>
      </c>
    </row>
    <row r="96" spans="1:6">
      <c r="A96" s="30" t="s">
        <v>128</v>
      </c>
      <c r="B96" s="30" t="s">
        <v>15</v>
      </c>
      <c r="C96" s="30">
        <v>13</v>
      </c>
      <c r="D96" s="30">
        <v>16</v>
      </c>
      <c r="E96" s="30">
        <v>14</v>
      </c>
      <c r="F96" s="31" t="s">
        <v>106</v>
      </c>
    </row>
    <row r="97" spans="1:6">
      <c r="A97" s="27" t="s">
        <v>127</v>
      </c>
      <c r="B97" s="27" t="s">
        <v>15</v>
      </c>
      <c r="C97" s="27">
        <v>35</v>
      </c>
      <c r="D97" s="27">
        <v>34</v>
      </c>
      <c r="E97" s="27">
        <v>28</v>
      </c>
      <c r="F97" s="26" t="s">
        <v>65</v>
      </c>
    </row>
    <row r="98" spans="1:6">
      <c r="A98" s="30" t="s">
        <v>127</v>
      </c>
      <c r="B98" s="30" t="s">
        <v>8</v>
      </c>
      <c r="C98" s="30">
        <v>12</v>
      </c>
      <c r="D98" s="30">
        <v>15</v>
      </c>
      <c r="E98" s="30">
        <v>14</v>
      </c>
      <c r="F98" s="31" t="s">
        <v>28</v>
      </c>
    </row>
    <row r="99" spans="1:6">
      <c r="A99" s="27" t="s">
        <v>129</v>
      </c>
      <c r="B99" s="27" t="s">
        <v>17</v>
      </c>
      <c r="C99" s="27">
        <v>7</v>
      </c>
      <c r="D99" s="27">
        <v>8</v>
      </c>
      <c r="E99" s="27">
        <v>8</v>
      </c>
      <c r="F99" s="26" t="s">
        <v>123</v>
      </c>
    </row>
    <row r="100" spans="1:6">
      <c r="A100" s="38" t="s">
        <v>129</v>
      </c>
      <c r="B100" s="38" t="s">
        <v>10</v>
      </c>
      <c r="C100" s="38">
        <v>5</v>
      </c>
      <c r="D100" s="38">
        <v>6</v>
      </c>
      <c r="E100" s="38">
        <v>4</v>
      </c>
      <c r="F100" s="39" t="s">
        <v>111</v>
      </c>
    </row>
  </sheetData>
  <sortState xmlns:xlrd2="http://schemas.microsoft.com/office/spreadsheetml/2017/richdata2" ref="A2:F100">
    <sortCondition ref="F2:F100"/>
  </sortState>
  <conditionalFormatting sqref="F1:F100">
    <cfRule type="duplicateValues" dxfId="19" priority="9072"/>
  </conditionalFormatting>
  <conditionalFormatting sqref="F2">
    <cfRule type="duplicateValues" dxfId="18" priority="2"/>
    <cfRule type="duplicateValues" dxfId="17" priority="3"/>
    <cfRule type="duplicateValues" dxfId="16" priority="4"/>
  </conditionalFormatting>
  <conditionalFormatting sqref="F3:F19 F21:F28 F31:F34 F36:F39 F41:F97 F99:F100">
    <cfRule type="duplicateValues" dxfId="15" priority="9060"/>
    <cfRule type="duplicateValues" dxfId="14" priority="9061"/>
  </conditionalFormatting>
  <conditionalFormatting sqref="F29">
    <cfRule type="duplicateValues" dxfId="13" priority="19"/>
  </conditionalFormatting>
  <conditionalFormatting sqref="F30">
    <cfRule type="duplicateValues" dxfId="12" priority="18"/>
  </conditionalFormatting>
  <conditionalFormatting sqref="F98">
    <cfRule type="duplicateValues" dxfId="11" priority="1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H7" sqref="H7"/>
    </sheetView>
  </sheetViews>
  <sheetFormatPr defaultColWidth="9" defaultRowHeight="15"/>
  <cols>
    <col min="1" max="1" width="15" customWidth="1"/>
    <col min="2" max="2" width="12.28515625" customWidth="1"/>
    <col min="3" max="3" width="18.7109375" customWidth="1"/>
    <col min="4" max="4" width="9" customWidth="1"/>
    <col min="5" max="5" width="14.140625" customWidth="1"/>
    <col min="8" max="10" width="54.140625" bestFit="1" customWidth="1"/>
  </cols>
  <sheetData>
    <row r="1" spans="1:5">
      <c r="A1" s="25" t="s">
        <v>154</v>
      </c>
      <c r="B1" s="12"/>
      <c r="C1" s="12"/>
    </row>
    <row r="2" spans="1: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5">
      <c r="A3" s="1" t="s">
        <v>6</v>
      </c>
      <c r="B3" s="10" t="s">
        <v>7</v>
      </c>
      <c r="C3" s="10"/>
      <c r="D3" s="10"/>
      <c r="E3" s="10"/>
    </row>
    <row r="4" spans="1:5">
      <c r="A4" s="1" t="s">
        <v>6</v>
      </c>
      <c r="B4" s="10" t="s">
        <v>8</v>
      </c>
      <c r="C4" s="10"/>
      <c r="D4" s="10"/>
      <c r="E4" s="10"/>
    </row>
    <row r="5" spans="1:5">
      <c r="A5" s="1" t="s">
        <v>6</v>
      </c>
      <c r="B5" s="10" t="s">
        <v>9</v>
      </c>
      <c r="C5" s="10"/>
      <c r="D5" s="10"/>
      <c r="E5" s="10"/>
    </row>
    <row r="6" spans="1:5">
      <c r="A6" s="1" t="s">
        <v>10</v>
      </c>
      <c r="B6" s="10" t="s">
        <v>11</v>
      </c>
      <c r="C6" s="10"/>
      <c r="D6" s="10"/>
      <c r="E6" s="10"/>
    </row>
    <row r="7" spans="1:5">
      <c r="A7" s="1" t="s">
        <v>10</v>
      </c>
      <c r="B7" s="10" t="s">
        <v>10</v>
      </c>
      <c r="C7" s="10"/>
      <c r="D7" s="10"/>
      <c r="E7" s="10"/>
    </row>
    <row r="8" spans="1:5">
      <c r="A8" s="1" t="s">
        <v>12</v>
      </c>
      <c r="B8" s="10" t="s">
        <v>13</v>
      </c>
      <c r="C8" s="10"/>
      <c r="D8" s="10"/>
      <c r="E8" s="10"/>
    </row>
    <row r="9" spans="1:5">
      <c r="A9" s="1" t="s">
        <v>12</v>
      </c>
      <c r="B9" s="10" t="s">
        <v>14</v>
      </c>
      <c r="C9" s="10"/>
      <c r="D9" s="10"/>
      <c r="E9" s="10"/>
    </row>
    <row r="10" spans="1:5">
      <c r="A10" s="1" t="s">
        <v>12</v>
      </c>
      <c r="B10" s="10" t="s">
        <v>15</v>
      </c>
      <c r="C10" s="10"/>
      <c r="D10" s="10"/>
      <c r="E10" s="10"/>
    </row>
    <row r="11" spans="1:5">
      <c r="A11" s="1" t="s">
        <v>16</v>
      </c>
      <c r="B11" s="10" t="s">
        <v>17</v>
      </c>
      <c r="C11" s="10"/>
      <c r="D11" s="10"/>
      <c r="E11" s="10"/>
    </row>
    <row r="12" spans="1:5">
      <c r="A12" s="1" t="s">
        <v>16</v>
      </c>
      <c r="B12" s="10" t="s">
        <v>18</v>
      </c>
      <c r="C12" s="10"/>
      <c r="D12" s="10"/>
      <c r="E12" s="10"/>
    </row>
    <row r="13" spans="1:5">
      <c r="A13" s="1" t="s">
        <v>19</v>
      </c>
      <c r="B13" s="10" t="s">
        <v>20</v>
      </c>
      <c r="C13" s="10"/>
      <c r="D13" s="10"/>
      <c r="E13" s="10"/>
    </row>
    <row r="14" spans="1:5">
      <c r="A14" s="1" t="s">
        <v>19</v>
      </c>
      <c r="B14" s="10" t="s">
        <v>21</v>
      </c>
      <c r="C14" s="10"/>
      <c r="D14" s="10"/>
      <c r="E14" s="10"/>
    </row>
    <row r="15" spans="1:5">
      <c r="A15" s="1" t="s">
        <v>19</v>
      </c>
      <c r="B15" s="10" t="s">
        <v>22</v>
      </c>
      <c r="C15" s="10"/>
      <c r="D15" s="10"/>
      <c r="E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D014-E9DE-4020-8ABE-94F30901AA5A}">
  <dimension ref="A1:N14"/>
  <sheetViews>
    <sheetView workbookViewId="0">
      <selection activeCell="C22" sqref="C22"/>
    </sheetView>
  </sheetViews>
  <sheetFormatPr defaultRowHeight="15"/>
  <cols>
    <col min="1" max="1" width="13.42578125" bestFit="1" customWidth="1"/>
    <col min="2" max="2" width="11.140625" bestFit="1" customWidth="1"/>
  </cols>
  <sheetData>
    <row r="1" spans="1:14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</row>
    <row r="2" spans="1:14">
      <c r="A2" s="1" t="s">
        <v>6</v>
      </c>
      <c r="B2" s="10" t="s">
        <v>7</v>
      </c>
      <c r="C2" s="10">
        <f>VLOOKUP(B2,DATA!$B$1:$F$100,2,0)</f>
        <v>56</v>
      </c>
      <c r="D2" s="10">
        <f>VLOOKUP(B2,DATA!$B$1:$F$100,3,0)</f>
        <v>44</v>
      </c>
      <c r="E2" s="10">
        <f>VLOOKUP(B2,DATA!$B$1:$F$100,4,0)</f>
        <v>42</v>
      </c>
    </row>
    <row r="3" spans="1:14">
      <c r="A3" s="1" t="s">
        <v>6</v>
      </c>
      <c r="B3" s="10" t="s">
        <v>8</v>
      </c>
      <c r="C3" s="10">
        <f>VLOOKUP(B3,DATA!$B$1:$F$100,2,0)</f>
        <v>81</v>
      </c>
      <c r="D3" s="10">
        <f>VLOOKUP(B3,DATA!$B$1:$F$100,3,0)</f>
        <v>60</v>
      </c>
      <c r="E3" s="10">
        <f>VLOOKUP(B3,DATA!$B$1:$F$100,4,0)</f>
        <v>46</v>
      </c>
    </row>
    <row r="4" spans="1:14">
      <c r="A4" s="1" t="s">
        <v>6</v>
      </c>
      <c r="B4" s="10" t="s">
        <v>9</v>
      </c>
      <c r="C4" s="10">
        <f>VLOOKUP(B4,DATA!$B$1:$F$100,2,0)</f>
        <v>33</v>
      </c>
      <c r="D4" s="10">
        <f>VLOOKUP(B4,DATA!$B$1:$F$100,3,0)</f>
        <v>31</v>
      </c>
      <c r="E4" s="10">
        <f>VLOOKUP(B4,DATA!$B$1:$F$100,4,0)</f>
        <v>28</v>
      </c>
    </row>
    <row r="5" spans="1:14">
      <c r="A5" s="1" t="s">
        <v>10</v>
      </c>
      <c r="B5" s="10" t="s">
        <v>11</v>
      </c>
      <c r="C5" s="10">
        <f>VLOOKUP(B5,DATA!$B$1:$F$100,2,0)</f>
        <v>35</v>
      </c>
      <c r="D5" s="10">
        <f>VLOOKUP(B5,DATA!$B$1:$F$100,3,0)</f>
        <v>24</v>
      </c>
      <c r="E5" s="10">
        <f>VLOOKUP(B5,DATA!$B$1:$F$100,4,0)</f>
        <v>23</v>
      </c>
    </row>
    <row r="6" spans="1:14">
      <c r="A6" s="1" t="s">
        <v>10</v>
      </c>
      <c r="B6" s="10" t="s">
        <v>10</v>
      </c>
      <c r="C6" s="10">
        <f>VLOOKUP(B6,DATA!$B$1:$F$100,2,0)</f>
        <v>40</v>
      </c>
      <c r="D6" s="10">
        <f>VLOOKUP(B6,DATA!$B$1:$F$100,3,0)</f>
        <v>39</v>
      </c>
      <c r="E6" s="10">
        <f>VLOOKUP(B6,DATA!$B$1:$F$100,4,0)</f>
        <v>37</v>
      </c>
    </row>
    <row r="7" spans="1:14">
      <c r="A7" s="1" t="s">
        <v>12</v>
      </c>
      <c r="B7" s="10" t="s">
        <v>13</v>
      </c>
      <c r="C7" s="10">
        <f>VLOOKUP(B7,DATA!$B$1:$F$100,2,0)</f>
        <v>84</v>
      </c>
      <c r="D7" s="10">
        <f>VLOOKUP(B7,DATA!$B$1:$F$100,3,0)</f>
        <v>58</v>
      </c>
      <c r="E7" s="10">
        <f>VLOOKUP(B7,DATA!$B$1:$F$100,4,0)</f>
        <v>38</v>
      </c>
    </row>
    <row r="8" spans="1:14">
      <c r="A8" s="1" t="s">
        <v>12</v>
      </c>
      <c r="B8" s="10" t="s">
        <v>14</v>
      </c>
      <c r="C8" s="10">
        <f>VLOOKUP(B8,DATA!$B$1:$F$100,2,0)</f>
        <v>15</v>
      </c>
      <c r="D8" s="10">
        <f>VLOOKUP(B8,DATA!$B$1:$F$100,3,0)</f>
        <v>12</v>
      </c>
      <c r="E8" s="10">
        <f>VLOOKUP(B8,DATA!$B$1:$F$100,4,0)</f>
        <v>10</v>
      </c>
    </row>
    <row r="9" spans="1:14">
      <c r="A9" s="1" t="s">
        <v>12</v>
      </c>
      <c r="B9" s="10" t="s">
        <v>15</v>
      </c>
      <c r="C9" s="10">
        <f>VLOOKUP(B9,DATA!$B$1:$F$100,2,0)</f>
        <v>9</v>
      </c>
      <c r="D9" s="10">
        <f>VLOOKUP(B9,DATA!$B$1:$F$100,3,0)</f>
        <v>7</v>
      </c>
      <c r="E9" s="10">
        <f>VLOOKUP(B9,DATA!$B$1:$F$100,4,0)</f>
        <v>5</v>
      </c>
    </row>
    <row r="10" spans="1:14">
      <c r="A10" s="1" t="s">
        <v>16</v>
      </c>
      <c r="B10" s="10" t="s">
        <v>17</v>
      </c>
      <c r="C10" s="10">
        <f>VLOOKUP(B10,DATA!$B$1:$F$100,2,0)</f>
        <v>30</v>
      </c>
      <c r="D10" s="10">
        <f>VLOOKUP(B10,DATA!$B$1:$F$100,3,0)</f>
        <v>27</v>
      </c>
      <c r="E10" s="10">
        <f>VLOOKUP(B10,DATA!$B$1:$F$100,4,0)</f>
        <v>22</v>
      </c>
    </row>
    <row r="11" spans="1:14">
      <c r="A11" s="1" t="s">
        <v>16</v>
      </c>
      <c r="B11" s="10" t="s">
        <v>18</v>
      </c>
      <c r="C11" s="10">
        <f>VLOOKUP(B11,DATA!$B$1:$F$100,2,0)</f>
        <v>24</v>
      </c>
      <c r="D11" s="10">
        <f>VLOOKUP(B11,DATA!$B$1:$F$100,3,0)</f>
        <v>19</v>
      </c>
      <c r="E11" s="10">
        <f>VLOOKUP(B11,DATA!$B$1:$F$100,4,0)</f>
        <v>14</v>
      </c>
    </row>
    <row r="12" spans="1:14">
      <c r="A12" s="1" t="s">
        <v>19</v>
      </c>
      <c r="B12" s="10" t="s">
        <v>20</v>
      </c>
      <c r="C12" s="10" t="e">
        <f>VLOOKUP(B12,DATA!$B$1:$F$100,2,0)</f>
        <v>#N/A</v>
      </c>
      <c r="D12" s="10" t="e">
        <f>VLOOKUP(B12,DATA!$B$1:$F$100,3,0)</f>
        <v>#N/A</v>
      </c>
      <c r="E12" s="10" t="e">
        <f>VLOOKUP(B12,DATA!$B$1:$F$100,4,0)</f>
        <v>#N/A</v>
      </c>
      <c r="I12" s="25" t="s">
        <v>155</v>
      </c>
      <c r="J12" s="12"/>
      <c r="K12" s="12"/>
      <c r="L12" s="12"/>
      <c r="M12" s="12"/>
      <c r="N12" s="12"/>
    </row>
    <row r="13" spans="1:14">
      <c r="A13" s="1" t="s">
        <v>19</v>
      </c>
      <c r="B13" s="10" t="s">
        <v>21</v>
      </c>
      <c r="C13" s="10">
        <f>VLOOKUP(B13,DATA!$B$1:$F$100,2,0)</f>
        <v>7</v>
      </c>
      <c r="D13" s="10">
        <f>VLOOKUP(B13,DATA!$B$1:$F$100,3,0)</f>
        <v>7</v>
      </c>
      <c r="E13" s="10">
        <f>VLOOKUP(B13,DATA!$B$1:$F$100,4,0)</f>
        <v>5</v>
      </c>
    </row>
    <row r="14" spans="1:14">
      <c r="A14" s="1" t="s">
        <v>19</v>
      </c>
      <c r="B14" s="10" t="s">
        <v>22</v>
      </c>
      <c r="C14" s="10">
        <f>VLOOKUP(B14,DATA!$B$1:$F$100,2,0)</f>
        <v>14</v>
      </c>
      <c r="D14" s="10">
        <f>VLOOKUP(B14,DATA!$B$1:$F$100,3,0)</f>
        <v>15</v>
      </c>
      <c r="E14" s="10">
        <f>VLOOKUP(B14,DATA!$B$1:$F$100,4,0)</f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20EB-F753-4B7D-96C2-035C11BABF03}">
  <dimension ref="A2:D15"/>
  <sheetViews>
    <sheetView workbookViewId="0">
      <selection activeCell="H20" sqref="H20"/>
    </sheetView>
  </sheetViews>
  <sheetFormatPr defaultRowHeight="15"/>
  <sheetData>
    <row r="2" spans="1:4">
      <c r="A2" s="9" t="s">
        <v>2</v>
      </c>
      <c r="B2" s="9" t="s">
        <v>125</v>
      </c>
      <c r="C2" s="9" t="s">
        <v>3</v>
      </c>
      <c r="D2" s="9" t="s">
        <v>126</v>
      </c>
    </row>
    <row r="3" spans="1:4">
      <c r="A3" s="10" t="s">
        <v>7</v>
      </c>
      <c r="B3" s="10" t="s">
        <v>127</v>
      </c>
      <c r="C3" s="11"/>
      <c r="D3" s="11"/>
    </row>
    <row r="4" spans="1:4">
      <c r="A4" s="10" t="s">
        <v>8</v>
      </c>
      <c r="B4" s="10" t="s">
        <v>128</v>
      </c>
      <c r="C4" s="11"/>
      <c r="D4" s="11"/>
    </row>
    <row r="5" spans="1:4">
      <c r="A5" s="10" t="s">
        <v>9</v>
      </c>
      <c r="B5" s="10" t="s">
        <v>129</v>
      </c>
      <c r="C5" s="11"/>
      <c r="D5" s="11"/>
    </row>
    <row r="6" spans="1:4">
      <c r="A6" s="13" t="s">
        <v>11</v>
      </c>
      <c r="B6" s="10" t="s">
        <v>130</v>
      </c>
      <c r="C6" s="11"/>
      <c r="D6" s="11"/>
    </row>
    <row r="7" spans="1:4">
      <c r="A7" s="13" t="s">
        <v>10</v>
      </c>
      <c r="B7" s="10" t="s">
        <v>127</v>
      </c>
      <c r="C7" s="11"/>
      <c r="D7" s="11"/>
    </row>
    <row r="8" spans="1:4">
      <c r="A8" s="13" t="s">
        <v>13</v>
      </c>
      <c r="B8" s="10" t="s">
        <v>128</v>
      </c>
      <c r="C8" s="11"/>
      <c r="D8" s="11"/>
    </row>
    <row r="9" spans="1:4">
      <c r="A9" s="13" t="s">
        <v>14</v>
      </c>
      <c r="B9" s="10" t="s">
        <v>129</v>
      </c>
      <c r="C9" s="11"/>
      <c r="D9" s="11"/>
    </row>
    <row r="10" spans="1:4">
      <c r="A10" s="13" t="s">
        <v>15</v>
      </c>
      <c r="B10" s="10" t="s">
        <v>130</v>
      </c>
      <c r="C10" s="11"/>
      <c r="D10" s="11"/>
    </row>
    <row r="11" spans="1:4">
      <c r="A11" s="13" t="s">
        <v>17</v>
      </c>
      <c r="B11" s="10" t="s">
        <v>127</v>
      </c>
      <c r="C11" s="11"/>
      <c r="D11" s="11"/>
    </row>
    <row r="12" spans="1:4">
      <c r="A12" s="13" t="s">
        <v>18</v>
      </c>
      <c r="B12" s="10" t="s">
        <v>128</v>
      </c>
      <c r="C12" s="11"/>
      <c r="D12" s="11"/>
    </row>
    <row r="13" spans="1:4">
      <c r="A13" s="13" t="s">
        <v>20</v>
      </c>
      <c r="B13" s="10" t="s">
        <v>129</v>
      </c>
      <c r="C13" s="11"/>
      <c r="D13" s="11"/>
    </row>
    <row r="14" spans="1:4">
      <c r="A14" s="13" t="s">
        <v>21</v>
      </c>
      <c r="B14" s="10" t="s">
        <v>130</v>
      </c>
      <c r="C14" s="11"/>
      <c r="D14" s="11"/>
    </row>
    <row r="15" spans="1:4">
      <c r="A15" s="13" t="s">
        <v>22</v>
      </c>
      <c r="B15" s="10" t="s">
        <v>128</v>
      </c>
      <c r="C15" s="11"/>
      <c r="D1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"/>
  <sheetViews>
    <sheetView showGridLines="0" workbookViewId="0"/>
  </sheetViews>
  <sheetFormatPr defaultColWidth="9" defaultRowHeight="15"/>
  <cols>
    <col min="1" max="2" width="9.7109375" customWidth="1"/>
    <col min="7" max="7" width="15" customWidth="1"/>
  </cols>
  <sheetData>
    <row r="1" spans="1:16">
      <c r="A1" s="25" t="s">
        <v>156</v>
      </c>
      <c r="B1" s="12"/>
      <c r="C1" s="12"/>
      <c r="D1" s="40"/>
      <c r="M1" s="28" t="s">
        <v>153</v>
      </c>
      <c r="N1" s="28" t="s">
        <v>2</v>
      </c>
      <c r="O1" s="28" t="s">
        <v>3</v>
      </c>
      <c r="P1" s="28" t="s">
        <v>4</v>
      </c>
    </row>
    <row r="2" spans="1:16">
      <c r="A2" s="9" t="s">
        <v>2</v>
      </c>
      <c r="B2" s="9" t="s">
        <v>125</v>
      </c>
      <c r="C2" s="9" t="s">
        <v>3</v>
      </c>
      <c r="D2" s="9" t="s">
        <v>126</v>
      </c>
      <c r="M2" s="30" t="s">
        <v>127</v>
      </c>
      <c r="N2" s="30" t="s">
        <v>10</v>
      </c>
      <c r="O2" s="30">
        <v>40</v>
      </c>
      <c r="P2" s="30">
        <v>39</v>
      </c>
    </row>
    <row r="3" spans="1:16">
      <c r="A3" s="10" t="s">
        <v>7</v>
      </c>
      <c r="B3" s="10" t="s">
        <v>127</v>
      </c>
      <c r="C3" s="11">
        <f>SUMIFS($O$1:$O$100,$N$1:$N$100,A3,$M$1:$M$100,B3)</f>
        <v>225</v>
      </c>
      <c r="D3" s="11">
        <f>SUMIFS($P$1:$P$100,$N$1:$N$100,A3,$M$1:$M$100,B3)</f>
        <v>184</v>
      </c>
      <c r="M3" s="27" t="s">
        <v>127</v>
      </c>
      <c r="N3" s="27" t="s">
        <v>18</v>
      </c>
      <c r="O3" s="27">
        <v>24</v>
      </c>
      <c r="P3" s="27">
        <v>19</v>
      </c>
    </row>
    <row r="4" spans="1:16">
      <c r="A4" s="10" t="s">
        <v>8</v>
      </c>
      <c r="B4" s="10" t="s">
        <v>128</v>
      </c>
      <c r="C4" s="11">
        <f t="shared" ref="C4:C15" si="0">SUMIFS($O$1:$O$100,$N$1:$N$100,A4,$M$1:$M$100,B4)</f>
        <v>5</v>
      </c>
      <c r="D4" s="11">
        <f t="shared" ref="D4:D15" si="1">SUMIFS($P$1:$P$100,$N$1:$N$100,A4,$M$1:$M$100,B4)</f>
        <v>7</v>
      </c>
      <c r="M4" s="30" t="s">
        <v>127</v>
      </c>
      <c r="N4" s="30" t="s">
        <v>9</v>
      </c>
      <c r="O4" s="30">
        <v>33</v>
      </c>
      <c r="P4" s="30">
        <v>31</v>
      </c>
    </row>
    <row r="5" spans="1:16">
      <c r="A5" s="10" t="s">
        <v>9</v>
      </c>
      <c r="B5" s="10" t="s">
        <v>129</v>
      </c>
      <c r="C5" s="11">
        <f t="shared" si="0"/>
        <v>0</v>
      </c>
      <c r="D5" s="11">
        <f t="shared" si="1"/>
        <v>0</v>
      </c>
      <c r="M5" s="27" t="s">
        <v>127</v>
      </c>
      <c r="N5" s="27" t="s">
        <v>18</v>
      </c>
      <c r="O5" s="27">
        <v>27</v>
      </c>
      <c r="P5" s="27">
        <v>20</v>
      </c>
    </row>
    <row r="6" spans="1:16">
      <c r="A6" s="13" t="s">
        <v>11</v>
      </c>
      <c r="B6" s="10" t="s">
        <v>130</v>
      </c>
      <c r="C6" s="11">
        <f t="shared" si="0"/>
        <v>0</v>
      </c>
      <c r="D6" s="11">
        <f t="shared" si="1"/>
        <v>0</v>
      </c>
      <c r="M6" s="30" t="s">
        <v>127</v>
      </c>
      <c r="N6" s="30" t="s">
        <v>15</v>
      </c>
      <c r="O6" s="30">
        <v>9</v>
      </c>
      <c r="P6" s="30">
        <v>7</v>
      </c>
    </row>
    <row r="7" spans="1:16">
      <c r="A7" s="13" t="s">
        <v>10</v>
      </c>
      <c r="B7" s="10" t="s">
        <v>127</v>
      </c>
      <c r="C7" s="11">
        <f t="shared" si="0"/>
        <v>118</v>
      </c>
      <c r="D7" s="11">
        <f t="shared" si="1"/>
        <v>122</v>
      </c>
      <c r="M7" s="27" t="s">
        <v>127</v>
      </c>
      <c r="N7" s="27" t="s">
        <v>7</v>
      </c>
      <c r="O7" s="27">
        <v>56</v>
      </c>
      <c r="P7" s="27">
        <v>44</v>
      </c>
    </row>
    <row r="8" spans="1:16">
      <c r="A8" s="13" t="s">
        <v>13</v>
      </c>
      <c r="B8" s="10" t="s">
        <v>128</v>
      </c>
      <c r="C8" s="11">
        <f t="shared" si="0"/>
        <v>0</v>
      </c>
      <c r="D8" s="11">
        <f t="shared" si="1"/>
        <v>0</v>
      </c>
      <c r="M8" s="30" t="s">
        <v>127</v>
      </c>
      <c r="N8" s="30" t="s">
        <v>10</v>
      </c>
      <c r="O8" s="30">
        <v>18</v>
      </c>
      <c r="P8" s="30">
        <v>19</v>
      </c>
    </row>
    <row r="9" spans="1:16">
      <c r="A9" s="13" t="s">
        <v>14</v>
      </c>
      <c r="B9" s="10" t="s">
        <v>129</v>
      </c>
      <c r="C9" s="11">
        <f t="shared" si="0"/>
        <v>0</v>
      </c>
      <c r="D9" s="11">
        <f t="shared" si="1"/>
        <v>0</v>
      </c>
      <c r="M9" s="27" t="s">
        <v>127</v>
      </c>
      <c r="N9" s="27" t="s">
        <v>13</v>
      </c>
      <c r="O9" s="27">
        <v>84</v>
      </c>
      <c r="P9" s="27">
        <v>58</v>
      </c>
    </row>
    <row r="10" spans="1:16">
      <c r="A10" s="13" t="s">
        <v>15</v>
      </c>
      <c r="B10" s="10" t="s">
        <v>130</v>
      </c>
      <c r="C10" s="11">
        <f t="shared" si="0"/>
        <v>0</v>
      </c>
      <c r="D10" s="11">
        <f t="shared" si="1"/>
        <v>0</v>
      </c>
      <c r="M10" s="30" t="s">
        <v>127</v>
      </c>
      <c r="N10" s="30" t="s">
        <v>10</v>
      </c>
      <c r="O10" s="30">
        <v>15</v>
      </c>
      <c r="P10" s="30">
        <v>13</v>
      </c>
    </row>
    <row r="11" spans="1:16">
      <c r="A11" s="13" t="s">
        <v>17</v>
      </c>
      <c r="B11" s="10" t="s">
        <v>127</v>
      </c>
      <c r="C11" s="11">
        <f t="shared" si="0"/>
        <v>30</v>
      </c>
      <c r="D11" s="11">
        <f t="shared" si="1"/>
        <v>27</v>
      </c>
      <c r="M11" s="27" t="s">
        <v>127</v>
      </c>
      <c r="N11" s="27" t="s">
        <v>21</v>
      </c>
      <c r="O11" s="27">
        <v>7</v>
      </c>
      <c r="P11" s="27">
        <v>7</v>
      </c>
    </row>
    <row r="12" spans="1:16">
      <c r="A12" s="13" t="s">
        <v>18</v>
      </c>
      <c r="B12" s="10" t="s">
        <v>128</v>
      </c>
      <c r="C12" s="11">
        <f t="shared" si="0"/>
        <v>32</v>
      </c>
      <c r="D12" s="11">
        <f t="shared" si="1"/>
        <v>30</v>
      </c>
      <c r="M12" s="30" t="s">
        <v>127</v>
      </c>
      <c r="N12" s="30" t="s">
        <v>9</v>
      </c>
      <c r="O12" s="30">
        <v>13</v>
      </c>
      <c r="P12" s="30">
        <v>13</v>
      </c>
    </row>
    <row r="13" spans="1:16">
      <c r="A13" s="13" t="s">
        <v>20</v>
      </c>
      <c r="B13" s="10" t="s">
        <v>129</v>
      </c>
      <c r="C13" s="11">
        <f t="shared" si="0"/>
        <v>0</v>
      </c>
      <c r="D13" s="11">
        <f t="shared" si="1"/>
        <v>0</v>
      </c>
      <c r="M13" s="27" t="s">
        <v>127</v>
      </c>
      <c r="N13" s="27" t="s">
        <v>18</v>
      </c>
      <c r="O13" s="27">
        <v>47</v>
      </c>
      <c r="P13" s="27">
        <v>44</v>
      </c>
    </row>
    <row r="14" spans="1:16">
      <c r="A14" s="13" t="s">
        <v>21</v>
      </c>
      <c r="B14" s="10" t="s">
        <v>130</v>
      </c>
      <c r="C14" s="11">
        <f t="shared" si="0"/>
        <v>0</v>
      </c>
      <c r="D14" s="11">
        <f t="shared" si="1"/>
        <v>0</v>
      </c>
      <c r="M14" s="30" t="s">
        <v>128</v>
      </c>
      <c r="N14" s="30" t="s">
        <v>9</v>
      </c>
      <c r="O14" s="30">
        <v>3</v>
      </c>
      <c r="P14" s="30">
        <v>5</v>
      </c>
    </row>
    <row r="15" spans="1:16">
      <c r="A15" s="13" t="s">
        <v>22</v>
      </c>
      <c r="B15" s="10" t="s">
        <v>128</v>
      </c>
      <c r="C15" s="11">
        <f t="shared" si="0"/>
        <v>0</v>
      </c>
      <c r="D15" s="11">
        <f t="shared" si="1"/>
        <v>0</v>
      </c>
      <c r="M15" s="27" t="s">
        <v>127</v>
      </c>
      <c r="N15" s="27" t="s">
        <v>18</v>
      </c>
      <c r="O15" s="27">
        <v>46</v>
      </c>
      <c r="P15" s="27">
        <v>42</v>
      </c>
    </row>
    <row r="16" spans="1:16">
      <c r="M16" s="30" t="s">
        <v>127</v>
      </c>
      <c r="N16" s="30" t="s">
        <v>11</v>
      </c>
      <c r="O16" s="30">
        <v>35</v>
      </c>
      <c r="P16" s="30">
        <v>24</v>
      </c>
    </row>
    <row r="17" spans="13:16">
      <c r="M17" s="27" t="s">
        <v>127</v>
      </c>
      <c r="N17" s="27" t="s">
        <v>7</v>
      </c>
      <c r="O17" s="27">
        <v>21</v>
      </c>
      <c r="P17" s="27">
        <v>16</v>
      </c>
    </row>
    <row r="18" spans="13:16">
      <c r="M18" s="30" t="s">
        <v>127</v>
      </c>
      <c r="N18" s="30" t="s">
        <v>7</v>
      </c>
      <c r="O18" s="30">
        <v>52</v>
      </c>
      <c r="P18" s="30">
        <v>51</v>
      </c>
    </row>
    <row r="19" spans="13:16">
      <c r="M19" s="27" t="s">
        <v>127</v>
      </c>
      <c r="N19" s="27" t="s">
        <v>8</v>
      </c>
      <c r="O19" s="27">
        <v>81</v>
      </c>
      <c r="P19" s="27">
        <v>60</v>
      </c>
    </row>
    <row r="20" spans="13:16">
      <c r="M20" s="30" t="s">
        <v>127</v>
      </c>
      <c r="N20" s="30" t="s">
        <v>10</v>
      </c>
      <c r="O20" s="30">
        <v>3</v>
      </c>
      <c r="P20" s="30">
        <v>4</v>
      </c>
    </row>
    <row r="21" spans="13:16">
      <c r="M21" s="27" t="s">
        <v>127</v>
      </c>
      <c r="N21" s="27" t="s">
        <v>18</v>
      </c>
      <c r="O21" s="27">
        <v>49</v>
      </c>
      <c r="P21" s="27">
        <v>46</v>
      </c>
    </row>
    <row r="22" spans="13:16">
      <c r="M22" s="30" t="s">
        <v>127</v>
      </c>
      <c r="N22" s="30" t="s">
        <v>18</v>
      </c>
      <c r="O22" s="30">
        <v>27</v>
      </c>
      <c r="P22" s="30">
        <v>22</v>
      </c>
    </row>
    <row r="23" spans="13:16">
      <c r="M23" s="27" t="s">
        <v>127</v>
      </c>
      <c r="N23" s="27" t="s">
        <v>22</v>
      </c>
      <c r="O23" s="27">
        <v>14</v>
      </c>
      <c r="P23" s="27">
        <v>15</v>
      </c>
    </row>
    <row r="24" spans="13:16">
      <c r="M24" s="30" t="s">
        <v>127</v>
      </c>
      <c r="N24" s="30" t="s">
        <v>11</v>
      </c>
      <c r="O24" s="30">
        <v>87</v>
      </c>
      <c r="P24" s="30">
        <v>62</v>
      </c>
    </row>
    <row r="25" spans="13:16">
      <c r="M25" s="27" t="s">
        <v>127</v>
      </c>
      <c r="N25" s="27" t="s">
        <v>11</v>
      </c>
      <c r="O25" s="27">
        <v>83</v>
      </c>
      <c r="P25" s="27">
        <v>82</v>
      </c>
    </row>
    <row r="26" spans="13:16">
      <c r="M26" s="30" t="s">
        <v>127</v>
      </c>
      <c r="N26" s="30" t="s">
        <v>7</v>
      </c>
      <c r="O26" s="30">
        <v>70</v>
      </c>
      <c r="P26" s="30">
        <v>52</v>
      </c>
    </row>
    <row r="27" spans="13:16">
      <c r="M27" s="27" t="s">
        <v>127</v>
      </c>
      <c r="N27" s="27" t="s">
        <v>22</v>
      </c>
      <c r="O27" s="27">
        <v>8</v>
      </c>
      <c r="P27" s="27">
        <v>7</v>
      </c>
    </row>
    <row r="28" spans="13:16">
      <c r="M28" s="30" t="s">
        <v>127</v>
      </c>
      <c r="N28" s="30" t="s">
        <v>9</v>
      </c>
      <c r="O28" s="30">
        <v>61</v>
      </c>
      <c r="P28" s="30">
        <v>66</v>
      </c>
    </row>
    <row r="29" spans="13:16">
      <c r="M29" s="27" t="s">
        <v>130</v>
      </c>
      <c r="N29" s="27" t="s">
        <v>9</v>
      </c>
      <c r="O29" s="27">
        <v>15</v>
      </c>
      <c r="P29" s="27">
        <v>14</v>
      </c>
    </row>
    <row r="30" spans="13:16">
      <c r="M30" s="30" t="s">
        <v>127</v>
      </c>
      <c r="N30" s="30" t="s">
        <v>13</v>
      </c>
      <c r="O30" s="30">
        <v>37</v>
      </c>
      <c r="P30" s="30">
        <v>40</v>
      </c>
    </row>
    <row r="31" spans="13:16">
      <c r="M31" s="27" t="s">
        <v>127</v>
      </c>
      <c r="N31" s="27" t="s">
        <v>17</v>
      </c>
      <c r="O31" s="27">
        <v>30</v>
      </c>
      <c r="P31" s="27">
        <v>27</v>
      </c>
    </row>
    <row r="32" spans="13:16">
      <c r="M32" s="30" t="s">
        <v>127</v>
      </c>
      <c r="N32" s="30" t="s">
        <v>15</v>
      </c>
      <c r="O32" s="30">
        <v>12</v>
      </c>
      <c r="P32" s="30">
        <v>16</v>
      </c>
    </row>
    <row r="33" spans="13:16">
      <c r="M33" s="27" t="s">
        <v>128</v>
      </c>
      <c r="N33" s="27" t="s">
        <v>11</v>
      </c>
      <c r="O33" s="27">
        <v>0</v>
      </c>
      <c r="P33" s="27">
        <v>0</v>
      </c>
    </row>
    <row r="34" spans="13:16">
      <c r="M34" s="30" t="s">
        <v>128</v>
      </c>
      <c r="N34" s="30" t="s">
        <v>11</v>
      </c>
      <c r="O34" s="30">
        <v>0</v>
      </c>
      <c r="P34" s="30">
        <v>0</v>
      </c>
    </row>
    <row r="35" spans="13:16">
      <c r="M35" s="27" t="s">
        <v>127</v>
      </c>
      <c r="N35" s="27" t="s">
        <v>7</v>
      </c>
      <c r="O35" s="27">
        <v>26</v>
      </c>
      <c r="P35" s="27">
        <v>21</v>
      </c>
    </row>
    <row r="36" spans="13:16">
      <c r="M36" s="30" t="s">
        <v>127</v>
      </c>
      <c r="N36" s="30" t="s">
        <v>22</v>
      </c>
      <c r="O36" s="30">
        <v>20</v>
      </c>
      <c r="P36" s="30">
        <v>25</v>
      </c>
    </row>
    <row r="37" spans="13:16">
      <c r="M37" s="27" t="s">
        <v>129</v>
      </c>
      <c r="N37" s="27" t="s">
        <v>21</v>
      </c>
      <c r="O37" s="27">
        <v>0</v>
      </c>
      <c r="P37" s="27">
        <v>0</v>
      </c>
    </row>
    <row r="38" spans="13:16">
      <c r="M38" s="30" t="s">
        <v>129</v>
      </c>
      <c r="N38" s="30" t="s">
        <v>21</v>
      </c>
      <c r="O38" s="30">
        <v>9</v>
      </c>
      <c r="P38" s="30">
        <v>9</v>
      </c>
    </row>
    <row r="39" spans="13:16">
      <c r="M39" s="27" t="s">
        <v>127</v>
      </c>
      <c r="N39" s="27" t="s">
        <v>21</v>
      </c>
      <c r="O39" s="27">
        <v>35</v>
      </c>
      <c r="P39" s="27">
        <v>24</v>
      </c>
    </row>
    <row r="40" spans="13:16">
      <c r="M40" s="30" t="s">
        <v>128</v>
      </c>
      <c r="N40" s="30" t="s">
        <v>21</v>
      </c>
      <c r="O40" s="30">
        <v>8</v>
      </c>
      <c r="P40" s="30">
        <v>8</v>
      </c>
    </row>
    <row r="41" spans="13:16">
      <c r="M41" s="27" t="s">
        <v>128</v>
      </c>
      <c r="N41" s="27" t="s">
        <v>21</v>
      </c>
      <c r="O41" s="27">
        <v>12</v>
      </c>
      <c r="P41" s="27">
        <v>13</v>
      </c>
    </row>
    <row r="42" spans="13:16">
      <c r="M42" s="30" t="s">
        <v>127</v>
      </c>
      <c r="N42" s="30" t="s">
        <v>21</v>
      </c>
      <c r="O42" s="30">
        <v>50</v>
      </c>
      <c r="P42" s="30">
        <v>54</v>
      </c>
    </row>
    <row r="43" spans="13:16">
      <c r="M43" s="27" t="s">
        <v>127</v>
      </c>
      <c r="N43" s="27" t="s">
        <v>18</v>
      </c>
      <c r="O43" s="27">
        <v>38</v>
      </c>
      <c r="P43" s="27">
        <v>33</v>
      </c>
    </row>
    <row r="44" spans="13:16">
      <c r="M44" s="30" t="s">
        <v>127</v>
      </c>
      <c r="N44" s="30" t="s">
        <v>13</v>
      </c>
      <c r="O44" s="30">
        <v>151</v>
      </c>
      <c r="P44" s="30">
        <v>110</v>
      </c>
    </row>
    <row r="45" spans="13:16">
      <c r="M45" s="27" t="s">
        <v>128</v>
      </c>
      <c r="N45" s="27" t="s">
        <v>10</v>
      </c>
      <c r="O45" s="27">
        <v>5</v>
      </c>
      <c r="P45" s="27">
        <v>8</v>
      </c>
    </row>
    <row r="46" spans="13:16">
      <c r="M46" s="30" t="s">
        <v>127</v>
      </c>
      <c r="N46" s="30" t="s">
        <v>21</v>
      </c>
      <c r="O46" s="30">
        <v>14</v>
      </c>
      <c r="P46" s="30">
        <v>15</v>
      </c>
    </row>
    <row r="47" spans="13:16">
      <c r="M47" s="27" t="s">
        <v>127</v>
      </c>
      <c r="N47" s="27" t="s">
        <v>10</v>
      </c>
      <c r="O47" s="27">
        <v>30</v>
      </c>
      <c r="P47" s="27">
        <v>33</v>
      </c>
    </row>
    <row r="48" spans="13:16">
      <c r="M48" s="30" t="s">
        <v>127</v>
      </c>
      <c r="N48" s="30" t="s">
        <v>15</v>
      </c>
      <c r="O48" s="30">
        <v>17</v>
      </c>
      <c r="P48" s="30">
        <v>18</v>
      </c>
    </row>
    <row r="49" spans="13:16">
      <c r="M49" s="27" t="s">
        <v>127</v>
      </c>
      <c r="N49" s="27" t="s">
        <v>8</v>
      </c>
      <c r="O49" s="27">
        <v>39</v>
      </c>
      <c r="P49" s="27">
        <v>33</v>
      </c>
    </row>
    <row r="50" spans="13:16">
      <c r="M50" s="30" t="s">
        <v>129</v>
      </c>
      <c r="N50" s="30" t="s">
        <v>10</v>
      </c>
      <c r="O50" s="30">
        <v>3</v>
      </c>
      <c r="P50" s="30">
        <v>6</v>
      </c>
    </row>
    <row r="51" spans="13:16">
      <c r="M51" s="27" t="s">
        <v>128</v>
      </c>
      <c r="N51" s="27" t="s">
        <v>15</v>
      </c>
      <c r="O51" s="27">
        <v>20</v>
      </c>
      <c r="P51" s="27">
        <v>19</v>
      </c>
    </row>
    <row r="52" spans="13:16">
      <c r="M52" s="30" t="s">
        <v>128</v>
      </c>
      <c r="N52" s="30" t="s">
        <v>8</v>
      </c>
      <c r="O52" s="30">
        <v>5</v>
      </c>
      <c r="P52" s="30">
        <v>7</v>
      </c>
    </row>
    <row r="53" spans="13:16">
      <c r="M53" s="27" t="s">
        <v>127</v>
      </c>
      <c r="N53" s="27" t="s">
        <v>18</v>
      </c>
      <c r="O53" s="27">
        <v>47</v>
      </c>
      <c r="P53" s="27">
        <v>41</v>
      </c>
    </row>
    <row r="54" spans="13:16">
      <c r="M54" s="30" t="s">
        <v>127</v>
      </c>
      <c r="N54" s="30" t="s">
        <v>21</v>
      </c>
      <c r="O54" s="30">
        <v>28</v>
      </c>
      <c r="P54" s="30">
        <v>26</v>
      </c>
    </row>
    <row r="55" spans="13:16">
      <c r="M55" s="27" t="s">
        <v>127</v>
      </c>
      <c r="N55" s="27" t="s">
        <v>21</v>
      </c>
      <c r="O55" s="27">
        <v>13</v>
      </c>
      <c r="P55" s="27">
        <v>12</v>
      </c>
    </row>
    <row r="56" spans="13:16">
      <c r="M56" s="30" t="s">
        <v>127</v>
      </c>
      <c r="N56" s="30" t="s">
        <v>21</v>
      </c>
      <c r="O56" s="30">
        <v>37</v>
      </c>
      <c r="P56" s="30">
        <v>35</v>
      </c>
    </row>
    <row r="57" spans="13:16">
      <c r="M57" s="27" t="s">
        <v>127</v>
      </c>
      <c r="N57" s="27" t="s">
        <v>22</v>
      </c>
      <c r="O57" s="27">
        <v>49</v>
      </c>
      <c r="P57" s="27">
        <v>43</v>
      </c>
    </row>
    <row r="58" spans="13:16">
      <c r="M58" s="30" t="s">
        <v>127</v>
      </c>
      <c r="N58" s="30" t="s">
        <v>18</v>
      </c>
      <c r="O58" s="30">
        <v>29</v>
      </c>
      <c r="P58" s="30">
        <v>27</v>
      </c>
    </row>
    <row r="59" spans="13:16">
      <c r="M59" s="27" t="s">
        <v>127</v>
      </c>
      <c r="N59" s="27" t="s">
        <v>18</v>
      </c>
      <c r="O59" s="27">
        <v>41</v>
      </c>
      <c r="P59" s="27">
        <v>35</v>
      </c>
    </row>
    <row r="60" spans="13:16">
      <c r="M60" s="30" t="s">
        <v>127</v>
      </c>
      <c r="N60" s="30" t="s">
        <v>21</v>
      </c>
      <c r="O60" s="30">
        <v>22</v>
      </c>
      <c r="P60" s="30">
        <v>19</v>
      </c>
    </row>
    <row r="61" spans="13:16">
      <c r="M61" s="27" t="s">
        <v>128</v>
      </c>
      <c r="N61" s="27" t="s">
        <v>9</v>
      </c>
      <c r="O61" s="27">
        <v>12</v>
      </c>
      <c r="P61" s="27">
        <v>12</v>
      </c>
    </row>
    <row r="62" spans="13:16">
      <c r="M62" s="30" t="s">
        <v>127</v>
      </c>
      <c r="N62" s="30" t="s">
        <v>15</v>
      </c>
      <c r="O62" s="30">
        <v>42</v>
      </c>
      <c r="P62" s="30">
        <v>39</v>
      </c>
    </row>
    <row r="63" spans="13:16">
      <c r="M63" s="27" t="s">
        <v>129</v>
      </c>
      <c r="N63" s="27" t="s">
        <v>21</v>
      </c>
      <c r="O63" s="27">
        <v>14</v>
      </c>
      <c r="P63" s="27">
        <v>12</v>
      </c>
    </row>
    <row r="64" spans="13:16">
      <c r="M64" s="30" t="s">
        <v>129</v>
      </c>
      <c r="N64" s="30" t="s">
        <v>13</v>
      </c>
      <c r="O64" s="30">
        <v>15</v>
      </c>
      <c r="P64" s="30">
        <v>16</v>
      </c>
    </row>
    <row r="65" spans="13:16">
      <c r="M65" s="27" t="s">
        <v>127</v>
      </c>
      <c r="N65" s="27" t="s">
        <v>15</v>
      </c>
      <c r="O65" s="27">
        <v>12</v>
      </c>
      <c r="P65" s="27">
        <v>10</v>
      </c>
    </row>
    <row r="66" spans="13:16">
      <c r="M66" s="30" t="s">
        <v>127</v>
      </c>
      <c r="N66" s="30" t="s">
        <v>15</v>
      </c>
      <c r="O66" s="30">
        <v>15</v>
      </c>
      <c r="P66" s="30">
        <v>15</v>
      </c>
    </row>
    <row r="67" spans="13:16">
      <c r="M67" s="27" t="s">
        <v>127</v>
      </c>
      <c r="N67" s="27" t="s">
        <v>15</v>
      </c>
      <c r="O67" s="27">
        <v>16</v>
      </c>
      <c r="P67" s="27">
        <v>16</v>
      </c>
    </row>
    <row r="68" spans="13:16">
      <c r="M68" s="30" t="s">
        <v>127</v>
      </c>
      <c r="N68" s="30" t="s">
        <v>13</v>
      </c>
      <c r="O68" s="30">
        <v>73</v>
      </c>
      <c r="P68" s="30">
        <v>63</v>
      </c>
    </row>
    <row r="69" spans="13:16">
      <c r="M69" s="27" t="s">
        <v>127</v>
      </c>
      <c r="N69" s="27" t="s">
        <v>8</v>
      </c>
      <c r="O69" s="27">
        <v>6</v>
      </c>
      <c r="P69" s="27">
        <v>9</v>
      </c>
    </row>
    <row r="70" spans="13:16">
      <c r="M70" s="30" t="s">
        <v>129</v>
      </c>
      <c r="N70" s="30" t="s">
        <v>15</v>
      </c>
      <c r="O70" s="30">
        <v>6</v>
      </c>
      <c r="P70" s="30">
        <v>8</v>
      </c>
    </row>
    <row r="71" spans="13:16">
      <c r="M71" s="27" t="s">
        <v>128</v>
      </c>
      <c r="N71" s="27" t="s">
        <v>10</v>
      </c>
      <c r="O71" s="27">
        <v>6</v>
      </c>
      <c r="P71" s="27">
        <v>9</v>
      </c>
    </row>
    <row r="72" spans="13:16">
      <c r="M72" s="30" t="s">
        <v>127</v>
      </c>
      <c r="N72" s="30" t="s">
        <v>15</v>
      </c>
      <c r="O72" s="30">
        <v>20</v>
      </c>
      <c r="P72" s="30">
        <v>20</v>
      </c>
    </row>
    <row r="73" spans="13:16">
      <c r="M73" s="27" t="s">
        <v>127</v>
      </c>
      <c r="N73" s="27" t="s">
        <v>8</v>
      </c>
      <c r="O73" s="27">
        <v>26</v>
      </c>
      <c r="P73" s="27">
        <v>22</v>
      </c>
    </row>
    <row r="74" spans="13:16">
      <c r="M74" s="30" t="s">
        <v>127</v>
      </c>
      <c r="N74" s="30" t="s">
        <v>21</v>
      </c>
      <c r="O74" s="30">
        <v>13</v>
      </c>
      <c r="P74" s="30">
        <v>14</v>
      </c>
    </row>
    <row r="75" spans="13:16">
      <c r="M75" s="27" t="s">
        <v>127</v>
      </c>
      <c r="N75" s="27" t="s">
        <v>15</v>
      </c>
      <c r="O75" s="27">
        <v>17</v>
      </c>
      <c r="P75" s="27">
        <v>12</v>
      </c>
    </row>
    <row r="76" spans="13:16">
      <c r="M76" s="30" t="s">
        <v>127</v>
      </c>
      <c r="N76" s="30" t="s">
        <v>11</v>
      </c>
      <c r="O76" s="30">
        <v>62</v>
      </c>
      <c r="P76" s="30">
        <v>47</v>
      </c>
    </row>
    <row r="77" spans="13:16">
      <c r="M77" s="27" t="s">
        <v>128</v>
      </c>
      <c r="N77" s="27" t="s">
        <v>18</v>
      </c>
      <c r="O77" s="27">
        <v>14</v>
      </c>
      <c r="P77" s="27">
        <v>14</v>
      </c>
    </row>
    <row r="78" spans="13:16">
      <c r="M78" s="30" t="s">
        <v>128</v>
      </c>
      <c r="N78" s="30" t="s">
        <v>14</v>
      </c>
      <c r="O78" s="30">
        <v>15</v>
      </c>
      <c r="P78" s="30">
        <v>12</v>
      </c>
    </row>
    <row r="79" spans="13:16">
      <c r="M79" s="27" t="s">
        <v>128</v>
      </c>
      <c r="N79" s="27" t="s">
        <v>18</v>
      </c>
      <c r="O79" s="27">
        <v>18</v>
      </c>
      <c r="P79" s="27">
        <v>16</v>
      </c>
    </row>
    <row r="80" spans="13:16">
      <c r="M80" s="30" t="s">
        <v>128</v>
      </c>
      <c r="N80" s="30" t="s">
        <v>15</v>
      </c>
      <c r="O80" s="30">
        <v>9</v>
      </c>
      <c r="P80" s="30">
        <v>8</v>
      </c>
    </row>
    <row r="81" spans="13:16">
      <c r="M81" s="27" t="s">
        <v>129</v>
      </c>
      <c r="N81" s="27" t="s">
        <v>15</v>
      </c>
      <c r="O81" s="27">
        <v>10</v>
      </c>
      <c r="P81" s="27">
        <v>10</v>
      </c>
    </row>
    <row r="82" spans="13:16">
      <c r="M82" s="30" t="s">
        <v>127</v>
      </c>
      <c r="N82" s="30" t="s">
        <v>11</v>
      </c>
      <c r="O82" s="30">
        <v>82</v>
      </c>
      <c r="P82" s="30">
        <v>53</v>
      </c>
    </row>
    <row r="83" spans="13:16">
      <c r="M83" s="27" t="s">
        <v>127</v>
      </c>
      <c r="N83" s="27" t="s">
        <v>13</v>
      </c>
      <c r="O83" s="27">
        <v>75</v>
      </c>
      <c r="P83" s="27">
        <v>91</v>
      </c>
    </row>
    <row r="84" spans="13:16">
      <c r="M84" s="30" t="s">
        <v>127</v>
      </c>
      <c r="N84" s="30" t="s">
        <v>13</v>
      </c>
      <c r="O84" s="30">
        <v>111</v>
      </c>
      <c r="P84" s="30">
        <v>102</v>
      </c>
    </row>
    <row r="85" spans="13:16">
      <c r="M85" s="27" t="s">
        <v>127</v>
      </c>
      <c r="N85" s="27" t="s">
        <v>15</v>
      </c>
      <c r="O85" s="27">
        <v>0</v>
      </c>
      <c r="P85" s="27">
        <v>0</v>
      </c>
    </row>
    <row r="86" spans="13:16">
      <c r="M86" s="30" t="s">
        <v>127</v>
      </c>
      <c r="N86" s="30" t="s">
        <v>15</v>
      </c>
      <c r="O86" s="30">
        <v>51</v>
      </c>
      <c r="P86" s="30">
        <v>62</v>
      </c>
    </row>
    <row r="87" spans="13:16">
      <c r="M87" s="27" t="s">
        <v>127</v>
      </c>
      <c r="N87" s="27" t="s">
        <v>13</v>
      </c>
      <c r="O87" s="27">
        <v>146</v>
      </c>
      <c r="P87" s="27">
        <v>86</v>
      </c>
    </row>
    <row r="88" spans="13:16">
      <c r="M88" s="30" t="s">
        <v>127</v>
      </c>
      <c r="N88" s="30" t="s">
        <v>15</v>
      </c>
      <c r="O88" s="30">
        <v>47</v>
      </c>
      <c r="P88" s="30">
        <v>41</v>
      </c>
    </row>
    <row r="89" spans="13:16">
      <c r="M89" s="27" t="s">
        <v>127</v>
      </c>
      <c r="N89" s="27" t="s">
        <v>15</v>
      </c>
      <c r="O89" s="27">
        <v>56</v>
      </c>
      <c r="P89" s="27">
        <v>52</v>
      </c>
    </row>
    <row r="90" spans="13:16">
      <c r="M90" s="30" t="s">
        <v>127</v>
      </c>
      <c r="N90" s="30" t="s">
        <v>15</v>
      </c>
      <c r="O90" s="30">
        <v>31</v>
      </c>
      <c r="P90" s="30">
        <v>32</v>
      </c>
    </row>
    <row r="91" spans="13:16">
      <c r="M91" s="27" t="s">
        <v>127</v>
      </c>
      <c r="N91" s="27" t="s">
        <v>14</v>
      </c>
      <c r="O91" s="27">
        <v>95</v>
      </c>
      <c r="P91" s="27">
        <v>69</v>
      </c>
    </row>
    <row r="92" spans="13:16">
      <c r="M92" s="30" t="s">
        <v>127</v>
      </c>
      <c r="N92" s="30" t="s">
        <v>15</v>
      </c>
      <c r="O92" s="30">
        <v>28</v>
      </c>
      <c r="P92" s="30">
        <v>31</v>
      </c>
    </row>
    <row r="93" spans="13:16">
      <c r="M93" s="27" t="s">
        <v>127</v>
      </c>
      <c r="N93" s="27" t="s">
        <v>15</v>
      </c>
      <c r="O93" s="27">
        <v>33</v>
      </c>
      <c r="P93" s="27">
        <v>33</v>
      </c>
    </row>
    <row r="94" spans="13:16">
      <c r="M94" s="30" t="s">
        <v>127</v>
      </c>
      <c r="N94" s="30" t="s">
        <v>15</v>
      </c>
      <c r="O94" s="30">
        <v>36</v>
      </c>
      <c r="P94" s="30">
        <v>24</v>
      </c>
    </row>
    <row r="95" spans="13:16">
      <c r="M95" s="27" t="s">
        <v>127</v>
      </c>
      <c r="N95" s="27" t="s">
        <v>10</v>
      </c>
      <c r="O95" s="27">
        <v>12</v>
      </c>
      <c r="P95" s="27">
        <v>14</v>
      </c>
    </row>
    <row r="96" spans="13:16">
      <c r="M96" s="30" t="s">
        <v>128</v>
      </c>
      <c r="N96" s="30" t="s">
        <v>15</v>
      </c>
      <c r="O96" s="30">
        <v>13</v>
      </c>
      <c r="P96" s="30">
        <v>16</v>
      </c>
    </row>
    <row r="97" spans="13:16">
      <c r="M97" s="27" t="s">
        <v>127</v>
      </c>
      <c r="N97" s="27" t="s">
        <v>15</v>
      </c>
      <c r="O97" s="27">
        <v>35</v>
      </c>
      <c r="P97" s="27">
        <v>34</v>
      </c>
    </row>
    <row r="98" spans="13:16">
      <c r="M98" s="30" t="s">
        <v>127</v>
      </c>
      <c r="N98" s="30" t="s">
        <v>8</v>
      </c>
      <c r="O98" s="30">
        <v>12</v>
      </c>
      <c r="P98" s="30">
        <v>15</v>
      </c>
    </row>
    <row r="99" spans="13:16">
      <c r="M99" s="27" t="s">
        <v>129</v>
      </c>
      <c r="N99" s="27" t="s">
        <v>17</v>
      </c>
      <c r="O99" s="27">
        <v>7</v>
      </c>
      <c r="P99" s="27">
        <v>8</v>
      </c>
    </row>
    <row r="100" spans="13:16">
      <c r="M100" s="38" t="s">
        <v>129</v>
      </c>
      <c r="N100" s="38" t="s">
        <v>10</v>
      </c>
      <c r="O100" s="38">
        <v>5</v>
      </c>
      <c r="P100" s="3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showGridLines="0" workbookViewId="0">
      <selection activeCell="J10" sqref="J10"/>
    </sheetView>
  </sheetViews>
  <sheetFormatPr defaultColWidth="9" defaultRowHeight="15"/>
  <cols>
    <col min="1" max="1" width="9.7109375" customWidth="1"/>
    <col min="5" max="5" width="9.7109375" customWidth="1"/>
    <col min="10" max="10" width="15" customWidth="1"/>
  </cols>
  <sheetData>
    <row r="1" spans="1:7">
      <c r="A1" s="25" t="s">
        <v>157</v>
      </c>
      <c r="B1" s="12"/>
      <c r="C1" s="12"/>
      <c r="D1" s="12"/>
    </row>
    <row r="2" spans="1:7">
      <c r="A2" s="9" t="s">
        <v>2</v>
      </c>
      <c r="B2" s="9" t="s">
        <v>125</v>
      </c>
      <c r="C2" s="9" t="s">
        <v>131</v>
      </c>
      <c r="E2" s="9" t="s">
        <v>2</v>
      </c>
      <c r="F2" s="9" t="s">
        <v>125</v>
      </c>
      <c r="G2" s="9" t="s">
        <v>131</v>
      </c>
    </row>
    <row r="3" spans="1:7">
      <c r="A3" s="10" t="s">
        <v>7</v>
      </c>
      <c r="B3" s="10" t="s">
        <v>127</v>
      </c>
      <c r="C3" s="11"/>
      <c r="E3" s="10" t="s">
        <v>7</v>
      </c>
      <c r="F3" s="10" t="s">
        <v>128</v>
      </c>
      <c r="G3" s="11"/>
    </row>
    <row r="4" spans="1:7">
      <c r="A4" s="10" t="s">
        <v>8</v>
      </c>
      <c r="B4" s="10" t="s">
        <v>127</v>
      </c>
      <c r="C4" s="11"/>
      <c r="E4" s="10" t="s">
        <v>8</v>
      </c>
      <c r="F4" s="10" t="s">
        <v>128</v>
      </c>
      <c r="G4" s="11"/>
    </row>
    <row r="5" spans="1:7">
      <c r="A5" s="10" t="s">
        <v>9</v>
      </c>
      <c r="B5" s="10" t="s">
        <v>127</v>
      </c>
      <c r="C5" s="11"/>
      <c r="E5" s="10" t="s">
        <v>9</v>
      </c>
      <c r="F5" s="10" t="s">
        <v>128</v>
      </c>
      <c r="G5" s="11"/>
    </row>
    <row r="6" spans="1:7">
      <c r="A6" s="10" t="s">
        <v>11</v>
      </c>
      <c r="B6" s="10" t="s">
        <v>127</v>
      </c>
      <c r="C6" s="11"/>
      <c r="E6" s="10" t="s">
        <v>11</v>
      </c>
      <c r="F6" s="10" t="s">
        <v>128</v>
      </c>
      <c r="G6" s="11"/>
    </row>
    <row r="7" spans="1:7">
      <c r="A7" s="10" t="s">
        <v>10</v>
      </c>
      <c r="B7" s="10" t="s">
        <v>127</v>
      </c>
      <c r="C7" s="11"/>
      <c r="E7" s="10" t="s">
        <v>10</v>
      </c>
      <c r="F7" s="10" t="s">
        <v>128</v>
      </c>
      <c r="G7" s="11"/>
    </row>
    <row r="8" spans="1:7">
      <c r="A8" s="13" t="s">
        <v>13</v>
      </c>
      <c r="B8" s="10" t="s">
        <v>127</v>
      </c>
      <c r="C8" s="11"/>
      <c r="E8" s="10" t="s">
        <v>13</v>
      </c>
      <c r="F8" s="10" t="s">
        <v>128</v>
      </c>
      <c r="G8" s="11"/>
    </row>
    <row r="9" spans="1:7">
      <c r="A9" s="10" t="s">
        <v>14</v>
      </c>
      <c r="B9" s="10" t="s">
        <v>127</v>
      </c>
      <c r="C9" s="11"/>
      <c r="E9" s="13" t="s">
        <v>14</v>
      </c>
      <c r="F9" s="10" t="s">
        <v>128</v>
      </c>
      <c r="G9" s="11"/>
    </row>
    <row r="10" spans="1:7">
      <c r="A10" s="10" t="s">
        <v>15</v>
      </c>
      <c r="B10" s="10" t="s">
        <v>127</v>
      </c>
      <c r="C10" s="11"/>
      <c r="E10" s="13" t="s">
        <v>15</v>
      </c>
      <c r="F10" s="10" t="s">
        <v>128</v>
      </c>
      <c r="G10" s="11"/>
    </row>
    <row r="11" spans="1:7">
      <c r="A11" s="10" t="s">
        <v>17</v>
      </c>
      <c r="B11" s="10" t="s">
        <v>127</v>
      </c>
      <c r="C11" s="11"/>
      <c r="E11" s="13" t="s">
        <v>17</v>
      </c>
      <c r="F11" s="10" t="s">
        <v>128</v>
      </c>
      <c r="G11" s="11"/>
    </row>
    <row r="12" spans="1:7">
      <c r="A12" s="10" t="s">
        <v>18</v>
      </c>
      <c r="B12" s="10" t="s">
        <v>127</v>
      </c>
      <c r="C12" s="11"/>
      <c r="E12" s="13" t="s">
        <v>18</v>
      </c>
      <c r="F12" s="10" t="s">
        <v>128</v>
      </c>
      <c r="G12" s="11"/>
    </row>
    <row r="13" spans="1:7">
      <c r="A13" s="13" t="s">
        <v>20</v>
      </c>
      <c r="B13" s="10" t="s">
        <v>127</v>
      </c>
      <c r="C13" s="11"/>
      <c r="E13" s="13" t="s">
        <v>20</v>
      </c>
      <c r="F13" s="10" t="s">
        <v>128</v>
      </c>
      <c r="G13" s="11"/>
    </row>
    <row r="14" spans="1:7">
      <c r="A14" s="13" t="s">
        <v>21</v>
      </c>
      <c r="B14" s="10" t="s">
        <v>127</v>
      </c>
      <c r="C14" s="11"/>
      <c r="E14" s="13" t="s">
        <v>21</v>
      </c>
      <c r="F14" s="10" t="s">
        <v>128</v>
      </c>
      <c r="G14" s="11"/>
    </row>
    <row r="15" spans="1:7">
      <c r="A15" s="13" t="s">
        <v>22</v>
      </c>
      <c r="B15" s="10" t="s">
        <v>127</v>
      </c>
      <c r="C15" s="11"/>
      <c r="E15" s="10" t="s">
        <v>22</v>
      </c>
      <c r="F15" s="10" t="s">
        <v>128</v>
      </c>
      <c r="G1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5EF3-6930-42E1-8EBE-FB6732E2084A}">
  <dimension ref="A3:O102"/>
  <sheetViews>
    <sheetView workbookViewId="0">
      <selection activeCell="F19" sqref="F19"/>
    </sheetView>
  </sheetViews>
  <sheetFormatPr defaultRowHeight="15"/>
  <cols>
    <col min="15" max="15" width="27.140625" bestFit="1" customWidth="1"/>
  </cols>
  <sheetData>
    <row r="3" spans="1:15">
      <c r="A3" s="9" t="s">
        <v>2</v>
      </c>
      <c r="B3" s="9" t="s">
        <v>125</v>
      </c>
      <c r="C3" s="9" t="s">
        <v>131</v>
      </c>
      <c r="E3" s="9" t="s">
        <v>2</v>
      </c>
      <c r="F3" s="9" t="s">
        <v>125</v>
      </c>
      <c r="G3" s="9" t="s">
        <v>131</v>
      </c>
      <c r="J3" s="28" t="s">
        <v>153</v>
      </c>
      <c r="K3" s="28" t="s">
        <v>2</v>
      </c>
      <c r="L3" s="28" t="s">
        <v>3</v>
      </c>
      <c r="M3" s="28" t="s">
        <v>4</v>
      </c>
      <c r="N3" s="28" t="s">
        <v>5</v>
      </c>
      <c r="O3" s="29" t="s">
        <v>23</v>
      </c>
    </row>
    <row r="4" spans="1:15">
      <c r="A4" s="10" t="s">
        <v>7</v>
      </c>
      <c r="B4" s="10" t="s">
        <v>127</v>
      </c>
      <c r="C4" s="11">
        <f>COUNTIFS($K$3:$K$102,A4,$J$3:$J$102,B4)</f>
        <v>5</v>
      </c>
      <c r="E4" s="10" t="s">
        <v>7</v>
      </c>
      <c r="F4" s="10" t="s">
        <v>128</v>
      </c>
      <c r="G4" s="11">
        <f>COUNTIFS($K$3:$K$102,E4,$J$3:$J$102,F4)</f>
        <v>0</v>
      </c>
      <c r="J4" s="30" t="s">
        <v>127</v>
      </c>
      <c r="K4" s="30" t="s">
        <v>10</v>
      </c>
      <c r="L4" s="30">
        <v>40</v>
      </c>
      <c r="M4" s="30">
        <v>39</v>
      </c>
      <c r="N4" s="30">
        <v>37</v>
      </c>
      <c r="O4" s="31" t="s">
        <v>76</v>
      </c>
    </row>
    <row r="5" spans="1:15">
      <c r="A5" s="10" t="s">
        <v>8</v>
      </c>
      <c r="B5" s="10" t="s">
        <v>127</v>
      </c>
      <c r="C5" s="11">
        <f t="shared" ref="C5:C16" si="0">COUNTIFS($K$3:$K$102,A5,$J$3:$J$102,B5)</f>
        <v>5</v>
      </c>
      <c r="E5" s="10" t="s">
        <v>8</v>
      </c>
      <c r="F5" s="10" t="s">
        <v>128</v>
      </c>
      <c r="G5" s="11">
        <f t="shared" ref="G5:G16" si="1">COUNTIFS($K$3:$K$102,E5,$J$3:$J$102,F5)</f>
        <v>1</v>
      </c>
      <c r="J5" s="27" t="s">
        <v>127</v>
      </c>
      <c r="K5" s="27" t="s">
        <v>18</v>
      </c>
      <c r="L5" s="27">
        <v>24</v>
      </c>
      <c r="M5" s="27">
        <v>19</v>
      </c>
      <c r="N5" s="27">
        <v>14</v>
      </c>
      <c r="O5" s="26" t="s">
        <v>47</v>
      </c>
    </row>
    <row r="6" spans="1:15">
      <c r="A6" s="10" t="s">
        <v>9</v>
      </c>
      <c r="B6" s="10" t="s">
        <v>127</v>
      </c>
      <c r="C6" s="11">
        <f t="shared" si="0"/>
        <v>3</v>
      </c>
      <c r="E6" s="10" t="s">
        <v>9</v>
      </c>
      <c r="F6" s="10" t="s">
        <v>128</v>
      </c>
      <c r="G6" s="11">
        <f t="shared" si="1"/>
        <v>2</v>
      </c>
      <c r="J6" s="30" t="s">
        <v>127</v>
      </c>
      <c r="K6" s="30" t="s">
        <v>9</v>
      </c>
      <c r="L6" s="30">
        <v>33</v>
      </c>
      <c r="M6" s="30">
        <v>31</v>
      </c>
      <c r="N6" s="30">
        <v>28</v>
      </c>
      <c r="O6" s="31" t="s">
        <v>24</v>
      </c>
    </row>
    <row r="7" spans="1:15">
      <c r="A7" s="10" t="s">
        <v>11</v>
      </c>
      <c r="B7" s="10" t="s">
        <v>127</v>
      </c>
      <c r="C7" s="11">
        <f t="shared" si="0"/>
        <v>5</v>
      </c>
      <c r="E7" s="10" t="s">
        <v>11</v>
      </c>
      <c r="F7" s="10" t="s">
        <v>128</v>
      </c>
      <c r="G7" s="11">
        <f t="shared" si="1"/>
        <v>2</v>
      </c>
      <c r="J7" s="27" t="s">
        <v>127</v>
      </c>
      <c r="K7" s="27" t="s">
        <v>18</v>
      </c>
      <c r="L7" s="27">
        <v>27</v>
      </c>
      <c r="M7" s="27">
        <v>20</v>
      </c>
      <c r="N7" s="27">
        <v>18</v>
      </c>
      <c r="O7" s="32" t="s">
        <v>104</v>
      </c>
    </row>
    <row r="8" spans="1:15">
      <c r="A8" s="10" t="s">
        <v>10</v>
      </c>
      <c r="B8" s="10" t="s">
        <v>127</v>
      </c>
      <c r="C8" s="11">
        <f t="shared" si="0"/>
        <v>6</v>
      </c>
      <c r="E8" s="10" t="s">
        <v>10</v>
      </c>
      <c r="F8" s="10" t="s">
        <v>128</v>
      </c>
      <c r="G8" s="11">
        <f t="shared" si="1"/>
        <v>2</v>
      </c>
      <c r="J8" s="30" t="s">
        <v>127</v>
      </c>
      <c r="K8" s="30" t="s">
        <v>15</v>
      </c>
      <c r="L8" s="30">
        <v>9</v>
      </c>
      <c r="M8" s="30">
        <v>7</v>
      </c>
      <c r="N8" s="30">
        <v>5</v>
      </c>
      <c r="O8" s="31" t="s">
        <v>94</v>
      </c>
    </row>
    <row r="9" spans="1:15">
      <c r="A9" s="13" t="s">
        <v>13</v>
      </c>
      <c r="B9" s="10" t="s">
        <v>127</v>
      </c>
      <c r="C9" s="11">
        <f t="shared" si="0"/>
        <v>7</v>
      </c>
      <c r="E9" s="10" t="s">
        <v>13</v>
      </c>
      <c r="F9" s="10" t="s">
        <v>128</v>
      </c>
      <c r="G9" s="11">
        <f t="shared" si="1"/>
        <v>0</v>
      </c>
      <c r="J9" s="27" t="s">
        <v>127</v>
      </c>
      <c r="K9" s="27" t="s">
        <v>7</v>
      </c>
      <c r="L9" s="27">
        <v>56</v>
      </c>
      <c r="M9" s="27">
        <v>44</v>
      </c>
      <c r="N9" s="27">
        <v>42</v>
      </c>
      <c r="O9" s="26" t="s">
        <v>29</v>
      </c>
    </row>
    <row r="10" spans="1:15">
      <c r="A10" s="10" t="s">
        <v>14</v>
      </c>
      <c r="B10" s="10" t="s">
        <v>127</v>
      </c>
      <c r="C10" s="11">
        <f t="shared" si="0"/>
        <v>1</v>
      </c>
      <c r="E10" s="13" t="s">
        <v>14</v>
      </c>
      <c r="F10" s="10" t="s">
        <v>128</v>
      </c>
      <c r="G10" s="11">
        <f t="shared" si="1"/>
        <v>1</v>
      </c>
      <c r="J10" s="30" t="s">
        <v>127</v>
      </c>
      <c r="K10" s="30" t="s">
        <v>10</v>
      </c>
      <c r="L10" s="30">
        <v>18</v>
      </c>
      <c r="M10" s="30">
        <v>19</v>
      </c>
      <c r="N10" s="30">
        <v>15</v>
      </c>
      <c r="O10" s="31" t="s">
        <v>77</v>
      </c>
    </row>
    <row r="11" spans="1:15">
      <c r="A11" s="10" t="s">
        <v>15</v>
      </c>
      <c r="B11" s="10" t="s">
        <v>127</v>
      </c>
      <c r="C11" s="11">
        <f t="shared" si="0"/>
        <v>18</v>
      </c>
      <c r="E11" s="13" t="s">
        <v>15</v>
      </c>
      <c r="F11" s="10" t="s">
        <v>128</v>
      </c>
      <c r="G11" s="11">
        <f t="shared" si="1"/>
        <v>3</v>
      </c>
      <c r="J11" s="27" t="s">
        <v>127</v>
      </c>
      <c r="K11" s="27" t="s">
        <v>13</v>
      </c>
      <c r="L11" s="27">
        <v>84</v>
      </c>
      <c r="M11" s="27">
        <v>58</v>
      </c>
      <c r="N11" s="27">
        <v>38</v>
      </c>
      <c r="O11" s="26" t="s">
        <v>40</v>
      </c>
    </row>
    <row r="12" spans="1:15">
      <c r="A12" s="10" t="s">
        <v>17</v>
      </c>
      <c r="B12" s="10" t="s">
        <v>127</v>
      </c>
      <c r="C12" s="11">
        <f t="shared" si="0"/>
        <v>1</v>
      </c>
      <c r="E12" s="13" t="s">
        <v>17</v>
      </c>
      <c r="F12" s="10" t="s">
        <v>128</v>
      </c>
      <c r="G12" s="11">
        <f t="shared" si="1"/>
        <v>0</v>
      </c>
      <c r="J12" s="30" t="s">
        <v>127</v>
      </c>
      <c r="K12" s="30" t="s">
        <v>10</v>
      </c>
      <c r="L12" s="30">
        <v>15</v>
      </c>
      <c r="M12" s="30">
        <v>13</v>
      </c>
      <c r="N12" s="30">
        <v>12</v>
      </c>
      <c r="O12" s="31" t="s">
        <v>78</v>
      </c>
    </row>
    <row r="13" spans="1:15">
      <c r="A13" s="10" t="s">
        <v>18</v>
      </c>
      <c r="B13" s="10" t="s">
        <v>127</v>
      </c>
      <c r="C13" s="11">
        <f t="shared" si="0"/>
        <v>10</v>
      </c>
      <c r="E13" s="13" t="s">
        <v>18</v>
      </c>
      <c r="F13" s="10" t="s">
        <v>128</v>
      </c>
      <c r="G13" s="11">
        <f t="shared" si="1"/>
        <v>2</v>
      </c>
      <c r="J13" s="27" t="s">
        <v>127</v>
      </c>
      <c r="K13" s="27" t="s">
        <v>21</v>
      </c>
      <c r="L13" s="27">
        <v>7</v>
      </c>
      <c r="M13" s="27">
        <v>7</v>
      </c>
      <c r="N13" s="27">
        <v>5</v>
      </c>
      <c r="O13" s="26" t="s">
        <v>83</v>
      </c>
    </row>
    <row r="14" spans="1:15">
      <c r="A14" s="13" t="s">
        <v>20</v>
      </c>
      <c r="B14" s="10" t="s">
        <v>127</v>
      </c>
      <c r="C14" s="11">
        <f t="shared" si="0"/>
        <v>0</v>
      </c>
      <c r="E14" s="13" t="s">
        <v>20</v>
      </c>
      <c r="F14" s="10" t="s">
        <v>128</v>
      </c>
      <c r="G14" s="11">
        <f t="shared" si="1"/>
        <v>0</v>
      </c>
      <c r="J14" s="30" t="s">
        <v>127</v>
      </c>
      <c r="K14" s="30" t="s">
        <v>9</v>
      </c>
      <c r="L14" s="30">
        <v>13</v>
      </c>
      <c r="M14" s="30">
        <v>13</v>
      </c>
      <c r="N14" s="30">
        <v>12</v>
      </c>
      <c r="O14" s="31" t="s">
        <v>25</v>
      </c>
    </row>
    <row r="15" spans="1:15">
      <c r="A15" s="13" t="s">
        <v>21</v>
      </c>
      <c r="B15" s="10" t="s">
        <v>127</v>
      </c>
      <c r="C15" s="11">
        <f t="shared" si="0"/>
        <v>9</v>
      </c>
      <c r="E15" s="13" t="s">
        <v>21</v>
      </c>
      <c r="F15" s="10" t="s">
        <v>128</v>
      </c>
      <c r="G15" s="11">
        <f t="shared" si="1"/>
        <v>2</v>
      </c>
      <c r="J15" s="27" t="s">
        <v>127</v>
      </c>
      <c r="K15" s="27" t="s">
        <v>18</v>
      </c>
      <c r="L15" s="27">
        <v>47</v>
      </c>
      <c r="M15" s="27">
        <v>44</v>
      </c>
      <c r="N15" s="27">
        <v>40</v>
      </c>
      <c r="O15" s="26" t="s">
        <v>48</v>
      </c>
    </row>
    <row r="16" spans="1:15">
      <c r="A16" s="13" t="s">
        <v>22</v>
      </c>
      <c r="B16" s="10" t="s">
        <v>127</v>
      </c>
      <c r="C16" s="11">
        <f t="shared" si="0"/>
        <v>4</v>
      </c>
      <c r="E16" s="10" t="s">
        <v>22</v>
      </c>
      <c r="F16" s="10" t="s">
        <v>128</v>
      </c>
      <c r="G16" s="11">
        <f t="shared" si="1"/>
        <v>0</v>
      </c>
      <c r="J16" s="30" t="s">
        <v>128</v>
      </c>
      <c r="K16" s="30" t="s">
        <v>9</v>
      </c>
      <c r="L16" s="30">
        <v>3</v>
      </c>
      <c r="M16" s="30">
        <v>5</v>
      </c>
      <c r="N16" s="30">
        <v>2</v>
      </c>
      <c r="O16" s="33" t="s">
        <v>119</v>
      </c>
    </row>
    <row r="17" spans="10:15">
      <c r="J17" s="27" t="s">
        <v>127</v>
      </c>
      <c r="K17" s="27" t="s">
        <v>18</v>
      </c>
      <c r="L17" s="27">
        <v>46</v>
      </c>
      <c r="M17" s="27">
        <v>42</v>
      </c>
      <c r="N17" s="27">
        <v>41</v>
      </c>
      <c r="O17" s="26" t="s">
        <v>49</v>
      </c>
    </row>
    <row r="18" spans="10:15">
      <c r="J18" s="30" t="s">
        <v>127</v>
      </c>
      <c r="K18" s="30" t="s">
        <v>11</v>
      </c>
      <c r="L18" s="30">
        <v>35</v>
      </c>
      <c r="M18" s="30">
        <v>24</v>
      </c>
      <c r="N18" s="30">
        <v>23</v>
      </c>
      <c r="O18" s="31" t="s">
        <v>109</v>
      </c>
    </row>
    <row r="19" spans="10:15">
      <c r="J19" s="27" t="s">
        <v>127</v>
      </c>
      <c r="K19" s="27" t="s">
        <v>7</v>
      </c>
      <c r="L19" s="27">
        <v>21</v>
      </c>
      <c r="M19" s="27">
        <v>16</v>
      </c>
      <c r="N19" s="27">
        <v>12</v>
      </c>
      <c r="O19" s="26" t="s">
        <v>30</v>
      </c>
    </row>
    <row r="20" spans="10:15">
      <c r="J20" s="30" t="s">
        <v>127</v>
      </c>
      <c r="K20" s="30" t="s">
        <v>7</v>
      </c>
      <c r="L20" s="30">
        <v>52</v>
      </c>
      <c r="M20" s="30">
        <v>51</v>
      </c>
      <c r="N20" s="30">
        <v>42</v>
      </c>
      <c r="O20" s="31" t="s">
        <v>31</v>
      </c>
    </row>
    <row r="21" spans="10:15">
      <c r="J21" s="27" t="s">
        <v>127</v>
      </c>
      <c r="K21" s="27" t="s">
        <v>8</v>
      </c>
      <c r="L21" s="27">
        <v>81</v>
      </c>
      <c r="M21" s="27">
        <v>60</v>
      </c>
      <c r="N21" s="27">
        <v>46</v>
      </c>
      <c r="O21" s="26" t="s">
        <v>102</v>
      </c>
    </row>
    <row r="22" spans="10:15">
      <c r="J22" s="30" t="s">
        <v>127</v>
      </c>
      <c r="K22" s="30" t="s">
        <v>10</v>
      </c>
      <c r="L22" s="30">
        <v>3</v>
      </c>
      <c r="M22" s="30">
        <v>4</v>
      </c>
      <c r="N22" s="30">
        <v>4</v>
      </c>
      <c r="O22" s="31" t="s">
        <v>96</v>
      </c>
    </row>
    <row r="23" spans="10:15">
      <c r="J23" s="27" t="s">
        <v>127</v>
      </c>
      <c r="K23" s="27" t="s">
        <v>18</v>
      </c>
      <c r="L23" s="27">
        <v>49</v>
      </c>
      <c r="M23" s="27">
        <v>46</v>
      </c>
      <c r="N23" s="27">
        <v>41</v>
      </c>
      <c r="O23" s="26" t="s">
        <v>50</v>
      </c>
    </row>
    <row r="24" spans="10:15">
      <c r="J24" s="30" t="s">
        <v>127</v>
      </c>
      <c r="K24" s="30" t="s">
        <v>18</v>
      </c>
      <c r="L24" s="30">
        <v>27</v>
      </c>
      <c r="M24" s="30">
        <v>22</v>
      </c>
      <c r="N24" s="30">
        <v>20</v>
      </c>
      <c r="O24" s="31" t="s">
        <v>103</v>
      </c>
    </row>
    <row r="25" spans="10:15">
      <c r="J25" s="27" t="s">
        <v>127</v>
      </c>
      <c r="K25" s="27" t="s">
        <v>22</v>
      </c>
      <c r="L25" s="27">
        <v>14</v>
      </c>
      <c r="M25" s="27">
        <v>15</v>
      </c>
      <c r="N25" s="27">
        <v>15</v>
      </c>
      <c r="O25" s="26" t="s">
        <v>73</v>
      </c>
    </row>
    <row r="26" spans="10:15">
      <c r="J26" s="30" t="s">
        <v>127</v>
      </c>
      <c r="K26" s="30" t="s">
        <v>11</v>
      </c>
      <c r="L26" s="30">
        <v>87</v>
      </c>
      <c r="M26" s="30">
        <v>62</v>
      </c>
      <c r="N26" s="30">
        <v>44</v>
      </c>
      <c r="O26" s="31" t="s">
        <v>101</v>
      </c>
    </row>
    <row r="27" spans="10:15">
      <c r="J27" s="27" t="s">
        <v>127</v>
      </c>
      <c r="K27" s="27" t="s">
        <v>11</v>
      </c>
      <c r="L27" s="27">
        <v>83</v>
      </c>
      <c r="M27" s="27">
        <v>82</v>
      </c>
      <c r="N27" s="27">
        <v>57</v>
      </c>
      <c r="O27" s="26" t="s">
        <v>95</v>
      </c>
    </row>
    <row r="28" spans="10:15">
      <c r="J28" s="30" t="s">
        <v>127</v>
      </c>
      <c r="K28" s="30" t="s">
        <v>7</v>
      </c>
      <c r="L28" s="30">
        <v>70</v>
      </c>
      <c r="M28" s="30">
        <v>52</v>
      </c>
      <c r="N28" s="30">
        <v>42</v>
      </c>
      <c r="O28" s="31" t="s">
        <v>32</v>
      </c>
    </row>
    <row r="29" spans="10:15">
      <c r="J29" s="27" t="s">
        <v>127</v>
      </c>
      <c r="K29" s="27" t="s">
        <v>22</v>
      </c>
      <c r="L29" s="27">
        <v>8</v>
      </c>
      <c r="M29" s="27">
        <v>7</v>
      </c>
      <c r="N29" s="27">
        <v>6</v>
      </c>
      <c r="O29" s="26" t="s">
        <v>98</v>
      </c>
    </row>
    <row r="30" spans="10:15">
      <c r="J30" s="30" t="s">
        <v>127</v>
      </c>
      <c r="K30" s="30" t="s">
        <v>9</v>
      </c>
      <c r="L30" s="30">
        <v>61</v>
      </c>
      <c r="M30" s="30">
        <v>66</v>
      </c>
      <c r="N30" s="30">
        <v>53</v>
      </c>
      <c r="O30" s="31" t="s">
        <v>26</v>
      </c>
    </row>
    <row r="31" spans="10:15">
      <c r="J31" s="27" t="s">
        <v>130</v>
      </c>
      <c r="K31" s="27" t="s">
        <v>9</v>
      </c>
      <c r="L31" s="27">
        <v>15</v>
      </c>
      <c r="M31" s="27">
        <v>14</v>
      </c>
      <c r="N31" s="27">
        <v>14</v>
      </c>
      <c r="O31" s="26" t="s">
        <v>124</v>
      </c>
    </row>
    <row r="32" spans="10:15">
      <c r="J32" s="30" t="s">
        <v>127</v>
      </c>
      <c r="K32" s="30" t="s">
        <v>13</v>
      </c>
      <c r="L32" s="30">
        <v>37</v>
      </c>
      <c r="M32" s="30">
        <v>40</v>
      </c>
      <c r="N32" s="30">
        <v>29</v>
      </c>
      <c r="O32" s="31" t="s">
        <v>36</v>
      </c>
    </row>
    <row r="33" spans="10:15">
      <c r="J33" s="27" t="s">
        <v>127</v>
      </c>
      <c r="K33" s="27" t="s">
        <v>17</v>
      </c>
      <c r="L33" s="27">
        <v>30</v>
      </c>
      <c r="M33" s="27">
        <v>27</v>
      </c>
      <c r="N33" s="27">
        <v>22</v>
      </c>
      <c r="O33" s="26" t="s">
        <v>45</v>
      </c>
    </row>
    <row r="34" spans="10:15">
      <c r="J34" s="30" t="s">
        <v>127</v>
      </c>
      <c r="K34" s="30" t="s">
        <v>15</v>
      </c>
      <c r="L34" s="30">
        <v>12</v>
      </c>
      <c r="M34" s="30">
        <v>16</v>
      </c>
      <c r="N34" s="30">
        <v>16</v>
      </c>
      <c r="O34" s="31" t="s">
        <v>54</v>
      </c>
    </row>
    <row r="35" spans="10:15">
      <c r="J35" s="27" t="s">
        <v>128</v>
      </c>
      <c r="K35" s="27" t="s">
        <v>11</v>
      </c>
      <c r="L35" s="27">
        <v>0</v>
      </c>
      <c r="M35" s="27">
        <v>0</v>
      </c>
      <c r="N35" s="27">
        <v>0</v>
      </c>
      <c r="O35" s="26" t="s">
        <v>87</v>
      </c>
    </row>
    <row r="36" spans="10:15">
      <c r="J36" s="30" t="s">
        <v>128</v>
      </c>
      <c r="K36" s="30" t="s">
        <v>11</v>
      </c>
      <c r="L36" s="30">
        <v>0</v>
      </c>
      <c r="M36" s="30">
        <v>0</v>
      </c>
      <c r="N36" s="30">
        <v>0</v>
      </c>
      <c r="O36" s="31" t="s">
        <v>88</v>
      </c>
    </row>
    <row r="37" spans="10:15">
      <c r="J37" s="27" t="s">
        <v>127</v>
      </c>
      <c r="K37" s="27" t="s">
        <v>7</v>
      </c>
      <c r="L37" s="27">
        <v>26</v>
      </c>
      <c r="M37" s="27">
        <v>21</v>
      </c>
      <c r="N37" s="27">
        <v>17</v>
      </c>
      <c r="O37" s="26" t="s">
        <v>33</v>
      </c>
    </row>
    <row r="38" spans="10:15">
      <c r="J38" s="30" t="s">
        <v>127</v>
      </c>
      <c r="K38" s="30" t="s">
        <v>22</v>
      </c>
      <c r="L38" s="30">
        <v>20</v>
      </c>
      <c r="M38" s="30">
        <v>25</v>
      </c>
      <c r="N38" s="30">
        <v>15</v>
      </c>
      <c r="O38" s="31" t="s">
        <v>74</v>
      </c>
    </row>
    <row r="39" spans="10:15">
      <c r="J39" s="27" t="s">
        <v>129</v>
      </c>
      <c r="K39" s="27" t="s">
        <v>21</v>
      </c>
      <c r="L39" s="27">
        <v>0</v>
      </c>
      <c r="M39" s="27">
        <v>0</v>
      </c>
      <c r="N39" s="27">
        <v>0</v>
      </c>
      <c r="O39" s="34" t="s">
        <v>113</v>
      </c>
    </row>
    <row r="40" spans="10:15">
      <c r="J40" s="30" t="s">
        <v>129</v>
      </c>
      <c r="K40" s="30" t="s">
        <v>21</v>
      </c>
      <c r="L40" s="30">
        <v>9</v>
      </c>
      <c r="M40" s="30">
        <v>9</v>
      </c>
      <c r="N40" s="30">
        <v>7</v>
      </c>
      <c r="O40" s="33" t="s">
        <v>116</v>
      </c>
    </row>
    <row r="41" spans="10:15">
      <c r="J41" s="27" t="s">
        <v>127</v>
      </c>
      <c r="K41" s="27" t="s">
        <v>21</v>
      </c>
      <c r="L41" s="27">
        <v>35</v>
      </c>
      <c r="M41" s="27">
        <v>24</v>
      </c>
      <c r="N41" s="27">
        <v>21</v>
      </c>
      <c r="O41" s="35" t="s">
        <v>66</v>
      </c>
    </row>
    <row r="42" spans="10:15">
      <c r="J42" s="30" t="s">
        <v>128</v>
      </c>
      <c r="K42" s="30" t="s">
        <v>21</v>
      </c>
      <c r="L42" s="30">
        <v>8</v>
      </c>
      <c r="M42" s="30">
        <v>8</v>
      </c>
      <c r="N42" s="30">
        <v>5</v>
      </c>
      <c r="O42" s="33" t="s">
        <v>117</v>
      </c>
    </row>
    <row r="43" spans="10:15">
      <c r="J43" s="27" t="s">
        <v>128</v>
      </c>
      <c r="K43" s="27" t="s">
        <v>21</v>
      </c>
      <c r="L43" s="27">
        <v>12</v>
      </c>
      <c r="M43" s="27">
        <v>13</v>
      </c>
      <c r="N43" s="27">
        <v>11</v>
      </c>
      <c r="O43" s="26" t="s">
        <v>67</v>
      </c>
    </row>
    <row r="44" spans="10:15">
      <c r="J44" s="30" t="s">
        <v>127</v>
      </c>
      <c r="K44" s="30" t="s">
        <v>21</v>
      </c>
      <c r="L44" s="30">
        <v>50</v>
      </c>
      <c r="M44" s="30">
        <v>54</v>
      </c>
      <c r="N44" s="30">
        <v>50</v>
      </c>
      <c r="O44" s="31" t="s">
        <v>68</v>
      </c>
    </row>
    <row r="45" spans="10:15">
      <c r="J45" s="27" t="s">
        <v>127</v>
      </c>
      <c r="K45" s="27" t="s">
        <v>18</v>
      </c>
      <c r="L45" s="27">
        <v>38</v>
      </c>
      <c r="M45" s="27">
        <v>33</v>
      </c>
      <c r="N45" s="27">
        <v>24</v>
      </c>
      <c r="O45" s="26" t="s">
        <v>46</v>
      </c>
    </row>
    <row r="46" spans="10:15">
      <c r="J46" s="30" t="s">
        <v>127</v>
      </c>
      <c r="K46" s="30" t="s">
        <v>13</v>
      </c>
      <c r="L46" s="30">
        <v>151</v>
      </c>
      <c r="M46" s="30">
        <v>110</v>
      </c>
      <c r="N46" s="30">
        <v>70</v>
      </c>
      <c r="O46" s="31" t="s">
        <v>37</v>
      </c>
    </row>
    <row r="47" spans="10:15">
      <c r="J47" s="27" t="s">
        <v>128</v>
      </c>
      <c r="K47" s="27" t="s">
        <v>10</v>
      </c>
      <c r="L47" s="27">
        <v>5</v>
      </c>
      <c r="M47" s="27">
        <v>8</v>
      </c>
      <c r="N47" s="27">
        <v>7</v>
      </c>
      <c r="O47" s="34" t="s">
        <v>120</v>
      </c>
    </row>
    <row r="48" spans="10:15">
      <c r="J48" s="30" t="s">
        <v>127</v>
      </c>
      <c r="K48" s="30" t="s">
        <v>21</v>
      </c>
      <c r="L48" s="30">
        <v>14</v>
      </c>
      <c r="M48" s="30">
        <v>15</v>
      </c>
      <c r="N48" s="30">
        <v>14</v>
      </c>
      <c r="O48" s="31" t="s">
        <v>69</v>
      </c>
    </row>
    <row r="49" spans="10:15">
      <c r="J49" s="27" t="s">
        <v>127</v>
      </c>
      <c r="K49" s="27" t="s">
        <v>10</v>
      </c>
      <c r="L49" s="27">
        <v>30</v>
      </c>
      <c r="M49" s="27">
        <v>33</v>
      </c>
      <c r="N49" s="27">
        <v>28</v>
      </c>
      <c r="O49" s="26" t="s">
        <v>79</v>
      </c>
    </row>
    <row r="50" spans="10:15">
      <c r="J50" s="30" t="s">
        <v>127</v>
      </c>
      <c r="K50" s="30" t="s">
        <v>15</v>
      </c>
      <c r="L50" s="30">
        <v>17</v>
      </c>
      <c r="M50" s="30">
        <v>18</v>
      </c>
      <c r="N50" s="30">
        <v>13</v>
      </c>
      <c r="O50" s="31" t="s">
        <v>60</v>
      </c>
    </row>
    <row r="51" spans="10:15">
      <c r="J51" s="27" t="s">
        <v>127</v>
      </c>
      <c r="K51" s="27" t="s">
        <v>8</v>
      </c>
      <c r="L51" s="27">
        <v>39</v>
      </c>
      <c r="M51" s="27">
        <v>33</v>
      </c>
      <c r="N51" s="27">
        <v>30</v>
      </c>
      <c r="O51" s="26" t="s">
        <v>34</v>
      </c>
    </row>
    <row r="52" spans="10:15">
      <c r="J52" s="30" t="s">
        <v>129</v>
      </c>
      <c r="K52" s="30" t="s">
        <v>10</v>
      </c>
      <c r="L52" s="30">
        <v>3</v>
      </c>
      <c r="M52" s="30">
        <v>6</v>
      </c>
      <c r="N52" s="30">
        <v>6</v>
      </c>
      <c r="O52" s="33" t="s">
        <v>115</v>
      </c>
    </row>
    <row r="53" spans="10:15">
      <c r="J53" s="27" t="s">
        <v>128</v>
      </c>
      <c r="K53" s="27" t="s">
        <v>15</v>
      </c>
      <c r="L53" s="27">
        <v>20</v>
      </c>
      <c r="M53" s="27">
        <v>19</v>
      </c>
      <c r="N53" s="27">
        <v>16</v>
      </c>
      <c r="O53" s="26" t="s">
        <v>105</v>
      </c>
    </row>
    <row r="54" spans="10:15">
      <c r="J54" s="30" t="s">
        <v>128</v>
      </c>
      <c r="K54" s="30" t="s">
        <v>8</v>
      </c>
      <c r="L54" s="30">
        <v>5</v>
      </c>
      <c r="M54" s="30">
        <v>7</v>
      </c>
      <c r="N54" s="30">
        <v>5</v>
      </c>
      <c r="O54" s="36" t="s">
        <v>118</v>
      </c>
    </row>
    <row r="55" spans="10:15">
      <c r="J55" s="27" t="s">
        <v>127</v>
      </c>
      <c r="K55" s="27" t="s">
        <v>18</v>
      </c>
      <c r="L55" s="27">
        <v>47</v>
      </c>
      <c r="M55" s="27">
        <v>41</v>
      </c>
      <c r="N55" s="27">
        <v>39</v>
      </c>
      <c r="O55" s="26" t="s">
        <v>51</v>
      </c>
    </row>
    <row r="56" spans="10:15">
      <c r="J56" s="30" t="s">
        <v>127</v>
      </c>
      <c r="K56" s="30" t="s">
        <v>21</v>
      </c>
      <c r="L56" s="30">
        <v>28</v>
      </c>
      <c r="M56" s="30">
        <v>26</v>
      </c>
      <c r="N56" s="30">
        <v>23</v>
      </c>
      <c r="O56" s="31" t="s">
        <v>70</v>
      </c>
    </row>
    <row r="57" spans="10:15">
      <c r="J57" s="27" t="s">
        <v>127</v>
      </c>
      <c r="K57" s="27" t="s">
        <v>21</v>
      </c>
      <c r="L57" s="27">
        <v>13</v>
      </c>
      <c r="M57" s="27">
        <v>12</v>
      </c>
      <c r="N57" s="27">
        <v>11</v>
      </c>
      <c r="O57" s="26" t="s">
        <v>99</v>
      </c>
    </row>
    <row r="58" spans="10:15">
      <c r="J58" s="30" t="s">
        <v>127</v>
      </c>
      <c r="K58" s="30" t="s">
        <v>21</v>
      </c>
      <c r="L58" s="30">
        <v>37</v>
      </c>
      <c r="M58" s="30">
        <v>35</v>
      </c>
      <c r="N58" s="30">
        <v>32</v>
      </c>
      <c r="O58" s="31" t="s">
        <v>71</v>
      </c>
    </row>
    <row r="59" spans="10:15">
      <c r="J59" s="27" t="s">
        <v>127</v>
      </c>
      <c r="K59" s="27" t="s">
        <v>22</v>
      </c>
      <c r="L59" s="27">
        <v>49</v>
      </c>
      <c r="M59" s="27">
        <v>43</v>
      </c>
      <c r="N59" s="27">
        <v>37</v>
      </c>
      <c r="O59" s="26" t="s">
        <v>75</v>
      </c>
    </row>
    <row r="60" spans="10:15">
      <c r="J60" s="30" t="s">
        <v>127</v>
      </c>
      <c r="K60" s="30" t="s">
        <v>18</v>
      </c>
      <c r="L60" s="30">
        <v>29</v>
      </c>
      <c r="M60" s="30">
        <v>27</v>
      </c>
      <c r="N60" s="30">
        <v>22</v>
      </c>
      <c r="O60" s="31" t="s">
        <v>52</v>
      </c>
    </row>
    <row r="61" spans="10:15">
      <c r="J61" s="27" t="s">
        <v>127</v>
      </c>
      <c r="K61" s="27" t="s">
        <v>18</v>
      </c>
      <c r="L61" s="27">
        <v>41</v>
      </c>
      <c r="M61" s="27">
        <v>35</v>
      </c>
      <c r="N61" s="27">
        <v>33</v>
      </c>
      <c r="O61" s="26" t="s">
        <v>81</v>
      </c>
    </row>
    <row r="62" spans="10:15">
      <c r="J62" s="30" t="s">
        <v>127</v>
      </c>
      <c r="K62" s="30" t="s">
        <v>21</v>
      </c>
      <c r="L62" s="30">
        <v>22</v>
      </c>
      <c r="M62" s="30">
        <v>19</v>
      </c>
      <c r="N62" s="30">
        <v>16</v>
      </c>
      <c r="O62" s="31" t="s">
        <v>100</v>
      </c>
    </row>
    <row r="63" spans="10:15">
      <c r="J63" s="27" t="s">
        <v>128</v>
      </c>
      <c r="K63" s="27" t="s">
        <v>9</v>
      </c>
      <c r="L63" s="27">
        <v>12</v>
      </c>
      <c r="M63" s="27">
        <v>12</v>
      </c>
      <c r="N63" s="27">
        <v>10</v>
      </c>
      <c r="O63" s="34" t="s">
        <v>121</v>
      </c>
    </row>
    <row r="64" spans="10:15">
      <c r="J64" s="30" t="s">
        <v>127</v>
      </c>
      <c r="K64" s="30" t="s">
        <v>15</v>
      </c>
      <c r="L64" s="30">
        <v>42</v>
      </c>
      <c r="M64" s="30">
        <v>39</v>
      </c>
      <c r="N64" s="30">
        <v>38</v>
      </c>
      <c r="O64" s="31" t="s">
        <v>55</v>
      </c>
    </row>
    <row r="65" spans="10:15">
      <c r="J65" s="27" t="s">
        <v>129</v>
      </c>
      <c r="K65" s="27" t="s">
        <v>21</v>
      </c>
      <c r="L65" s="27">
        <v>14</v>
      </c>
      <c r="M65" s="27">
        <v>12</v>
      </c>
      <c r="N65" s="27">
        <v>11</v>
      </c>
      <c r="O65" s="34" t="s">
        <v>114</v>
      </c>
    </row>
    <row r="66" spans="10:15">
      <c r="J66" s="30" t="s">
        <v>129</v>
      </c>
      <c r="K66" s="30" t="s">
        <v>13</v>
      </c>
      <c r="L66" s="30">
        <v>15</v>
      </c>
      <c r="M66" s="30">
        <v>16</v>
      </c>
      <c r="N66" s="30">
        <v>15</v>
      </c>
      <c r="O66" s="31" t="s">
        <v>110</v>
      </c>
    </row>
    <row r="67" spans="10:15">
      <c r="J67" s="27" t="s">
        <v>127</v>
      </c>
      <c r="K67" s="27" t="s">
        <v>15</v>
      </c>
      <c r="L67" s="27">
        <v>12</v>
      </c>
      <c r="M67" s="27">
        <v>10</v>
      </c>
      <c r="N67" s="27">
        <v>9</v>
      </c>
      <c r="O67" s="26" t="s">
        <v>93</v>
      </c>
    </row>
    <row r="68" spans="10:15">
      <c r="J68" s="30" t="s">
        <v>127</v>
      </c>
      <c r="K68" s="30" t="s">
        <v>15</v>
      </c>
      <c r="L68" s="30">
        <v>15</v>
      </c>
      <c r="M68" s="30">
        <v>15</v>
      </c>
      <c r="N68" s="30">
        <v>13</v>
      </c>
      <c r="O68" s="37" t="s">
        <v>86</v>
      </c>
    </row>
    <row r="69" spans="10:15">
      <c r="J69" s="27" t="s">
        <v>127</v>
      </c>
      <c r="K69" s="27" t="s">
        <v>15</v>
      </c>
      <c r="L69" s="27">
        <v>16</v>
      </c>
      <c r="M69" s="27">
        <v>16</v>
      </c>
      <c r="N69" s="27">
        <v>13</v>
      </c>
      <c r="O69" s="26" t="s">
        <v>61</v>
      </c>
    </row>
    <row r="70" spans="10:15">
      <c r="J70" s="30" t="s">
        <v>127</v>
      </c>
      <c r="K70" s="30" t="s">
        <v>13</v>
      </c>
      <c r="L70" s="30">
        <v>73</v>
      </c>
      <c r="M70" s="30">
        <v>63</v>
      </c>
      <c r="N70" s="30">
        <v>37</v>
      </c>
      <c r="O70" s="31" t="s">
        <v>41</v>
      </c>
    </row>
    <row r="71" spans="10:15">
      <c r="J71" s="27" t="s">
        <v>127</v>
      </c>
      <c r="K71" s="27" t="s">
        <v>8</v>
      </c>
      <c r="L71" s="27">
        <v>6</v>
      </c>
      <c r="M71" s="27">
        <v>9</v>
      </c>
      <c r="N71" s="27">
        <v>6</v>
      </c>
      <c r="O71" s="26" t="s">
        <v>35</v>
      </c>
    </row>
    <row r="72" spans="10:15">
      <c r="J72" s="30" t="s">
        <v>129</v>
      </c>
      <c r="K72" s="30" t="s">
        <v>15</v>
      </c>
      <c r="L72" s="30">
        <v>6</v>
      </c>
      <c r="M72" s="30">
        <v>8</v>
      </c>
      <c r="N72" s="30">
        <v>5</v>
      </c>
      <c r="O72" s="31" t="s">
        <v>107</v>
      </c>
    </row>
    <row r="73" spans="10:15">
      <c r="J73" s="27" t="s">
        <v>128</v>
      </c>
      <c r="K73" s="27" t="s">
        <v>10</v>
      </c>
      <c r="L73" s="27">
        <v>6</v>
      </c>
      <c r="M73" s="27">
        <v>9</v>
      </c>
      <c r="N73" s="27">
        <v>9</v>
      </c>
      <c r="O73" s="34" t="s">
        <v>122</v>
      </c>
    </row>
    <row r="74" spans="10:15">
      <c r="J74" s="30" t="s">
        <v>127</v>
      </c>
      <c r="K74" s="30" t="s">
        <v>15</v>
      </c>
      <c r="L74" s="30">
        <v>20</v>
      </c>
      <c r="M74" s="30">
        <v>20</v>
      </c>
      <c r="N74" s="30">
        <v>18</v>
      </c>
      <c r="O74" s="31" t="s">
        <v>62</v>
      </c>
    </row>
    <row r="75" spans="10:15">
      <c r="J75" s="27" t="s">
        <v>127</v>
      </c>
      <c r="K75" s="27" t="s">
        <v>8</v>
      </c>
      <c r="L75" s="27">
        <v>26</v>
      </c>
      <c r="M75" s="27">
        <v>22</v>
      </c>
      <c r="N75" s="27">
        <v>21</v>
      </c>
      <c r="O75" s="32" t="s">
        <v>27</v>
      </c>
    </row>
    <row r="76" spans="10:15">
      <c r="J76" s="30" t="s">
        <v>127</v>
      </c>
      <c r="K76" s="30" t="s">
        <v>21</v>
      </c>
      <c r="L76" s="30">
        <v>13</v>
      </c>
      <c r="M76" s="30">
        <v>14</v>
      </c>
      <c r="N76" s="30">
        <v>12</v>
      </c>
      <c r="O76" s="31" t="s">
        <v>84</v>
      </c>
    </row>
    <row r="77" spans="10:15">
      <c r="J77" s="27" t="s">
        <v>127</v>
      </c>
      <c r="K77" s="27" t="s">
        <v>15</v>
      </c>
      <c r="L77" s="27">
        <v>17</v>
      </c>
      <c r="M77" s="27">
        <v>12</v>
      </c>
      <c r="N77" s="27">
        <v>11</v>
      </c>
      <c r="O77" s="26" t="s">
        <v>85</v>
      </c>
    </row>
    <row r="78" spans="10:15">
      <c r="J78" s="30" t="s">
        <v>127</v>
      </c>
      <c r="K78" s="30" t="s">
        <v>11</v>
      </c>
      <c r="L78" s="30">
        <v>62</v>
      </c>
      <c r="M78" s="30">
        <v>47</v>
      </c>
      <c r="N78" s="30">
        <v>38</v>
      </c>
      <c r="O78" s="31" t="s">
        <v>44</v>
      </c>
    </row>
    <row r="79" spans="10:15">
      <c r="J79" s="27" t="s">
        <v>128</v>
      </c>
      <c r="K79" s="27" t="s">
        <v>18</v>
      </c>
      <c r="L79" s="27">
        <v>14</v>
      </c>
      <c r="M79" s="27">
        <v>14</v>
      </c>
      <c r="N79" s="27">
        <v>13</v>
      </c>
      <c r="O79" s="26" t="s">
        <v>89</v>
      </c>
    </row>
    <row r="80" spans="10:15">
      <c r="J80" s="30" t="s">
        <v>128</v>
      </c>
      <c r="K80" s="30" t="s">
        <v>14</v>
      </c>
      <c r="L80" s="30">
        <v>15</v>
      </c>
      <c r="M80" s="30">
        <v>12</v>
      </c>
      <c r="N80" s="30">
        <v>10</v>
      </c>
      <c r="O80" s="31" t="s">
        <v>90</v>
      </c>
    </row>
    <row r="81" spans="10:15">
      <c r="J81" s="27" t="s">
        <v>128</v>
      </c>
      <c r="K81" s="27" t="s">
        <v>18</v>
      </c>
      <c r="L81" s="27">
        <v>18</v>
      </c>
      <c r="M81" s="27">
        <v>16</v>
      </c>
      <c r="N81" s="27">
        <v>13</v>
      </c>
      <c r="O81" s="26" t="s">
        <v>53</v>
      </c>
    </row>
    <row r="82" spans="10:15">
      <c r="J82" s="30" t="s">
        <v>128</v>
      </c>
      <c r="K82" s="30" t="s">
        <v>15</v>
      </c>
      <c r="L82" s="30">
        <v>9</v>
      </c>
      <c r="M82" s="30">
        <v>8</v>
      </c>
      <c r="N82" s="30">
        <v>7</v>
      </c>
      <c r="O82" s="31" t="s">
        <v>91</v>
      </c>
    </row>
    <row r="83" spans="10:15">
      <c r="J83" s="27" t="s">
        <v>129</v>
      </c>
      <c r="K83" s="27" t="s">
        <v>15</v>
      </c>
      <c r="L83" s="27">
        <v>10</v>
      </c>
      <c r="M83" s="27">
        <v>10</v>
      </c>
      <c r="N83" s="27">
        <v>8</v>
      </c>
      <c r="O83" s="26" t="s">
        <v>92</v>
      </c>
    </row>
    <row r="84" spans="10:15">
      <c r="J84" s="30" t="s">
        <v>127</v>
      </c>
      <c r="K84" s="30" t="s">
        <v>11</v>
      </c>
      <c r="L84" s="30">
        <v>82</v>
      </c>
      <c r="M84" s="30">
        <v>53</v>
      </c>
      <c r="N84" s="30">
        <v>42</v>
      </c>
      <c r="O84" s="31" t="s">
        <v>43</v>
      </c>
    </row>
    <row r="85" spans="10:15">
      <c r="J85" s="27" t="s">
        <v>127</v>
      </c>
      <c r="K85" s="27" t="s">
        <v>13</v>
      </c>
      <c r="L85" s="27">
        <v>75</v>
      </c>
      <c r="M85" s="27">
        <v>91</v>
      </c>
      <c r="N85" s="27">
        <v>59</v>
      </c>
      <c r="O85" s="26" t="s">
        <v>38</v>
      </c>
    </row>
    <row r="86" spans="10:15">
      <c r="J86" s="30" t="s">
        <v>127</v>
      </c>
      <c r="K86" s="30" t="s">
        <v>13</v>
      </c>
      <c r="L86" s="30">
        <v>111</v>
      </c>
      <c r="M86" s="30">
        <v>102</v>
      </c>
      <c r="N86" s="30">
        <v>67</v>
      </c>
      <c r="O86" s="31" t="s">
        <v>108</v>
      </c>
    </row>
    <row r="87" spans="10:15">
      <c r="J87" s="27" t="s">
        <v>127</v>
      </c>
      <c r="K87" s="27" t="s">
        <v>15</v>
      </c>
      <c r="L87" s="27">
        <v>0</v>
      </c>
      <c r="M87" s="27">
        <v>0</v>
      </c>
      <c r="N87" s="27">
        <v>0</v>
      </c>
      <c r="O87" s="35" t="s">
        <v>112</v>
      </c>
    </row>
    <row r="88" spans="10:15">
      <c r="J88" s="30" t="s">
        <v>127</v>
      </c>
      <c r="K88" s="30" t="s">
        <v>15</v>
      </c>
      <c r="L88" s="30">
        <v>51</v>
      </c>
      <c r="M88" s="30">
        <v>62</v>
      </c>
      <c r="N88" s="30">
        <v>54</v>
      </c>
      <c r="O88" s="31" t="s">
        <v>56</v>
      </c>
    </row>
    <row r="89" spans="10:15">
      <c r="J89" s="27" t="s">
        <v>127</v>
      </c>
      <c r="K89" s="27" t="s">
        <v>13</v>
      </c>
      <c r="L89" s="27">
        <v>146</v>
      </c>
      <c r="M89" s="27">
        <v>86</v>
      </c>
      <c r="N89" s="27">
        <v>54</v>
      </c>
      <c r="O89" s="26" t="s">
        <v>39</v>
      </c>
    </row>
    <row r="90" spans="10:15">
      <c r="J90" s="30" t="s">
        <v>127</v>
      </c>
      <c r="K90" s="30" t="s">
        <v>15</v>
      </c>
      <c r="L90" s="30">
        <v>47</v>
      </c>
      <c r="M90" s="30">
        <v>41</v>
      </c>
      <c r="N90" s="30">
        <v>34</v>
      </c>
      <c r="O90" s="31" t="s">
        <v>97</v>
      </c>
    </row>
    <row r="91" spans="10:15">
      <c r="J91" s="27" t="s">
        <v>127</v>
      </c>
      <c r="K91" s="27" t="s">
        <v>15</v>
      </c>
      <c r="L91" s="27">
        <v>56</v>
      </c>
      <c r="M91" s="27">
        <v>52</v>
      </c>
      <c r="N91" s="27">
        <v>47</v>
      </c>
      <c r="O91" s="26" t="s">
        <v>57</v>
      </c>
    </row>
    <row r="92" spans="10:15">
      <c r="J92" s="30" t="s">
        <v>127</v>
      </c>
      <c r="K92" s="30" t="s">
        <v>15</v>
      </c>
      <c r="L92" s="30">
        <v>31</v>
      </c>
      <c r="M92" s="30">
        <v>32</v>
      </c>
      <c r="N92" s="30">
        <v>30</v>
      </c>
      <c r="O92" s="31" t="s">
        <v>63</v>
      </c>
    </row>
    <row r="93" spans="10:15">
      <c r="J93" s="27" t="s">
        <v>127</v>
      </c>
      <c r="K93" s="27" t="s">
        <v>14</v>
      </c>
      <c r="L93" s="27">
        <v>95</v>
      </c>
      <c r="M93" s="27">
        <v>69</v>
      </c>
      <c r="N93" s="27">
        <v>45</v>
      </c>
      <c r="O93" s="26" t="s">
        <v>42</v>
      </c>
    </row>
    <row r="94" spans="10:15">
      <c r="J94" s="30" t="s">
        <v>127</v>
      </c>
      <c r="K94" s="30" t="s">
        <v>15</v>
      </c>
      <c r="L94" s="30">
        <v>28</v>
      </c>
      <c r="M94" s="30">
        <v>31</v>
      </c>
      <c r="N94" s="30">
        <v>27</v>
      </c>
      <c r="O94" s="31" t="s">
        <v>64</v>
      </c>
    </row>
    <row r="95" spans="10:15">
      <c r="J95" s="27" t="s">
        <v>127</v>
      </c>
      <c r="K95" s="27" t="s">
        <v>15</v>
      </c>
      <c r="L95" s="27">
        <v>33</v>
      </c>
      <c r="M95" s="27">
        <v>33</v>
      </c>
      <c r="N95" s="27">
        <v>25</v>
      </c>
      <c r="O95" s="26" t="s">
        <v>82</v>
      </c>
    </row>
    <row r="96" spans="10:15">
      <c r="J96" s="30" t="s">
        <v>127</v>
      </c>
      <c r="K96" s="30" t="s">
        <v>15</v>
      </c>
      <c r="L96" s="30">
        <v>36</v>
      </c>
      <c r="M96" s="30">
        <v>24</v>
      </c>
      <c r="N96" s="30">
        <v>19</v>
      </c>
      <c r="O96" s="31" t="s">
        <v>58</v>
      </c>
    </row>
    <row r="97" spans="10:15">
      <c r="J97" s="27" t="s">
        <v>127</v>
      </c>
      <c r="K97" s="27" t="s">
        <v>10</v>
      </c>
      <c r="L97" s="27">
        <v>12</v>
      </c>
      <c r="M97" s="27">
        <v>14</v>
      </c>
      <c r="N97" s="27">
        <v>10</v>
      </c>
      <c r="O97" s="26" t="s">
        <v>80</v>
      </c>
    </row>
    <row r="98" spans="10:15">
      <c r="J98" s="30" t="s">
        <v>128</v>
      </c>
      <c r="K98" s="30" t="s">
        <v>15</v>
      </c>
      <c r="L98" s="30">
        <v>13</v>
      </c>
      <c r="M98" s="30">
        <v>16</v>
      </c>
      <c r="N98" s="30">
        <v>14</v>
      </c>
      <c r="O98" s="31" t="s">
        <v>106</v>
      </c>
    </row>
    <row r="99" spans="10:15">
      <c r="J99" s="27" t="s">
        <v>127</v>
      </c>
      <c r="K99" s="27" t="s">
        <v>15</v>
      </c>
      <c r="L99" s="27">
        <v>35</v>
      </c>
      <c r="M99" s="27">
        <v>34</v>
      </c>
      <c r="N99" s="27">
        <v>28</v>
      </c>
      <c r="O99" s="26" t="s">
        <v>65</v>
      </c>
    </row>
    <row r="100" spans="10:15">
      <c r="J100" s="30" t="s">
        <v>127</v>
      </c>
      <c r="K100" s="30" t="s">
        <v>8</v>
      </c>
      <c r="L100" s="30">
        <v>12</v>
      </c>
      <c r="M100" s="30">
        <v>15</v>
      </c>
      <c r="N100" s="30">
        <v>14</v>
      </c>
      <c r="O100" s="31" t="s">
        <v>28</v>
      </c>
    </row>
    <row r="101" spans="10:15">
      <c r="J101" s="27" t="s">
        <v>129</v>
      </c>
      <c r="K101" s="27" t="s">
        <v>17</v>
      </c>
      <c r="L101" s="27">
        <v>7</v>
      </c>
      <c r="M101" s="27">
        <v>8</v>
      </c>
      <c r="N101" s="27">
        <v>8</v>
      </c>
      <c r="O101" s="26" t="s">
        <v>123</v>
      </c>
    </row>
    <row r="102" spans="10:15">
      <c r="J102" s="38" t="s">
        <v>129</v>
      </c>
      <c r="K102" s="38" t="s">
        <v>10</v>
      </c>
      <c r="L102" s="38">
        <v>5</v>
      </c>
      <c r="M102" s="38">
        <v>6</v>
      </c>
      <c r="N102" s="38">
        <v>4</v>
      </c>
      <c r="O102" s="39" t="s">
        <v>111</v>
      </c>
    </row>
  </sheetData>
  <conditionalFormatting sqref="O3:O102">
    <cfRule type="duplicateValues" dxfId="9" priority="9"/>
  </conditionalFormatting>
  <conditionalFormatting sqref="O4">
    <cfRule type="duplicateValues" dxfId="8" priority="1"/>
    <cfRule type="duplicateValues" dxfId="7" priority="2"/>
    <cfRule type="duplicateValues" dxfId="6" priority="3"/>
  </conditionalFormatting>
  <conditionalFormatting sqref="O5:O21 O23:O30 O33:O36 O38:O41 O43:O99 O101:O102">
    <cfRule type="duplicateValues" dxfId="5" priority="7"/>
    <cfRule type="duplicateValues" dxfId="4" priority="8"/>
  </conditionalFormatting>
  <conditionalFormatting sqref="O31">
    <cfRule type="duplicateValues" dxfId="3" priority="6"/>
  </conditionalFormatting>
  <conditionalFormatting sqref="O32">
    <cfRule type="duplicateValues" dxfId="2" priority="5"/>
  </conditionalFormatting>
  <conditionalFormatting sqref="O100">
    <cfRule type="duplicateValues" dxfId="1" priority="4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showGridLines="0" workbookViewId="0">
      <selection activeCell="J5" sqref="J5"/>
    </sheetView>
  </sheetViews>
  <sheetFormatPr defaultColWidth="9" defaultRowHeight="15"/>
  <cols>
    <col min="1" max="1" width="11.5703125" customWidth="1"/>
    <col min="2" max="2" width="29.85546875" customWidth="1"/>
    <col min="3" max="3" width="7.140625" customWidth="1"/>
    <col min="4" max="4" width="8.28515625" customWidth="1"/>
    <col min="5" max="5" width="11" customWidth="1"/>
    <col min="6" max="6" width="14.42578125" customWidth="1"/>
    <col min="7" max="7" width="24.42578125" customWidth="1"/>
    <col min="10" max="10" width="42.140625" customWidth="1"/>
  </cols>
  <sheetData>
    <row r="1" spans="1:10" ht="30">
      <c r="A1" s="4" t="s">
        <v>143</v>
      </c>
      <c r="B1" s="4" t="s">
        <v>144</v>
      </c>
      <c r="C1" s="4" t="s">
        <v>145</v>
      </c>
      <c r="D1" s="5" t="s">
        <v>146</v>
      </c>
      <c r="E1" s="5" t="s">
        <v>147</v>
      </c>
      <c r="F1" s="4" t="s">
        <v>148</v>
      </c>
      <c r="G1" s="4" t="s">
        <v>149</v>
      </c>
    </row>
    <row r="2" spans="1:10">
      <c r="A2" s="6">
        <v>85981</v>
      </c>
      <c r="B2" s="6" t="s">
        <v>137</v>
      </c>
      <c r="C2" s="6" t="s">
        <v>151</v>
      </c>
      <c r="D2" s="6">
        <v>5000</v>
      </c>
      <c r="E2" s="6">
        <v>340</v>
      </c>
      <c r="F2" s="7">
        <v>1</v>
      </c>
      <c r="G2" s="8"/>
    </row>
    <row r="3" spans="1:10">
      <c r="A3" s="6">
        <v>523727</v>
      </c>
      <c r="B3" s="6" t="s">
        <v>139</v>
      </c>
      <c r="C3" s="6" t="s">
        <v>151</v>
      </c>
      <c r="D3" s="6">
        <v>1500</v>
      </c>
      <c r="E3" s="6">
        <v>1170</v>
      </c>
      <c r="F3" s="7">
        <v>0.93333333333333302</v>
      </c>
      <c r="G3" s="8"/>
    </row>
    <row r="4" spans="1:10">
      <c r="A4" s="6">
        <v>539803</v>
      </c>
      <c r="B4" s="6" t="s">
        <v>141</v>
      </c>
      <c r="C4" s="6" t="s">
        <v>151</v>
      </c>
      <c r="D4" s="6">
        <v>1500</v>
      </c>
      <c r="E4" s="6">
        <v>1360</v>
      </c>
      <c r="F4" s="7">
        <v>1</v>
      </c>
      <c r="G4" s="8"/>
    </row>
    <row r="5" spans="1:10">
      <c r="A5" s="6">
        <v>554009</v>
      </c>
      <c r="B5" s="6" t="s">
        <v>132</v>
      </c>
      <c r="C5" s="6" t="s">
        <v>151</v>
      </c>
      <c r="D5" s="6">
        <v>5000</v>
      </c>
      <c r="E5" s="6">
        <v>925</v>
      </c>
      <c r="F5" s="7">
        <v>1</v>
      </c>
      <c r="G5" s="8"/>
      <c r="J5" s="12" t="s">
        <v>150</v>
      </c>
    </row>
    <row r="6" spans="1:10">
      <c r="A6" s="6">
        <v>562517</v>
      </c>
      <c r="B6" s="6" t="s">
        <v>134</v>
      </c>
      <c r="C6" s="6" t="s">
        <v>151</v>
      </c>
      <c r="D6" s="6">
        <v>1500</v>
      </c>
      <c r="E6" s="6">
        <v>785</v>
      </c>
      <c r="F6" s="7">
        <v>0.93333333333333302</v>
      </c>
      <c r="G6" s="8"/>
    </row>
    <row r="7" spans="1:10">
      <c r="A7" s="6">
        <v>573353</v>
      </c>
      <c r="B7" s="6" t="s">
        <v>135</v>
      </c>
      <c r="C7" s="6" t="s">
        <v>151</v>
      </c>
      <c r="D7" s="6">
        <v>1500</v>
      </c>
      <c r="E7" s="6">
        <v>570</v>
      </c>
      <c r="F7" s="7">
        <v>0.99</v>
      </c>
      <c r="G7" s="8"/>
    </row>
    <row r="8" spans="1:10">
      <c r="A8" s="6">
        <v>997705</v>
      </c>
      <c r="B8" s="6" t="s">
        <v>138</v>
      </c>
      <c r="C8" s="6" t="s">
        <v>151</v>
      </c>
      <c r="D8" s="6">
        <v>5000</v>
      </c>
      <c r="E8" s="6">
        <v>172</v>
      </c>
      <c r="F8" s="7">
        <v>1</v>
      </c>
      <c r="G8" s="8"/>
    </row>
    <row r="9" spans="1:10">
      <c r="A9" s="6">
        <v>1008079</v>
      </c>
      <c r="B9" s="6" t="s">
        <v>142</v>
      </c>
      <c r="C9" s="6" t="s">
        <v>151</v>
      </c>
      <c r="D9" s="6">
        <v>4000</v>
      </c>
      <c r="E9" s="6">
        <v>1041</v>
      </c>
      <c r="F9" s="7">
        <v>0.77</v>
      </c>
      <c r="G9" s="8"/>
    </row>
    <row r="10" spans="1:10">
      <c r="A10" s="6">
        <v>1027565</v>
      </c>
      <c r="B10" s="6" t="s">
        <v>72</v>
      </c>
      <c r="C10" s="6" t="s">
        <v>151</v>
      </c>
      <c r="D10" s="6">
        <v>2000</v>
      </c>
      <c r="E10" s="6">
        <v>601</v>
      </c>
      <c r="F10" s="7">
        <v>0.55000000000000004</v>
      </c>
      <c r="G10" s="8"/>
    </row>
    <row r="11" spans="1:10">
      <c r="A11" s="6">
        <v>1043893</v>
      </c>
      <c r="B11" s="6" t="s">
        <v>59</v>
      </c>
      <c r="C11" s="6" t="s">
        <v>151</v>
      </c>
      <c r="D11" s="6">
        <v>1500</v>
      </c>
      <c r="E11" s="6">
        <v>619</v>
      </c>
      <c r="F11" s="7">
        <v>0.6</v>
      </c>
      <c r="G11" s="8"/>
    </row>
    <row r="12" spans="1:10">
      <c r="A12" s="6">
        <v>1046724</v>
      </c>
      <c r="B12" s="6" t="s">
        <v>140</v>
      </c>
      <c r="C12" s="6" t="s">
        <v>151</v>
      </c>
      <c r="D12" s="6">
        <v>8000</v>
      </c>
      <c r="E12" s="6">
        <v>775</v>
      </c>
      <c r="F12" s="7">
        <v>7.0000000000000007E-2</v>
      </c>
      <c r="G12" s="8"/>
    </row>
    <row r="13" spans="1:10">
      <c r="A13" s="6">
        <v>1053121</v>
      </c>
      <c r="B13" s="6" t="s">
        <v>136</v>
      </c>
      <c r="C13" s="6" t="s">
        <v>151</v>
      </c>
      <c r="D13" s="6">
        <v>6000</v>
      </c>
      <c r="E13" s="6">
        <v>795</v>
      </c>
      <c r="F13" s="7">
        <v>1</v>
      </c>
      <c r="G13" s="8"/>
    </row>
    <row r="14" spans="1:10">
      <c r="A14" s="6">
        <v>1053893</v>
      </c>
      <c r="B14" s="6" t="s">
        <v>136</v>
      </c>
      <c r="C14" s="6" t="s">
        <v>151</v>
      </c>
      <c r="D14" s="6">
        <v>6000</v>
      </c>
      <c r="E14" s="6">
        <v>949</v>
      </c>
      <c r="F14" s="7">
        <v>1</v>
      </c>
      <c r="G14" s="8"/>
    </row>
    <row r="15" spans="1:10">
      <c r="A15" s="6">
        <v>1060497</v>
      </c>
      <c r="B15" s="6" t="s">
        <v>133</v>
      </c>
      <c r="C15" s="6" t="s">
        <v>151</v>
      </c>
      <c r="D15" s="6">
        <v>2000</v>
      </c>
      <c r="E15" s="6">
        <v>848</v>
      </c>
      <c r="F15" s="7">
        <v>1</v>
      </c>
      <c r="G15" s="8"/>
    </row>
    <row r="16" spans="1:10">
      <c r="A16" s="6">
        <v>1077774</v>
      </c>
      <c r="B16" s="6" t="s">
        <v>136</v>
      </c>
      <c r="C16" s="6" t="s">
        <v>151</v>
      </c>
      <c r="D16" s="6">
        <v>6000</v>
      </c>
      <c r="E16" s="6">
        <v>1022</v>
      </c>
      <c r="F16" s="7">
        <v>0.08</v>
      </c>
      <c r="G16" s="8"/>
    </row>
  </sheetData>
  <conditionalFormatting sqref="A2:A16">
    <cfRule type="duplicateValues" dxfId="10" priority="9059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EF9C-553D-4463-B128-DBF6B7CFECB9}">
  <dimension ref="A1:K16"/>
  <sheetViews>
    <sheetView workbookViewId="0">
      <selection activeCell="I8" sqref="I8"/>
    </sheetView>
  </sheetViews>
  <sheetFormatPr defaultRowHeight="15"/>
  <cols>
    <col min="6" max="6" width="13.5703125" bestFit="1" customWidth="1"/>
    <col min="7" max="7" width="16" bestFit="1" customWidth="1"/>
    <col min="11" max="11" width="45.140625" bestFit="1" customWidth="1"/>
  </cols>
  <sheetData>
    <row r="1" spans="1:11" ht="45">
      <c r="A1" s="4" t="s">
        <v>143</v>
      </c>
      <c r="B1" s="4" t="s">
        <v>144</v>
      </c>
      <c r="C1" s="4" t="s">
        <v>145</v>
      </c>
      <c r="D1" s="5" t="s">
        <v>146</v>
      </c>
      <c r="E1" s="5" t="s">
        <v>147</v>
      </c>
      <c r="F1" s="4" t="s">
        <v>148</v>
      </c>
      <c r="G1" s="4" t="s">
        <v>149</v>
      </c>
    </row>
    <row r="2" spans="1:11">
      <c r="A2" s="6">
        <v>85981</v>
      </c>
      <c r="B2" s="6" t="s">
        <v>137</v>
      </c>
      <c r="C2" s="6" t="s">
        <v>151</v>
      </c>
      <c r="D2" s="6">
        <v>5000</v>
      </c>
      <c r="E2" s="6">
        <v>340</v>
      </c>
      <c r="F2" s="7">
        <v>1</v>
      </c>
      <c r="G2" s="8" t="str">
        <f>IF(AND(E2&gt;=349,F2&gt;=85%),"YES","NO")</f>
        <v>NO</v>
      </c>
      <c r="K2" s="12" t="s">
        <v>150</v>
      </c>
    </row>
    <row r="3" spans="1:11">
      <c r="A3" s="6">
        <v>523727</v>
      </c>
      <c r="B3" s="6" t="s">
        <v>139</v>
      </c>
      <c r="C3" s="6" t="s">
        <v>151</v>
      </c>
      <c r="D3" s="6">
        <v>1500</v>
      </c>
      <c r="E3" s="6">
        <v>1170</v>
      </c>
      <c r="F3" s="7">
        <v>0.93333333333333302</v>
      </c>
      <c r="G3" s="8" t="str">
        <f t="shared" ref="G3:G16" si="0">IF(AND(E3&gt;=349,F3&gt;=85%),"YES","NO")</f>
        <v>YES</v>
      </c>
    </row>
    <row r="4" spans="1:11">
      <c r="A4" s="6">
        <v>539803</v>
      </c>
      <c r="B4" s="6" t="s">
        <v>141</v>
      </c>
      <c r="C4" s="6" t="s">
        <v>151</v>
      </c>
      <c r="D4" s="6">
        <v>1500</v>
      </c>
      <c r="E4" s="6">
        <v>1360</v>
      </c>
      <c r="F4" s="7">
        <v>1</v>
      </c>
      <c r="G4" s="8" t="str">
        <f t="shared" si="0"/>
        <v>YES</v>
      </c>
    </row>
    <row r="5" spans="1:11">
      <c r="A5" s="6">
        <v>554009</v>
      </c>
      <c r="B5" s="6" t="s">
        <v>132</v>
      </c>
      <c r="C5" s="6" t="s">
        <v>151</v>
      </c>
      <c r="D5" s="6">
        <v>5000</v>
      </c>
      <c r="E5" s="6">
        <v>925</v>
      </c>
      <c r="F5" s="7">
        <v>1</v>
      </c>
      <c r="G5" s="8" t="str">
        <f t="shared" si="0"/>
        <v>YES</v>
      </c>
    </row>
    <row r="6" spans="1:11">
      <c r="A6" s="6">
        <v>562517</v>
      </c>
      <c r="B6" s="6" t="s">
        <v>134</v>
      </c>
      <c r="C6" s="6" t="s">
        <v>151</v>
      </c>
      <c r="D6" s="6">
        <v>1500</v>
      </c>
      <c r="E6" s="6">
        <v>785</v>
      </c>
      <c r="F6" s="7">
        <v>0.93333333333333302</v>
      </c>
      <c r="G6" s="8" t="str">
        <f t="shared" si="0"/>
        <v>YES</v>
      </c>
    </row>
    <row r="7" spans="1:11">
      <c r="A7" s="6">
        <v>573353</v>
      </c>
      <c r="B7" s="6" t="s">
        <v>135</v>
      </c>
      <c r="C7" s="6" t="s">
        <v>151</v>
      </c>
      <c r="D7" s="6">
        <v>1500</v>
      </c>
      <c r="E7" s="6">
        <v>570</v>
      </c>
      <c r="F7" s="7">
        <v>0.99</v>
      </c>
      <c r="G7" s="8" t="str">
        <f t="shared" si="0"/>
        <v>YES</v>
      </c>
    </row>
    <row r="8" spans="1:11">
      <c r="A8" s="6">
        <v>997705</v>
      </c>
      <c r="B8" s="6" t="s">
        <v>138</v>
      </c>
      <c r="C8" s="6" t="s">
        <v>151</v>
      </c>
      <c r="D8" s="6">
        <v>5000</v>
      </c>
      <c r="E8" s="6">
        <v>172</v>
      </c>
      <c r="F8" s="7">
        <v>1</v>
      </c>
      <c r="G8" s="8" t="str">
        <f t="shared" si="0"/>
        <v>NO</v>
      </c>
    </row>
    <row r="9" spans="1:11">
      <c r="A9" s="6">
        <v>1008079</v>
      </c>
      <c r="B9" s="6" t="s">
        <v>142</v>
      </c>
      <c r="C9" s="6" t="s">
        <v>151</v>
      </c>
      <c r="D9" s="6">
        <v>4000</v>
      </c>
      <c r="E9" s="6">
        <v>1041</v>
      </c>
      <c r="F9" s="7">
        <v>0.77</v>
      </c>
      <c r="G9" s="8" t="str">
        <f t="shared" si="0"/>
        <v>NO</v>
      </c>
    </row>
    <row r="10" spans="1:11">
      <c r="A10" s="6">
        <v>1027565</v>
      </c>
      <c r="B10" s="6" t="s">
        <v>72</v>
      </c>
      <c r="C10" s="6" t="s">
        <v>151</v>
      </c>
      <c r="D10" s="6">
        <v>2000</v>
      </c>
      <c r="E10" s="6">
        <v>601</v>
      </c>
      <c r="F10" s="7">
        <v>0.55000000000000004</v>
      </c>
      <c r="G10" s="8" t="str">
        <f t="shared" si="0"/>
        <v>NO</v>
      </c>
    </row>
    <row r="11" spans="1:11">
      <c r="A11" s="6">
        <v>1043893</v>
      </c>
      <c r="B11" s="6" t="s">
        <v>59</v>
      </c>
      <c r="C11" s="6" t="s">
        <v>151</v>
      </c>
      <c r="D11" s="6">
        <v>1500</v>
      </c>
      <c r="E11" s="6">
        <v>619</v>
      </c>
      <c r="F11" s="7">
        <v>0.6</v>
      </c>
      <c r="G11" s="8" t="str">
        <f t="shared" si="0"/>
        <v>NO</v>
      </c>
    </row>
    <row r="12" spans="1:11">
      <c r="A12" s="6">
        <v>1046724</v>
      </c>
      <c r="B12" s="6" t="s">
        <v>140</v>
      </c>
      <c r="C12" s="6" t="s">
        <v>151</v>
      </c>
      <c r="D12" s="6">
        <v>8000</v>
      </c>
      <c r="E12" s="6">
        <v>775</v>
      </c>
      <c r="F12" s="7">
        <v>7.0000000000000007E-2</v>
      </c>
      <c r="G12" s="8" t="str">
        <f t="shared" si="0"/>
        <v>NO</v>
      </c>
    </row>
    <row r="13" spans="1:11">
      <c r="A13" s="6">
        <v>1053121</v>
      </c>
      <c r="B13" s="6" t="s">
        <v>136</v>
      </c>
      <c r="C13" s="6" t="s">
        <v>151</v>
      </c>
      <c r="D13" s="6">
        <v>6000</v>
      </c>
      <c r="E13" s="6">
        <v>795</v>
      </c>
      <c r="F13" s="7">
        <v>1</v>
      </c>
      <c r="G13" s="8" t="str">
        <f t="shared" si="0"/>
        <v>YES</v>
      </c>
    </row>
    <row r="14" spans="1:11">
      <c r="A14" s="6">
        <v>1053893</v>
      </c>
      <c r="B14" s="6" t="s">
        <v>136</v>
      </c>
      <c r="C14" s="6" t="s">
        <v>151</v>
      </c>
      <c r="D14" s="6">
        <v>6000</v>
      </c>
      <c r="E14" s="6">
        <v>949</v>
      </c>
      <c r="F14" s="7">
        <v>1</v>
      </c>
      <c r="G14" s="8" t="str">
        <f t="shared" si="0"/>
        <v>YES</v>
      </c>
    </row>
    <row r="15" spans="1:11">
      <c r="A15" s="6">
        <v>1060497</v>
      </c>
      <c r="B15" s="6" t="s">
        <v>133</v>
      </c>
      <c r="C15" s="6" t="s">
        <v>151</v>
      </c>
      <c r="D15" s="6">
        <v>2000</v>
      </c>
      <c r="E15" s="6">
        <v>848</v>
      </c>
      <c r="F15" s="7">
        <v>1</v>
      </c>
      <c r="G15" s="8" t="str">
        <f t="shared" si="0"/>
        <v>YES</v>
      </c>
    </row>
    <row r="16" spans="1:11">
      <c r="A16" s="6">
        <v>1077774</v>
      </c>
      <c r="B16" s="6" t="s">
        <v>136</v>
      </c>
      <c r="C16" s="6" t="s">
        <v>151</v>
      </c>
      <c r="D16" s="6">
        <v>6000</v>
      </c>
      <c r="E16" s="6">
        <v>1022</v>
      </c>
      <c r="F16" s="7">
        <v>0.08</v>
      </c>
      <c r="G16" s="8" t="str">
        <f t="shared" si="0"/>
        <v>NO</v>
      </c>
    </row>
  </sheetData>
  <conditionalFormatting sqref="A2:A1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showGridLines="0" topLeftCell="A2" workbookViewId="0">
      <selection activeCell="G8" sqref="G8"/>
    </sheetView>
  </sheetViews>
  <sheetFormatPr defaultColWidth="9" defaultRowHeight="15"/>
  <cols>
    <col min="1" max="1" width="11.42578125" bestFit="1" customWidth="1"/>
    <col min="2" max="5" width="7.7109375" bestFit="1" customWidth="1"/>
    <col min="6" max="6" width="11.28515625" bestFit="1" customWidth="1"/>
  </cols>
  <sheetData>
    <row r="1" spans="1:5">
      <c r="C1" s="2" t="s">
        <v>0</v>
      </c>
    </row>
    <row r="3" spans="1:5">
      <c r="C3" s="24" t="s">
        <v>152</v>
      </c>
      <c r="D3" s="24"/>
    </row>
    <row r="4" spans="1:5">
      <c r="B4" s="23" t="s">
        <v>153</v>
      </c>
      <c r="C4" s="23"/>
      <c r="D4" s="23"/>
      <c r="E4" s="23"/>
    </row>
    <row r="5" spans="1:5">
      <c r="A5" s="3" t="s">
        <v>2</v>
      </c>
      <c r="B5" s="3" t="s">
        <v>127</v>
      </c>
      <c r="C5" s="3" t="s">
        <v>128</v>
      </c>
      <c r="D5" s="3" t="s">
        <v>129</v>
      </c>
      <c r="E5" s="3" t="s">
        <v>130</v>
      </c>
    </row>
    <row r="7" spans="1:5">
      <c r="A7" s="14"/>
      <c r="B7" s="15"/>
      <c r="C7" s="16"/>
    </row>
    <row r="8" spans="1:5">
      <c r="A8" s="17"/>
      <c r="B8" s="18"/>
      <c r="C8" s="19"/>
    </row>
    <row r="9" spans="1:5">
      <c r="A9" s="17"/>
      <c r="B9" s="18"/>
      <c r="C9" s="19"/>
    </row>
    <row r="10" spans="1:5">
      <c r="A10" s="17"/>
      <c r="B10" s="18"/>
      <c r="C10" s="19"/>
    </row>
    <row r="11" spans="1:5">
      <c r="A11" s="17"/>
      <c r="B11" s="18"/>
      <c r="C11" s="19"/>
    </row>
    <row r="12" spans="1:5">
      <c r="A12" s="17"/>
      <c r="B12" s="18"/>
      <c r="C12" s="19"/>
    </row>
    <row r="13" spans="1:5">
      <c r="A13" s="17"/>
      <c r="B13" s="18"/>
      <c r="C13" s="19"/>
    </row>
    <row r="14" spans="1:5">
      <c r="A14" s="17"/>
      <c r="B14" s="18"/>
      <c r="C14" s="19"/>
    </row>
    <row r="15" spans="1:5">
      <c r="A15" s="17"/>
      <c r="B15" s="18"/>
      <c r="C15" s="19"/>
    </row>
    <row r="16" spans="1:5">
      <c r="A16" s="17"/>
      <c r="B16" s="18"/>
      <c r="C16" s="19"/>
    </row>
    <row r="17" spans="1:3">
      <c r="A17" s="17"/>
      <c r="B17" s="18"/>
      <c r="C17" s="19"/>
    </row>
    <row r="18" spans="1:3">
      <c r="A18" s="17"/>
      <c r="B18" s="18"/>
      <c r="C18" s="19"/>
    </row>
    <row r="19" spans="1:3">
      <c r="A19" s="17"/>
      <c r="B19" s="18"/>
      <c r="C19" s="19"/>
    </row>
    <row r="20" spans="1:3">
      <c r="A20" s="17"/>
      <c r="B20" s="18"/>
      <c r="C20" s="19"/>
    </row>
    <row r="21" spans="1:3">
      <c r="A21" s="17"/>
      <c r="B21" s="18"/>
      <c r="C21" s="19"/>
    </row>
    <row r="22" spans="1:3">
      <c r="A22" s="17"/>
      <c r="B22" s="18"/>
      <c r="C22" s="19"/>
    </row>
    <row r="23" spans="1:3">
      <c r="A23" s="17"/>
      <c r="B23" s="18"/>
      <c r="C23" s="19"/>
    </row>
    <row r="24" spans="1:3">
      <c r="A24" s="20"/>
      <c r="B24" s="21"/>
      <c r="C24" s="22"/>
    </row>
  </sheetData>
  <mergeCells count="2">
    <mergeCell ref="B4:E4"/>
    <mergeCell ref="C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054C-A4BF-4D23-AF0E-46D275BA38F5}">
  <dimension ref="A2:F16"/>
  <sheetViews>
    <sheetView tabSelected="1" workbookViewId="0">
      <selection activeCell="M18" sqref="M18"/>
    </sheetView>
  </sheetViews>
  <sheetFormatPr defaultRowHeight="15"/>
  <cols>
    <col min="1" max="1" width="12.7109375" bestFit="1" customWidth="1"/>
    <col min="2" max="5" width="11.5703125" bestFit="1" customWidth="1"/>
    <col min="6" max="6" width="11.28515625" bestFit="1" customWidth="1"/>
  </cols>
  <sheetData>
    <row r="2" spans="1:6">
      <c r="A2" s="41" t="s">
        <v>159</v>
      </c>
      <c r="B2" s="41" t="s">
        <v>153</v>
      </c>
    </row>
    <row r="3" spans="1:6">
      <c r="A3" s="41" t="s">
        <v>2</v>
      </c>
      <c r="B3" t="s">
        <v>127</v>
      </c>
      <c r="C3" t="s">
        <v>129</v>
      </c>
      <c r="D3" t="s">
        <v>128</v>
      </c>
      <c r="E3" t="s">
        <v>130</v>
      </c>
      <c r="F3" t="s">
        <v>158</v>
      </c>
    </row>
    <row r="4" spans="1:6">
      <c r="A4" t="s">
        <v>7</v>
      </c>
      <c r="B4" s="42">
        <v>225</v>
      </c>
      <c r="C4" s="42"/>
      <c r="D4" s="42"/>
      <c r="E4" s="42"/>
      <c r="F4" s="42">
        <v>225</v>
      </c>
    </row>
    <row r="5" spans="1:6">
      <c r="A5" t="s">
        <v>8</v>
      </c>
      <c r="B5" s="42">
        <v>164</v>
      </c>
      <c r="C5" s="42"/>
      <c r="D5" s="42">
        <v>5</v>
      </c>
      <c r="E5" s="42"/>
      <c r="F5" s="42">
        <v>169</v>
      </c>
    </row>
    <row r="6" spans="1:6">
      <c r="A6" t="s">
        <v>9</v>
      </c>
      <c r="B6" s="42">
        <v>107</v>
      </c>
      <c r="C6" s="42"/>
      <c r="D6" s="42">
        <v>15</v>
      </c>
      <c r="E6" s="42">
        <v>15</v>
      </c>
      <c r="F6" s="42">
        <v>137</v>
      </c>
    </row>
    <row r="7" spans="1:6">
      <c r="A7" t="s">
        <v>13</v>
      </c>
      <c r="B7" s="42">
        <v>677</v>
      </c>
      <c r="C7" s="42">
        <v>15</v>
      </c>
      <c r="D7" s="42"/>
      <c r="E7" s="42"/>
      <c r="F7" s="42">
        <v>692</v>
      </c>
    </row>
    <row r="8" spans="1:6">
      <c r="A8" t="s">
        <v>14</v>
      </c>
      <c r="B8" s="42">
        <v>95</v>
      </c>
      <c r="C8" s="42"/>
      <c r="D8" s="42">
        <v>15</v>
      </c>
      <c r="E8" s="42"/>
      <c r="F8" s="42">
        <v>110</v>
      </c>
    </row>
    <row r="9" spans="1:6">
      <c r="A9" t="s">
        <v>11</v>
      </c>
      <c r="B9" s="42">
        <v>349</v>
      </c>
      <c r="C9" s="42"/>
      <c r="D9" s="42">
        <v>0</v>
      </c>
      <c r="E9" s="42"/>
      <c r="F9" s="42">
        <v>349</v>
      </c>
    </row>
    <row r="10" spans="1:6">
      <c r="A10" t="s">
        <v>17</v>
      </c>
      <c r="B10" s="42">
        <v>30</v>
      </c>
      <c r="C10" s="42">
        <v>7</v>
      </c>
      <c r="D10" s="42"/>
      <c r="E10" s="42"/>
      <c r="F10" s="42">
        <v>37</v>
      </c>
    </row>
    <row r="11" spans="1:6">
      <c r="A11" t="s">
        <v>18</v>
      </c>
      <c r="B11" s="42">
        <v>375</v>
      </c>
      <c r="C11" s="42"/>
      <c r="D11" s="42">
        <v>32</v>
      </c>
      <c r="E11" s="42"/>
      <c r="F11" s="42">
        <v>407</v>
      </c>
    </row>
    <row r="12" spans="1:6">
      <c r="A12" t="s">
        <v>15</v>
      </c>
      <c r="B12" s="42">
        <v>477</v>
      </c>
      <c r="C12" s="42">
        <v>16</v>
      </c>
      <c r="D12" s="42">
        <v>42</v>
      </c>
      <c r="E12" s="42"/>
      <c r="F12" s="42">
        <v>535</v>
      </c>
    </row>
    <row r="13" spans="1:6">
      <c r="A13" t="s">
        <v>21</v>
      </c>
      <c r="B13" s="42">
        <v>219</v>
      </c>
      <c r="C13" s="42">
        <v>23</v>
      </c>
      <c r="D13" s="42">
        <v>20</v>
      </c>
      <c r="E13" s="42"/>
      <c r="F13" s="42">
        <v>262</v>
      </c>
    </row>
    <row r="14" spans="1:6">
      <c r="A14" t="s">
        <v>22</v>
      </c>
      <c r="B14" s="42">
        <v>91</v>
      </c>
      <c r="C14" s="42"/>
      <c r="D14" s="42"/>
      <c r="E14" s="42"/>
      <c r="F14" s="42">
        <v>91</v>
      </c>
    </row>
    <row r="15" spans="1:6">
      <c r="A15" t="s">
        <v>10</v>
      </c>
      <c r="B15" s="42">
        <v>118</v>
      </c>
      <c r="C15" s="42">
        <v>8</v>
      </c>
      <c r="D15" s="42">
        <v>11</v>
      </c>
      <c r="E15" s="42"/>
      <c r="F15" s="42">
        <v>137</v>
      </c>
    </row>
    <row r="16" spans="1:6">
      <c r="A16" t="s">
        <v>158</v>
      </c>
      <c r="B16" s="42">
        <v>2927</v>
      </c>
      <c r="C16" s="42">
        <v>69</v>
      </c>
      <c r="D16" s="42">
        <v>140</v>
      </c>
      <c r="E16" s="42">
        <v>15</v>
      </c>
      <c r="F16" s="42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VLOOKUP</vt:lpstr>
      <vt:lpstr>VLOOKUP Solution</vt:lpstr>
      <vt:lpstr>SUMIFS</vt:lpstr>
      <vt:lpstr> SUMIFS SOLUTION</vt:lpstr>
      <vt:lpstr>COUNT</vt:lpstr>
      <vt:lpstr>COUNT SOLUTIONS</vt:lpstr>
      <vt:lpstr>IF AND</vt:lpstr>
      <vt:lpstr>IF AND SOLUTION</vt:lpstr>
      <vt:lpstr>Pivot</vt:lpstr>
      <vt:lpstr>PIVOT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L</dc:creator>
  <cp:lastModifiedBy>veeru H</cp:lastModifiedBy>
  <dcterms:created xsi:type="dcterms:W3CDTF">2023-11-08T10:36:00Z</dcterms:created>
  <dcterms:modified xsi:type="dcterms:W3CDTF">2024-04-06T15:45:25Z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E9EAD1E032AF46B2A9A276B4FF20D333_13</vt:lpwstr>
  </property>
  <property fmtid="{D5CDD505-2E9C-101B-9397-08002B2CF9AE}" pid="3" name="KSOProductBuildVer">
    <vt:lpwstr>1033-12.2.0.13215</vt:lpwstr>
  </property>
</Properties>
</file>